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08" codeName="{00000000-0000-0000-0000-0000000000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sfv-my.sharepoint.com/personal/dragan_mirkov_fsfv_onmicrosoft_com/Documents/LENOVO_U41/Posao_ebook/FSFV_novo/Ispiti_novo/Ispiti_2018_2019/"/>
    </mc:Choice>
  </mc:AlternateContent>
  <xr:revisionPtr revIDLastSave="0" documentId="8_{BD9890EF-7CDA-4A8C-B335-3DEED1BCA868}" xr6:coauthVersionLast="45" xr6:coauthVersionMax="45" xr10:uidLastSave="{00000000-0000-0000-0000-000000000000}"/>
  <bookViews>
    <workbookView xWindow="-120" yWindow="-120" windowWidth="29040" windowHeight="15840" tabRatio="717" firstSheet="10" activeTab="1" xr2:uid="{00000000-000D-0000-FFFF-FFFF00000000}"/>
  </bookViews>
  <sheets>
    <sheet name="OCENA" sheetId="21" state="hidden" r:id="rId1"/>
    <sheet name="INDEKS" sheetId="22" r:id="rId2"/>
    <sheet name="OSS_2018_19" sheetId="26" r:id="rId3"/>
    <sheet name="Predrok_novembar" sheetId="23" r:id="rId4"/>
    <sheet name="Predrok_decembar" sheetId="24" r:id="rId5"/>
    <sheet name="Januar" sheetId="13" r:id="rId6"/>
    <sheet name="Februar" sheetId="14" r:id="rId7"/>
    <sheet name="Juni" sheetId="16" r:id="rId8"/>
    <sheet name="Juli" sheetId="17" r:id="rId9"/>
    <sheet name="Septembar" sheetId="18" r:id="rId10"/>
    <sheet name="Oktobar" sheetId="19" r:id="rId11"/>
    <sheet name="Oktobar_2" sheetId="20" r:id="rId12"/>
    <sheet name="PRIJAVE" sheetId="27" state="hidden" r:id="rId13"/>
    <sheet name="Štampa" sheetId="28" state="hidden" r:id="rId14"/>
    <sheet name="PODACI_STUDENTI" sheetId="29" r:id="rId15"/>
    <sheet name="Sheet2" sheetId="30" state="hidden" r:id="rId16"/>
    <sheet name="Sheet3" sheetId="31" state="hidden" r:id="rId17"/>
  </sheets>
  <definedNames>
    <definedName name="_xlnm._FilterDatabase" localSheetId="6" hidden="1">Februar!$Y$6:$AG$76</definedName>
    <definedName name="_xlnm._FilterDatabase" localSheetId="5" hidden="1">Januar!$A$2:$J$100</definedName>
    <definedName name="_xlnm._FilterDatabase" localSheetId="10" hidden="1">Oktobar!$A$2:$J$99</definedName>
    <definedName name="_xlnm._FilterDatabase" localSheetId="2" hidden="1">OSS_2018_19!$A$2:$AG$99</definedName>
    <definedName name="_xlnm._FilterDatabase" localSheetId="4" hidden="1">Predrok_decembar!$A$2:$J$2</definedName>
    <definedName name="april_prijave_rekreacija">#REF!</definedName>
    <definedName name="april_prijave_sport">#REF!</definedName>
    <definedName name="Broj_indeksa" localSheetId="6">Februar!$B$3:$B$99</definedName>
    <definedName name="Broj_indeksa" localSheetId="5">Januar!$B$3:$B$100</definedName>
    <definedName name="Broj_indeksa" localSheetId="8">Juli!$B$3:$B$100</definedName>
    <definedName name="Broj_indeksa" localSheetId="7">Juni!$B$3:$B$99</definedName>
    <definedName name="Broj_indeksa" localSheetId="10">Oktobar!$B$3:$B$99</definedName>
    <definedName name="Broj_indeksa" localSheetId="11">Oktobar_2!$B$3:$B$1000</definedName>
    <definedName name="Broj_indeksa" localSheetId="4">Predrok_decembar!$B$3:$B$100</definedName>
    <definedName name="Broj_indeksa" localSheetId="3">Predrok_novembar!$B$3:$B$100</definedName>
    <definedName name="Broj_indeksa" localSheetId="9">Septembar!$B$3:$B$99</definedName>
    <definedName name="broj_indeksa_prijave">PRIJAVE!$A$3:$T$1001</definedName>
    <definedName name="DATUMI">OSS_2018_19!$AR$3:$AW$8</definedName>
    <definedName name="ExternalData_1" hidden="1">INDEKS!$U$1:$U$98</definedName>
    <definedName name="februar_prijave_rekreacija">Februar!$W$3:$W$98</definedName>
    <definedName name="februar_prijave_sport">Februar!$U$3:$U$98</definedName>
    <definedName name="januar_prijave_rekreacija">Januar!$W$3:$W$98</definedName>
    <definedName name="januar_prijave_sport">Januar!$U$3:$U$98</definedName>
    <definedName name="jul_prijave_rekreacija">Juli!$W$3:$W$98</definedName>
    <definedName name="jul_prijave_sport">Juli!$U$3:$U$98</definedName>
    <definedName name="jun_prijave_rekreacija">Juni!$W$3:$W$98</definedName>
    <definedName name="jun_prijave_sport">Juni!$U$3:$U$98</definedName>
    <definedName name="OCENE">OSS_2018_19!$AM$3:$AP$7</definedName>
    <definedName name="oktobar_2_prijave_rekreacija">Oktobar_2!$W$3:$W$1000</definedName>
    <definedName name="oktobar_2_prijave_sport">Oktobar_2!$U$3:$U$1000</definedName>
    <definedName name="oktobar_prijave_rekreacija">Oktobar!$W$3:$W$98</definedName>
    <definedName name="oktobar_prijave_sport">Oktobar!$U$3:$U$98</definedName>
    <definedName name="Padajucalista">INDEKS!$X$3:INDEX(SPISAK_STUDENTI_IME[Kolona3],MAX(SPISAK_STUDENTI_IME[Kolona2]),1)</definedName>
    <definedName name="Prezime_i_ime" localSheetId="6">Februar!$C$3:$C$99</definedName>
    <definedName name="Prezime_i_ime" localSheetId="5">Januar!$C$3:$C$100</definedName>
    <definedName name="Prezime_i_ime" localSheetId="8">Juli!$C$3:$C$100</definedName>
    <definedName name="Prezime_i_ime" localSheetId="7">Juni!$C$3:$C$99</definedName>
    <definedName name="Prezime_i_ime" localSheetId="10">Oktobar!$C$3:$C$99</definedName>
    <definedName name="Prezime_i_ime" localSheetId="11">Oktobar_2!$C$3:$C$1000</definedName>
    <definedName name="Prezime_i_ime" localSheetId="4">Predrok_decembar!$C$3:$C$100</definedName>
    <definedName name="Prezime_i_ime" localSheetId="3">Predrok_novembar!$C$3:$C$100</definedName>
    <definedName name="Prezime_i_ime" localSheetId="9">Septembar!$C$3:$C$99</definedName>
    <definedName name="_xlnm.Print_Area" localSheetId="6">Februar!$Y$1:$AG$42,Februar!$AI$1:$AI$12</definedName>
    <definedName name="_xlnm.Print_Area" localSheetId="5">Januar!$Y$1:$AC$73</definedName>
    <definedName name="_xlnm.Print_Area" localSheetId="8">Juli!$Y$1:$AG$14</definedName>
    <definedName name="_xlnm.Print_Area" localSheetId="7">Juni!$AG$1:$AG$10</definedName>
    <definedName name="_xlnm.Print_Area" localSheetId="10">Oktobar!$Y$1:$AG$14</definedName>
    <definedName name="_xlnm.Print_Area" localSheetId="11">Oktobar_2!$Y$1:$AG$14</definedName>
    <definedName name="_xlnm.Print_Area" localSheetId="3">Predrok_novembar!$A$1:$J$98</definedName>
    <definedName name="_xlnm.Print_Area" localSheetId="9">Septembar!$Y$1:$AG$14</definedName>
    <definedName name="_xlnm.Print_Area" localSheetId="15">Sheet2!$A$1:$H$125</definedName>
    <definedName name="_xlnm.Print_Area" localSheetId="13">Štampa!$A$1:$I$139</definedName>
    <definedName name="_xlnm.Print_Titles" localSheetId="3">Predrok_novembar!$2:$2</definedName>
    <definedName name="_xlnm.Print_Titles" localSheetId="13">Štampa!$1:$1</definedName>
    <definedName name="PROBA">SPISAK_STUDENTI_IME[Kolona3]</definedName>
    <definedName name="RB" localSheetId="6">Februar!$A$3:$A$99</definedName>
    <definedName name="RB" localSheetId="5">Januar!$A$3:$A$100</definedName>
    <definedName name="RB" localSheetId="8">Juli!$A$3:$A$100</definedName>
    <definedName name="RB" localSheetId="7">Juni!$A$3:$A$99</definedName>
    <definedName name="RB" localSheetId="10">Oktobar!$A$3:$A$99</definedName>
    <definedName name="RB" localSheetId="11">Oktobar_2!$A$3:$A$1000</definedName>
    <definedName name="RB" localSheetId="4">Predrok_decembar!$A$3:$A$100</definedName>
    <definedName name="RB" localSheetId="3">Predrok_novembar!$A$3:$A$100</definedName>
    <definedName name="RB" localSheetId="9">Septembar!$A$3:$A$99</definedName>
    <definedName name="septembar_prijave_rekreacija">Septembar!$W$3:$W$98</definedName>
    <definedName name="septembar_prijave_sport">Septembar!$U$3:$U$98</definedName>
    <definedName name="SPORT" localSheetId="6">Februar!$D$3:$D$99</definedName>
    <definedName name="SPORT" localSheetId="5">Januar!$D$3:$D$100</definedName>
    <definedName name="SPORT" localSheetId="8">Juli!$D$3:$D$100</definedName>
    <definedName name="SPORT" localSheetId="7">Juni!$D$3:$D$99</definedName>
    <definedName name="SPORT" localSheetId="10">Oktobar!$D$3:$D$99</definedName>
    <definedName name="SPORT" localSheetId="11">Oktobar_2!$D$3:$D$1000</definedName>
    <definedName name="SPORT" localSheetId="4">Predrok_decembar!$D$3:$D$100</definedName>
    <definedName name="SPORT" localSheetId="3">Predrok_novembar!$D$3:$D$100</definedName>
    <definedName name="SPORT" localSheetId="9">Septembar!$D$3:$D$99</definedName>
    <definedName name="Status" localSheetId="6">Februar!$E$3:$E$99</definedName>
    <definedName name="Status" localSheetId="5">Januar!$E$3:$E$100</definedName>
    <definedName name="Status" localSheetId="8">Juli!$E$3:$E$100</definedName>
    <definedName name="Status" localSheetId="7">Juni!$E$3:$E$99</definedName>
    <definedName name="Status" localSheetId="10">Oktobar!$E$3:$E$99</definedName>
    <definedName name="Status" localSheetId="11">Oktobar_2!$E$3:$E$1000</definedName>
    <definedName name="Status" localSheetId="4">Predrok_decembar!$E$3:$E$100</definedName>
    <definedName name="Status" localSheetId="3">Predrok_novembar!$E$3:$E$100</definedName>
    <definedName name="Status" localSheetId="9">Septembar!$E$3:$E$99</definedName>
    <definedName name="TEST_1" localSheetId="6">Februar!$I$3:$I$99</definedName>
    <definedName name="TEST_1" localSheetId="5">Januar!$I$3:$I$100</definedName>
    <definedName name="TEST_1" localSheetId="8">Juli!$I$3:$I$100</definedName>
    <definedName name="TEST_1" localSheetId="7">Juni!$I$3:$I$99</definedName>
    <definedName name="TEST_1" localSheetId="10">Oktobar!$I$3:$I$99</definedName>
    <definedName name="TEST_1" localSheetId="11">Oktobar_2!$I$3:$I$1000</definedName>
    <definedName name="TEST_1" localSheetId="4">Predrok_decembar!$I$3:$I$100</definedName>
    <definedName name="TEST_1" localSheetId="3">Predrok_novembar!$I$3:$I$100</definedName>
    <definedName name="TEST_1" localSheetId="9">Septembar!$I$3:$I$99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6" l="1"/>
  <c r="O4" i="14" l="1"/>
  <c r="V98" i="22" l="1"/>
  <c r="L100" i="13"/>
  <c r="M100" i="13"/>
  <c r="N100" i="13"/>
  <c r="O100" i="13"/>
  <c r="P100" i="13"/>
  <c r="A100" i="13"/>
  <c r="B100" i="13"/>
  <c r="Q100" i="13" s="1"/>
  <c r="C100" i="13"/>
  <c r="D100" i="13"/>
  <c r="E100" i="13"/>
  <c r="A100" i="24"/>
  <c r="B100" i="24"/>
  <c r="C100" i="24"/>
  <c r="D100" i="24"/>
  <c r="E100" i="24"/>
  <c r="P99" i="14"/>
  <c r="O99" i="14"/>
  <c r="N99" i="14"/>
  <c r="M99" i="14"/>
  <c r="L99" i="14"/>
  <c r="E99" i="14"/>
  <c r="A100" i="23"/>
  <c r="B100" i="23"/>
  <c r="C100" i="23"/>
  <c r="D100" i="23"/>
  <c r="E100" i="23"/>
  <c r="E99" i="20"/>
  <c r="E99" i="23"/>
  <c r="E99" i="17"/>
  <c r="E99" i="18"/>
  <c r="E99" i="19"/>
  <c r="E99" i="16"/>
  <c r="E99" i="13"/>
  <c r="E99" i="24"/>
  <c r="A99" i="26"/>
  <c r="B99" i="26"/>
  <c r="C99" i="26"/>
  <c r="D99" i="26"/>
  <c r="D99" i="19" s="1"/>
  <c r="N99" i="26"/>
  <c r="M99" i="16"/>
  <c r="N99" i="18"/>
  <c r="O99" i="13"/>
  <c r="W99" i="26"/>
  <c r="Y99" i="26"/>
  <c r="AA99" i="26"/>
  <c r="AC99" i="26"/>
  <c r="AG99" i="26"/>
  <c r="B99" i="14" l="1"/>
  <c r="B99" i="23"/>
  <c r="A99" i="18"/>
  <c r="A99" i="13"/>
  <c r="D99" i="24"/>
  <c r="A99" i="14"/>
  <c r="S100" i="13"/>
  <c r="T100" i="13" s="1"/>
  <c r="C99" i="23"/>
  <c r="C99" i="14"/>
  <c r="C99" i="13"/>
  <c r="C99" i="18"/>
  <c r="C99" i="19"/>
  <c r="C99" i="20"/>
  <c r="C99" i="16"/>
  <c r="C99" i="17"/>
  <c r="C99" i="24"/>
  <c r="B99" i="19"/>
  <c r="S99" i="19" s="1"/>
  <c r="T99" i="19" s="1"/>
  <c r="D99" i="17"/>
  <c r="A99" i="23"/>
  <c r="R100" i="13"/>
  <c r="B99" i="24"/>
  <c r="D99" i="16"/>
  <c r="A99" i="19"/>
  <c r="A99" i="24"/>
  <c r="B99" i="17"/>
  <c r="D99" i="20"/>
  <c r="B99" i="16"/>
  <c r="S99" i="16" s="1"/>
  <c r="D99" i="18"/>
  <c r="A99" i="17"/>
  <c r="D99" i="13"/>
  <c r="A99" i="16"/>
  <c r="B99" i="20"/>
  <c r="S99" i="20" s="1"/>
  <c r="D99" i="14"/>
  <c r="S99" i="14" s="1"/>
  <c r="B99" i="18"/>
  <c r="D99" i="23"/>
  <c r="A99" i="20"/>
  <c r="B99" i="13"/>
  <c r="S99" i="13" s="1"/>
  <c r="T99" i="13" s="1"/>
  <c r="P99" i="13"/>
  <c r="Q99" i="14"/>
  <c r="O99" i="26"/>
  <c r="N99" i="20"/>
  <c r="M99" i="20"/>
  <c r="L99" i="20"/>
  <c r="N99" i="17"/>
  <c r="R99" i="26"/>
  <c r="P99" i="20"/>
  <c r="O99" i="20"/>
  <c r="M99" i="17"/>
  <c r="L99" i="17"/>
  <c r="P99" i="17"/>
  <c r="Q99" i="26"/>
  <c r="O99" i="17"/>
  <c r="M99" i="18"/>
  <c r="K99" i="26"/>
  <c r="L99" i="18"/>
  <c r="P99" i="18"/>
  <c r="O99" i="18"/>
  <c r="M99" i="19"/>
  <c r="N99" i="13"/>
  <c r="P99" i="16"/>
  <c r="L99" i="19"/>
  <c r="M99" i="13"/>
  <c r="O99" i="16"/>
  <c r="N99" i="19"/>
  <c r="P99" i="26"/>
  <c r="N99" i="16"/>
  <c r="L99" i="16"/>
  <c r="P99" i="19"/>
  <c r="O99" i="19"/>
  <c r="L99" i="13"/>
  <c r="AG3" i="26"/>
  <c r="AG4" i="26"/>
  <c r="AG5" i="26"/>
  <c r="AG6" i="26"/>
  <c r="AG7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G64" i="26"/>
  <c r="AG65" i="26"/>
  <c r="AG66" i="26"/>
  <c r="AG67" i="26"/>
  <c r="AG68" i="26"/>
  <c r="AG69" i="26"/>
  <c r="AG70" i="26"/>
  <c r="AG71" i="26"/>
  <c r="AG72" i="26"/>
  <c r="AG73" i="26"/>
  <c r="AG74" i="26"/>
  <c r="AG75" i="26"/>
  <c r="AG76" i="26"/>
  <c r="AG77" i="26"/>
  <c r="AG78" i="26"/>
  <c r="AG79" i="26"/>
  <c r="AG80" i="26"/>
  <c r="AG81" i="26"/>
  <c r="AG82" i="26"/>
  <c r="AG83" i="26"/>
  <c r="AG84" i="26"/>
  <c r="AG85" i="26"/>
  <c r="AG86" i="26"/>
  <c r="AG87" i="26"/>
  <c r="AG88" i="26"/>
  <c r="AG89" i="26"/>
  <c r="AG90" i="26"/>
  <c r="AG91" i="26"/>
  <c r="AG92" i="26"/>
  <c r="AG93" i="26"/>
  <c r="AG94" i="26"/>
  <c r="AG95" i="26"/>
  <c r="AG96" i="26"/>
  <c r="AG97" i="26"/>
  <c r="AG98" i="26"/>
  <c r="AC3" i="26"/>
  <c r="AC4" i="26"/>
  <c r="AC5" i="26"/>
  <c r="AC6" i="26"/>
  <c r="AC7" i="26"/>
  <c r="AC8" i="26"/>
  <c r="AC9" i="26"/>
  <c r="AC10" i="26"/>
  <c r="AC11" i="26"/>
  <c r="AC12" i="26"/>
  <c r="AC13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AC29" i="26"/>
  <c r="AC30" i="26"/>
  <c r="AC31" i="26"/>
  <c r="AC32" i="26"/>
  <c r="AC33" i="26"/>
  <c r="AC34" i="26"/>
  <c r="AC35" i="26"/>
  <c r="AC36" i="26"/>
  <c r="AC37" i="26"/>
  <c r="AC38" i="26"/>
  <c r="AC39" i="26"/>
  <c r="AC40" i="26"/>
  <c r="AC41" i="26"/>
  <c r="AC42" i="26"/>
  <c r="AC43" i="26"/>
  <c r="AC44" i="26"/>
  <c r="AC45" i="26"/>
  <c r="AC46" i="26"/>
  <c r="AC47" i="26"/>
  <c r="AC48" i="26"/>
  <c r="AC49" i="26"/>
  <c r="AC50" i="26"/>
  <c r="AC51" i="26"/>
  <c r="AC52" i="26"/>
  <c r="AC53" i="26"/>
  <c r="AC54" i="26"/>
  <c r="AC55" i="26"/>
  <c r="AC56" i="26"/>
  <c r="AC57" i="26"/>
  <c r="AC58" i="26"/>
  <c r="AC59" i="26"/>
  <c r="AC60" i="26"/>
  <c r="AC61" i="26"/>
  <c r="AC62" i="26"/>
  <c r="AC63" i="26"/>
  <c r="AC64" i="26"/>
  <c r="AC65" i="26"/>
  <c r="AC66" i="26"/>
  <c r="AC67" i="26"/>
  <c r="AC68" i="26"/>
  <c r="AC69" i="26"/>
  <c r="AC70" i="26"/>
  <c r="AC71" i="26"/>
  <c r="AC72" i="26"/>
  <c r="AC73" i="26"/>
  <c r="AC74" i="26"/>
  <c r="AC75" i="26"/>
  <c r="AC76" i="26"/>
  <c r="AC77" i="26"/>
  <c r="AC78" i="26"/>
  <c r="AC79" i="26"/>
  <c r="AC80" i="26"/>
  <c r="AC81" i="26"/>
  <c r="AC82" i="26"/>
  <c r="AC83" i="26"/>
  <c r="AC84" i="26"/>
  <c r="AC85" i="26"/>
  <c r="AC86" i="26"/>
  <c r="AC87" i="26"/>
  <c r="AC88" i="26"/>
  <c r="AC89" i="26"/>
  <c r="AC90" i="26"/>
  <c r="AC91" i="26"/>
  <c r="AC92" i="26"/>
  <c r="AC93" i="26"/>
  <c r="AC94" i="26"/>
  <c r="AC95" i="26"/>
  <c r="AC96" i="26"/>
  <c r="AC97" i="26"/>
  <c r="AC98" i="26"/>
  <c r="AA3" i="26"/>
  <c r="AA4" i="26"/>
  <c r="AA5" i="26"/>
  <c r="AA6" i="26"/>
  <c r="AA7" i="26"/>
  <c r="AA8" i="26"/>
  <c r="AA9" i="26"/>
  <c r="AA10" i="26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39" i="26"/>
  <c r="AA40" i="26"/>
  <c r="AA41" i="26"/>
  <c r="AA42" i="26"/>
  <c r="AA43" i="26"/>
  <c r="AA44" i="26"/>
  <c r="AA45" i="26"/>
  <c r="AA46" i="26"/>
  <c r="AA47" i="26"/>
  <c r="AA48" i="26"/>
  <c r="AA49" i="26"/>
  <c r="AA50" i="26"/>
  <c r="AA51" i="26"/>
  <c r="AA52" i="26"/>
  <c r="AA53" i="26"/>
  <c r="AA54" i="26"/>
  <c r="AA55" i="26"/>
  <c r="AA56" i="26"/>
  <c r="AA57" i="26"/>
  <c r="AA58" i="26"/>
  <c r="AA59" i="26"/>
  <c r="AA60" i="26"/>
  <c r="AA61" i="26"/>
  <c r="AA62" i="26"/>
  <c r="AA63" i="26"/>
  <c r="AA64" i="26"/>
  <c r="AA65" i="26"/>
  <c r="AA66" i="26"/>
  <c r="AA67" i="26"/>
  <c r="AA68" i="26"/>
  <c r="AA69" i="26"/>
  <c r="AA70" i="26"/>
  <c r="AA71" i="26"/>
  <c r="AA72" i="26"/>
  <c r="AA73" i="26"/>
  <c r="AA74" i="26"/>
  <c r="AA75" i="26"/>
  <c r="AA76" i="26"/>
  <c r="AA77" i="26"/>
  <c r="AA78" i="26"/>
  <c r="AA79" i="26"/>
  <c r="AA80" i="26"/>
  <c r="AA81" i="26"/>
  <c r="AA82" i="26"/>
  <c r="AA83" i="26"/>
  <c r="AA84" i="26"/>
  <c r="AA85" i="26"/>
  <c r="AA86" i="26"/>
  <c r="AA87" i="26"/>
  <c r="AA88" i="26"/>
  <c r="AA89" i="26"/>
  <c r="AA90" i="26"/>
  <c r="AA91" i="26"/>
  <c r="AA92" i="26"/>
  <c r="AA93" i="26"/>
  <c r="AA94" i="26"/>
  <c r="AA95" i="26"/>
  <c r="AA96" i="26"/>
  <c r="AA97" i="26"/>
  <c r="AA98" i="26"/>
  <c r="Y3" i="26"/>
  <c r="Y4" i="26"/>
  <c r="Y5" i="26"/>
  <c r="Y6" i="26"/>
  <c r="Y7" i="26"/>
  <c r="Y8" i="26"/>
  <c r="Y9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W3" i="26"/>
  <c r="W4" i="26"/>
  <c r="W5" i="26"/>
  <c r="W6" i="26"/>
  <c r="W7" i="26"/>
  <c r="W8" i="26"/>
  <c r="W9" i="26"/>
  <c r="W10" i="26"/>
  <c r="W11" i="26"/>
  <c r="W12" i="26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2" i="26"/>
  <c r="W63" i="26"/>
  <c r="W64" i="26"/>
  <c r="W65" i="26"/>
  <c r="W66" i="26"/>
  <c r="W67" i="26"/>
  <c r="W68" i="26"/>
  <c r="W69" i="26"/>
  <c r="W70" i="26"/>
  <c r="W71" i="26"/>
  <c r="W72" i="26"/>
  <c r="W73" i="26"/>
  <c r="W74" i="26"/>
  <c r="W75" i="26"/>
  <c r="W76" i="26"/>
  <c r="W77" i="26"/>
  <c r="W78" i="26"/>
  <c r="W79" i="26"/>
  <c r="W80" i="26"/>
  <c r="W81" i="26"/>
  <c r="W82" i="26"/>
  <c r="W83" i="26"/>
  <c r="W84" i="26"/>
  <c r="W85" i="26"/>
  <c r="W86" i="26"/>
  <c r="W87" i="26"/>
  <c r="W88" i="26"/>
  <c r="W89" i="26"/>
  <c r="W90" i="26"/>
  <c r="W91" i="26"/>
  <c r="W92" i="26"/>
  <c r="W93" i="26"/>
  <c r="W94" i="26"/>
  <c r="W95" i="26"/>
  <c r="W96" i="26"/>
  <c r="W97" i="26"/>
  <c r="W98" i="26"/>
  <c r="D8" i="26"/>
  <c r="F8" i="26"/>
  <c r="G8" i="26"/>
  <c r="C8" i="26"/>
  <c r="C8" i="20" s="1"/>
  <c r="J98" i="26"/>
  <c r="P98" i="14" s="1"/>
  <c r="I98" i="26"/>
  <c r="O98" i="17" s="1"/>
  <c r="H98" i="26"/>
  <c r="P98" i="26" s="1"/>
  <c r="G98" i="26"/>
  <c r="F98" i="26"/>
  <c r="J97" i="26"/>
  <c r="I97" i="26"/>
  <c r="H97" i="26"/>
  <c r="G97" i="26"/>
  <c r="F97" i="26"/>
  <c r="J96" i="26"/>
  <c r="P96" i="13" s="1"/>
  <c r="I96" i="26"/>
  <c r="H96" i="26"/>
  <c r="G96" i="26"/>
  <c r="F96" i="26"/>
  <c r="J95" i="26"/>
  <c r="P95" i="17" s="1"/>
  <c r="I95" i="26"/>
  <c r="H95" i="26"/>
  <c r="G95" i="26"/>
  <c r="O95" i="26" s="1"/>
  <c r="F95" i="26"/>
  <c r="J94" i="26"/>
  <c r="I94" i="26"/>
  <c r="H94" i="26"/>
  <c r="G94" i="26"/>
  <c r="F94" i="26"/>
  <c r="L94" i="14" s="1"/>
  <c r="J93" i="26"/>
  <c r="I93" i="26"/>
  <c r="H93" i="26"/>
  <c r="G93" i="26"/>
  <c r="F93" i="26"/>
  <c r="J92" i="26"/>
  <c r="I92" i="26"/>
  <c r="H92" i="26"/>
  <c r="N92" i="14" s="1"/>
  <c r="G92" i="26"/>
  <c r="F92" i="26"/>
  <c r="L92" i="16" s="1"/>
  <c r="J91" i="26"/>
  <c r="I91" i="26"/>
  <c r="H91" i="26"/>
  <c r="G91" i="26"/>
  <c r="F91" i="26"/>
  <c r="L91" i="16" s="1"/>
  <c r="J90" i="26"/>
  <c r="I90" i="26"/>
  <c r="O90" i="20" s="1"/>
  <c r="H90" i="26"/>
  <c r="P90" i="26" s="1"/>
  <c r="G90" i="26"/>
  <c r="F90" i="26"/>
  <c r="J89" i="26"/>
  <c r="I89" i="26"/>
  <c r="H89" i="26"/>
  <c r="G89" i="26"/>
  <c r="F89" i="26"/>
  <c r="J88" i="26"/>
  <c r="I88" i="26"/>
  <c r="H88" i="26"/>
  <c r="G88" i="26"/>
  <c r="F88" i="26"/>
  <c r="J87" i="26"/>
  <c r="I87" i="26"/>
  <c r="O87" i="16" s="1"/>
  <c r="H87" i="26"/>
  <c r="G87" i="26"/>
  <c r="O87" i="26" s="1"/>
  <c r="F87" i="26"/>
  <c r="J86" i="26"/>
  <c r="I86" i="26"/>
  <c r="H86" i="26"/>
  <c r="G86" i="26"/>
  <c r="F86" i="26"/>
  <c r="J85" i="26"/>
  <c r="P85" i="14" s="1"/>
  <c r="I85" i="26"/>
  <c r="H85" i="26"/>
  <c r="G85" i="26"/>
  <c r="F85" i="26"/>
  <c r="J84" i="26"/>
  <c r="I84" i="26"/>
  <c r="H84" i="26"/>
  <c r="G84" i="26"/>
  <c r="F84" i="26"/>
  <c r="N84" i="26" s="1"/>
  <c r="J83" i="26"/>
  <c r="I83" i="26"/>
  <c r="H83" i="26"/>
  <c r="G83" i="26"/>
  <c r="F83" i="26"/>
  <c r="L83" i="18" s="1"/>
  <c r="J82" i="26"/>
  <c r="P82" i="14" s="1"/>
  <c r="I82" i="26"/>
  <c r="H82" i="26"/>
  <c r="N82" i="20" s="1"/>
  <c r="G82" i="26"/>
  <c r="F82" i="26"/>
  <c r="J81" i="26"/>
  <c r="I81" i="26"/>
  <c r="Q81" i="26" s="1"/>
  <c r="H81" i="26"/>
  <c r="G81" i="26"/>
  <c r="M81" i="14" s="1"/>
  <c r="F81" i="26"/>
  <c r="L81" i="14" s="1"/>
  <c r="J80" i="26"/>
  <c r="I80" i="26"/>
  <c r="H80" i="26"/>
  <c r="G80" i="26"/>
  <c r="F80" i="26"/>
  <c r="J79" i="26"/>
  <c r="I79" i="26"/>
  <c r="H79" i="26"/>
  <c r="G79" i="26"/>
  <c r="F79" i="26"/>
  <c r="J78" i="26"/>
  <c r="P78" i="16" s="1"/>
  <c r="I78" i="26"/>
  <c r="H78" i="26"/>
  <c r="G78" i="26"/>
  <c r="M78" i="13" s="1"/>
  <c r="F78" i="26"/>
  <c r="L78" i="19" s="1"/>
  <c r="J77" i="26"/>
  <c r="P77" i="17" s="1"/>
  <c r="I77" i="26"/>
  <c r="Q77" i="26" s="1"/>
  <c r="H77" i="26"/>
  <c r="G77" i="26"/>
  <c r="F77" i="26"/>
  <c r="J76" i="26"/>
  <c r="I76" i="26"/>
  <c r="O76" i="20" s="1"/>
  <c r="H76" i="26"/>
  <c r="G76" i="26"/>
  <c r="M76" i="14" s="1"/>
  <c r="F76" i="26"/>
  <c r="N76" i="26" s="1"/>
  <c r="J75" i="26"/>
  <c r="I75" i="26"/>
  <c r="H75" i="26"/>
  <c r="G75" i="26"/>
  <c r="F75" i="26"/>
  <c r="L75" i="13" s="1"/>
  <c r="J74" i="26"/>
  <c r="P74" i="13" s="1"/>
  <c r="I74" i="26"/>
  <c r="H74" i="26"/>
  <c r="N74" i="16" s="1"/>
  <c r="G74" i="26"/>
  <c r="F74" i="26"/>
  <c r="J73" i="26"/>
  <c r="I73" i="26"/>
  <c r="H73" i="26"/>
  <c r="G73" i="26"/>
  <c r="M73" i="14" s="1"/>
  <c r="F73" i="26"/>
  <c r="J72" i="26"/>
  <c r="R72" i="26" s="1"/>
  <c r="I72" i="26"/>
  <c r="H72" i="26"/>
  <c r="G72" i="26"/>
  <c r="F72" i="26"/>
  <c r="J71" i="26"/>
  <c r="P71" i="19" s="1"/>
  <c r="I71" i="26"/>
  <c r="H71" i="26"/>
  <c r="N71" i="14" s="1"/>
  <c r="G71" i="26"/>
  <c r="O71" i="26" s="1"/>
  <c r="F71" i="26"/>
  <c r="J70" i="26"/>
  <c r="I70" i="26"/>
  <c r="H70" i="26"/>
  <c r="G70" i="26"/>
  <c r="F70" i="26"/>
  <c r="L70" i="20" s="1"/>
  <c r="J69" i="26"/>
  <c r="P69" i="14" s="1"/>
  <c r="I69" i="26"/>
  <c r="O69" i="17" s="1"/>
  <c r="H69" i="26"/>
  <c r="G69" i="26"/>
  <c r="F69" i="26"/>
  <c r="J68" i="26"/>
  <c r="I68" i="26"/>
  <c r="H68" i="26"/>
  <c r="N68" i="20" s="1"/>
  <c r="G68" i="26"/>
  <c r="F68" i="26"/>
  <c r="L68" i="18" s="1"/>
  <c r="J67" i="26"/>
  <c r="I67" i="26"/>
  <c r="H67" i="26"/>
  <c r="G67" i="26"/>
  <c r="F67" i="26"/>
  <c r="L67" i="14" s="1"/>
  <c r="J66" i="26"/>
  <c r="I66" i="26"/>
  <c r="H66" i="26"/>
  <c r="N66" i="16" s="1"/>
  <c r="G66" i="26"/>
  <c r="F66" i="26"/>
  <c r="J65" i="26"/>
  <c r="I65" i="26"/>
  <c r="H65" i="26"/>
  <c r="G65" i="26"/>
  <c r="M65" i="16" s="1"/>
  <c r="F65" i="26"/>
  <c r="J64" i="26"/>
  <c r="R64" i="26" s="1"/>
  <c r="I64" i="26"/>
  <c r="H64" i="26"/>
  <c r="G64" i="26"/>
  <c r="F64" i="26"/>
  <c r="J63" i="26"/>
  <c r="I63" i="26"/>
  <c r="O63" i="18" s="1"/>
  <c r="H63" i="26"/>
  <c r="G63" i="26"/>
  <c r="O63" i="26" s="1"/>
  <c r="F63" i="26"/>
  <c r="J62" i="26"/>
  <c r="I62" i="26"/>
  <c r="H62" i="26"/>
  <c r="G62" i="26"/>
  <c r="F62" i="26"/>
  <c r="J61" i="26"/>
  <c r="I61" i="26"/>
  <c r="O61" i="14" s="1"/>
  <c r="H61" i="26"/>
  <c r="G61" i="26"/>
  <c r="F61" i="26"/>
  <c r="J60" i="26"/>
  <c r="I60" i="26"/>
  <c r="H60" i="26"/>
  <c r="G60" i="26"/>
  <c r="M60" i="19" s="1"/>
  <c r="F60" i="26"/>
  <c r="L60" i="13" s="1"/>
  <c r="J59" i="26"/>
  <c r="I59" i="26"/>
  <c r="H59" i="26"/>
  <c r="G59" i="26"/>
  <c r="F59" i="26"/>
  <c r="L59" i="17" s="1"/>
  <c r="J58" i="26"/>
  <c r="I58" i="26"/>
  <c r="O58" i="13" s="1"/>
  <c r="H58" i="26"/>
  <c r="P58" i="26" s="1"/>
  <c r="G58" i="26"/>
  <c r="F58" i="26"/>
  <c r="J57" i="26"/>
  <c r="I57" i="26"/>
  <c r="H57" i="26"/>
  <c r="G57" i="26"/>
  <c r="M57" i="17" s="1"/>
  <c r="F57" i="26"/>
  <c r="J56" i="26"/>
  <c r="I56" i="26"/>
  <c r="H56" i="26"/>
  <c r="G56" i="26"/>
  <c r="F56" i="26"/>
  <c r="J55" i="26"/>
  <c r="I55" i="26"/>
  <c r="H55" i="26"/>
  <c r="G55" i="26"/>
  <c r="O55" i="26" s="1"/>
  <c r="F55" i="26"/>
  <c r="J54" i="26"/>
  <c r="P54" i="19" s="1"/>
  <c r="I54" i="26"/>
  <c r="H54" i="26"/>
  <c r="G54" i="26"/>
  <c r="F54" i="26"/>
  <c r="J53" i="26"/>
  <c r="I53" i="26"/>
  <c r="H53" i="26"/>
  <c r="G53" i="26"/>
  <c r="F53" i="26"/>
  <c r="J52" i="26"/>
  <c r="P52" i="17" s="1"/>
  <c r="I52" i="26"/>
  <c r="O52" i="20" s="1"/>
  <c r="H52" i="26"/>
  <c r="N52" i="19" s="1"/>
  <c r="G52" i="26"/>
  <c r="M52" i="20" s="1"/>
  <c r="F52" i="26"/>
  <c r="N52" i="26" s="1"/>
  <c r="J51" i="26"/>
  <c r="I51" i="26"/>
  <c r="H51" i="26"/>
  <c r="G51" i="26"/>
  <c r="F51" i="26"/>
  <c r="L51" i="17" s="1"/>
  <c r="J50" i="26"/>
  <c r="I50" i="26"/>
  <c r="H50" i="26"/>
  <c r="P50" i="26" s="1"/>
  <c r="G50" i="26"/>
  <c r="F50" i="26"/>
  <c r="J49" i="26"/>
  <c r="I49" i="26"/>
  <c r="H49" i="26"/>
  <c r="G49" i="26"/>
  <c r="M49" i="14" s="1"/>
  <c r="F49" i="26"/>
  <c r="J48" i="26"/>
  <c r="R48" i="26" s="1"/>
  <c r="I48" i="26"/>
  <c r="H48" i="26"/>
  <c r="G48" i="26"/>
  <c r="F48" i="26"/>
  <c r="L48" i="20" s="1"/>
  <c r="J47" i="26"/>
  <c r="I47" i="26"/>
  <c r="O47" i="16" s="1"/>
  <c r="H47" i="26"/>
  <c r="G47" i="26"/>
  <c r="F47" i="26"/>
  <c r="J46" i="26"/>
  <c r="I46" i="26"/>
  <c r="H46" i="26"/>
  <c r="N46" i="20" s="1"/>
  <c r="G46" i="26"/>
  <c r="F46" i="26"/>
  <c r="L46" i="19" s="1"/>
  <c r="J45" i="26"/>
  <c r="P45" i="16" s="1"/>
  <c r="I45" i="26"/>
  <c r="H45" i="26"/>
  <c r="G45" i="26"/>
  <c r="F45" i="26"/>
  <c r="J44" i="26"/>
  <c r="I44" i="26"/>
  <c r="O44" i="18" s="1"/>
  <c r="H44" i="26"/>
  <c r="G44" i="26"/>
  <c r="M44" i="20" s="1"/>
  <c r="F44" i="26"/>
  <c r="J43" i="26"/>
  <c r="I43" i="26"/>
  <c r="H43" i="26"/>
  <c r="G43" i="26"/>
  <c r="F43" i="26"/>
  <c r="L43" i="13" s="1"/>
  <c r="J42" i="26"/>
  <c r="I42" i="26"/>
  <c r="O42" i="19" s="1"/>
  <c r="H42" i="26"/>
  <c r="P42" i="26" s="1"/>
  <c r="G42" i="26"/>
  <c r="F42" i="26"/>
  <c r="J41" i="26"/>
  <c r="I41" i="26"/>
  <c r="H41" i="26"/>
  <c r="G41" i="26"/>
  <c r="F41" i="26"/>
  <c r="J40" i="26"/>
  <c r="I40" i="26"/>
  <c r="H40" i="26"/>
  <c r="G40" i="26"/>
  <c r="F40" i="26"/>
  <c r="J39" i="26"/>
  <c r="I39" i="26"/>
  <c r="H39" i="26"/>
  <c r="G39" i="26"/>
  <c r="M39" i="20" s="1"/>
  <c r="F39" i="26"/>
  <c r="J38" i="26"/>
  <c r="I38" i="26"/>
  <c r="H38" i="26"/>
  <c r="N38" i="20" s="1"/>
  <c r="F38" i="26"/>
  <c r="G38" i="26"/>
  <c r="J37" i="26"/>
  <c r="I37" i="26"/>
  <c r="Q37" i="26" s="1"/>
  <c r="H37" i="26"/>
  <c r="P37" i="26" s="1"/>
  <c r="G37" i="26"/>
  <c r="F37" i="26"/>
  <c r="J36" i="26"/>
  <c r="P36" i="16" s="1"/>
  <c r="I36" i="26"/>
  <c r="H36" i="26"/>
  <c r="G36" i="26"/>
  <c r="F36" i="26"/>
  <c r="J35" i="26"/>
  <c r="I35" i="26"/>
  <c r="H35" i="26"/>
  <c r="G35" i="26"/>
  <c r="F35" i="26"/>
  <c r="J34" i="26"/>
  <c r="P34" i="19" s="1"/>
  <c r="I34" i="26"/>
  <c r="H34" i="26"/>
  <c r="P34" i="26" s="1"/>
  <c r="G34" i="26"/>
  <c r="M34" i="18" s="1"/>
  <c r="F34" i="26"/>
  <c r="J33" i="26"/>
  <c r="P33" i="17" s="1"/>
  <c r="I33" i="26"/>
  <c r="Q33" i="26" s="1"/>
  <c r="H33" i="26"/>
  <c r="N33" i="17" s="1"/>
  <c r="G33" i="26"/>
  <c r="M33" i="14" s="1"/>
  <c r="F33" i="26"/>
  <c r="J32" i="26"/>
  <c r="I32" i="26"/>
  <c r="H32" i="26"/>
  <c r="G32" i="26"/>
  <c r="F32" i="26"/>
  <c r="L32" i="13" s="1"/>
  <c r="J31" i="26"/>
  <c r="R31" i="26" s="1"/>
  <c r="I31" i="26"/>
  <c r="O31" i="18" s="1"/>
  <c r="H31" i="26"/>
  <c r="N31" i="13" s="1"/>
  <c r="G31" i="26"/>
  <c r="F31" i="26"/>
  <c r="J30" i="26"/>
  <c r="I30" i="26"/>
  <c r="H30" i="26"/>
  <c r="N30" i="14" s="1"/>
  <c r="G30" i="26"/>
  <c r="O30" i="26" s="1"/>
  <c r="F30" i="26"/>
  <c r="L30" i="14" s="1"/>
  <c r="J29" i="26"/>
  <c r="I29" i="26"/>
  <c r="H29" i="26"/>
  <c r="G29" i="26"/>
  <c r="F29" i="26"/>
  <c r="J28" i="26"/>
  <c r="I28" i="26"/>
  <c r="H28" i="26"/>
  <c r="N28" i="20" s="1"/>
  <c r="G28" i="26"/>
  <c r="F28" i="26"/>
  <c r="N28" i="26" s="1"/>
  <c r="J27" i="26"/>
  <c r="I27" i="26"/>
  <c r="H27" i="26"/>
  <c r="G27" i="26"/>
  <c r="M27" i="14" s="1"/>
  <c r="F27" i="26"/>
  <c r="L27" i="14" s="1"/>
  <c r="J26" i="26"/>
  <c r="P26" i="14" s="1"/>
  <c r="I26" i="26"/>
  <c r="H26" i="26"/>
  <c r="P26" i="26" s="1"/>
  <c r="G26" i="26"/>
  <c r="F26" i="26"/>
  <c r="J25" i="26"/>
  <c r="I25" i="26"/>
  <c r="H25" i="26"/>
  <c r="N25" i="20" s="1"/>
  <c r="G25" i="26"/>
  <c r="M25" i="19" s="1"/>
  <c r="F25" i="26"/>
  <c r="J24" i="26"/>
  <c r="I24" i="26"/>
  <c r="H24" i="26"/>
  <c r="G24" i="26"/>
  <c r="F24" i="26"/>
  <c r="J23" i="26"/>
  <c r="P23" i="14" s="1"/>
  <c r="I23" i="26"/>
  <c r="Q23" i="26" s="1"/>
  <c r="H23" i="26"/>
  <c r="G23" i="26"/>
  <c r="F23" i="26"/>
  <c r="J22" i="26"/>
  <c r="I22" i="26"/>
  <c r="H22" i="26"/>
  <c r="N22" i="17" s="1"/>
  <c r="G22" i="26"/>
  <c r="F22" i="26"/>
  <c r="L22" i="18" s="1"/>
  <c r="J21" i="26"/>
  <c r="I21" i="26"/>
  <c r="H21" i="26"/>
  <c r="G21" i="26"/>
  <c r="F21" i="26"/>
  <c r="J20" i="26"/>
  <c r="I20" i="26"/>
  <c r="O20" i="18" s="1"/>
  <c r="H20" i="26"/>
  <c r="N20" i="17" s="1"/>
  <c r="G20" i="26"/>
  <c r="M20" i="18" s="1"/>
  <c r="F20" i="26"/>
  <c r="L20" i="16" s="1"/>
  <c r="J19" i="26"/>
  <c r="I19" i="26"/>
  <c r="H19" i="26"/>
  <c r="G19" i="26"/>
  <c r="M19" i="18" s="1"/>
  <c r="F19" i="26"/>
  <c r="L19" i="16" s="1"/>
  <c r="J18" i="26"/>
  <c r="R18" i="26" s="1"/>
  <c r="I18" i="26"/>
  <c r="O18" i="14" s="1"/>
  <c r="H18" i="26"/>
  <c r="P18" i="26" s="1"/>
  <c r="G18" i="26"/>
  <c r="F18" i="26"/>
  <c r="N18" i="26" s="1"/>
  <c r="J17" i="26"/>
  <c r="I17" i="26"/>
  <c r="O17" i="17" s="1"/>
  <c r="H17" i="26"/>
  <c r="N17" i="18" s="1"/>
  <c r="G17" i="26"/>
  <c r="M17" i="19" s="1"/>
  <c r="F17" i="26"/>
  <c r="L17" i="13" s="1"/>
  <c r="J16" i="26"/>
  <c r="R16" i="26" s="1"/>
  <c r="I16" i="26"/>
  <c r="H16" i="26"/>
  <c r="G16" i="26"/>
  <c r="F16" i="26"/>
  <c r="J15" i="26"/>
  <c r="I15" i="26"/>
  <c r="O15" i="19" s="1"/>
  <c r="H15" i="26"/>
  <c r="G15" i="26"/>
  <c r="F15" i="26"/>
  <c r="J14" i="26"/>
  <c r="P14" i="13" s="1"/>
  <c r="I14" i="26"/>
  <c r="H14" i="26"/>
  <c r="G14" i="26"/>
  <c r="M14" i="19" s="1"/>
  <c r="F14" i="26"/>
  <c r="L14" i="17" s="1"/>
  <c r="J13" i="26"/>
  <c r="P13" i="17" s="1"/>
  <c r="I13" i="26"/>
  <c r="Q13" i="26" s="1"/>
  <c r="H13" i="26"/>
  <c r="G13" i="26"/>
  <c r="M13" i="16" s="1"/>
  <c r="F13" i="26"/>
  <c r="J12" i="26"/>
  <c r="I12" i="26"/>
  <c r="H12" i="26"/>
  <c r="N12" i="14" s="1"/>
  <c r="G12" i="26"/>
  <c r="F12" i="26"/>
  <c r="J11" i="26"/>
  <c r="I11" i="26"/>
  <c r="H11" i="26"/>
  <c r="G11" i="26"/>
  <c r="F11" i="26"/>
  <c r="J10" i="26"/>
  <c r="P10" i="16" s="1"/>
  <c r="I10" i="26"/>
  <c r="O10" i="18" s="1"/>
  <c r="H10" i="26"/>
  <c r="P10" i="26" s="1"/>
  <c r="G10" i="26"/>
  <c r="F10" i="26"/>
  <c r="J9" i="26"/>
  <c r="I9" i="26"/>
  <c r="H9" i="26"/>
  <c r="G9" i="26"/>
  <c r="M9" i="14" s="1"/>
  <c r="F9" i="26"/>
  <c r="J8" i="26"/>
  <c r="I8" i="26"/>
  <c r="H8" i="26"/>
  <c r="J7" i="26"/>
  <c r="P7" i="13" s="1"/>
  <c r="I7" i="26"/>
  <c r="H7" i="26"/>
  <c r="N7" i="17" s="1"/>
  <c r="G7" i="26"/>
  <c r="M7" i="13" s="1"/>
  <c r="F7" i="26"/>
  <c r="L7" i="19" s="1"/>
  <c r="J6" i="26"/>
  <c r="I6" i="26"/>
  <c r="H6" i="26"/>
  <c r="G6" i="26"/>
  <c r="F6" i="26"/>
  <c r="J5" i="26"/>
  <c r="I5" i="26"/>
  <c r="O5" i="16" s="1"/>
  <c r="H5" i="26"/>
  <c r="P5" i="26" s="1"/>
  <c r="G5" i="26"/>
  <c r="O5" i="26" s="1"/>
  <c r="F5" i="26"/>
  <c r="J4" i="26"/>
  <c r="H4" i="26"/>
  <c r="P4" i="26" s="1"/>
  <c r="G4" i="26"/>
  <c r="M4" i="19" s="1"/>
  <c r="F4" i="26"/>
  <c r="L4" i="13" s="1"/>
  <c r="J3" i="26"/>
  <c r="P3" i="18" s="1"/>
  <c r="I3" i="26"/>
  <c r="O3" i="20" s="1"/>
  <c r="H3" i="26"/>
  <c r="G3" i="26"/>
  <c r="F3" i="26"/>
  <c r="V2" i="22"/>
  <c r="W2" i="22" s="1"/>
  <c r="V3" i="22"/>
  <c r="W3" i="22" s="1"/>
  <c r="V4" i="22"/>
  <c r="W4" i="22" s="1"/>
  <c r="V5" i="22"/>
  <c r="W5" i="22" s="1"/>
  <c r="V6" i="22"/>
  <c r="W6" i="22" s="1"/>
  <c r="V7" i="22"/>
  <c r="V8" i="22"/>
  <c r="W8" i="22" s="1"/>
  <c r="V9" i="22"/>
  <c r="W9" i="22" s="1"/>
  <c r="V10" i="22"/>
  <c r="W10" i="22" s="1"/>
  <c r="V11" i="22"/>
  <c r="V12" i="22"/>
  <c r="W12" i="22" s="1"/>
  <c r="V13" i="22"/>
  <c r="W13" i="22" s="1"/>
  <c r="V14" i="22"/>
  <c r="V15" i="22"/>
  <c r="V16" i="22"/>
  <c r="W16" i="22" s="1"/>
  <c r="V17" i="22"/>
  <c r="W17" i="22" s="1"/>
  <c r="V18" i="22"/>
  <c r="W18" i="22" s="1"/>
  <c r="V19" i="22"/>
  <c r="W19" i="22" s="1"/>
  <c r="V20" i="22"/>
  <c r="W20" i="22" s="1"/>
  <c r="V21" i="22"/>
  <c r="W21" i="22" s="1"/>
  <c r="V22" i="22"/>
  <c r="W22" i="22" s="1"/>
  <c r="V23" i="22"/>
  <c r="W23" i="22" s="1"/>
  <c r="V24" i="22"/>
  <c r="W24" i="22" s="1"/>
  <c r="V25" i="22"/>
  <c r="W25" i="22" s="1"/>
  <c r="V26" i="22"/>
  <c r="W26" i="22" s="1"/>
  <c r="V27" i="22"/>
  <c r="W27" i="22" s="1"/>
  <c r="V28" i="22"/>
  <c r="W28" i="22" s="1"/>
  <c r="V29" i="22"/>
  <c r="W29" i="22" s="1"/>
  <c r="V30" i="22"/>
  <c r="W30" i="22" s="1"/>
  <c r="V31" i="22"/>
  <c r="W31" i="22" s="1"/>
  <c r="V32" i="22"/>
  <c r="W32" i="22" s="1"/>
  <c r="V33" i="22"/>
  <c r="W33" i="22" s="1"/>
  <c r="V34" i="22"/>
  <c r="W34" i="22" s="1"/>
  <c r="V35" i="22"/>
  <c r="W35" i="22" s="1"/>
  <c r="V36" i="22"/>
  <c r="V37" i="22"/>
  <c r="W37" i="22" s="1"/>
  <c r="V38" i="22"/>
  <c r="W38" i="22" s="1"/>
  <c r="V39" i="22"/>
  <c r="W39" i="22" s="1"/>
  <c r="V40" i="22"/>
  <c r="V41" i="22"/>
  <c r="W41" i="22" s="1"/>
  <c r="V42" i="22"/>
  <c r="W42" i="22" s="1"/>
  <c r="V43" i="22"/>
  <c r="W43" i="22" s="1"/>
  <c r="V44" i="22"/>
  <c r="W44" i="22" s="1"/>
  <c r="V45" i="22"/>
  <c r="W45" i="22" s="1"/>
  <c r="V46" i="22"/>
  <c r="W46" i="22" s="1"/>
  <c r="V47" i="22"/>
  <c r="W47" i="22" s="1"/>
  <c r="V48" i="22"/>
  <c r="V49" i="22"/>
  <c r="W49" i="22" s="1"/>
  <c r="V50" i="22"/>
  <c r="W50" i="22" s="1"/>
  <c r="V51" i="22"/>
  <c r="W51" i="22" s="1"/>
  <c r="V52" i="22"/>
  <c r="W52" i="22" s="1"/>
  <c r="V53" i="22"/>
  <c r="W53" i="22" s="1"/>
  <c r="V54" i="22"/>
  <c r="W54" i="22" s="1"/>
  <c r="V55" i="22"/>
  <c r="W55" i="22" s="1"/>
  <c r="V56" i="22"/>
  <c r="W56" i="22" s="1"/>
  <c r="V57" i="22"/>
  <c r="W57" i="22" s="1"/>
  <c r="V58" i="22"/>
  <c r="W58" i="22" s="1"/>
  <c r="V59" i="22"/>
  <c r="W59" i="22" s="1"/>
  <c r="V60" i="22"/>
  <c r="W60" i="22" s="1"/>
  <c r="V61" i="22"/>
  <c r="V62" i="22"/>
  <c r="W62" i="22" s="1"/>
  <c r="V63" i="22"/>
  <c r="V64" i="22"/>
  <c r="W64" i="22" s="1"/>
  <c r="V65" i="22"/>
  <c r="W65" i="22" s="1"/>
  <c r="V66" i="22"/>
  <c r="W66" i="22" s="1"/>
  <c r="V67" i="22"/>
  <c r="W67" i="22" s="1"/>
  <c r="V68" i="22"/>
  <c r="W68" i="22" s="1"/>
  <c r="V69" i="22"/>
  <c r="W69" i="22" s="1"/>
  <c r="V70" i="22"/>
  <c r="W70" i="22" s="1"/>
  <c r="V71" i="22"/>
  <c r="V72" i="22"/>
  <c r="W72" i="22" s="1"/>
  <c r="V73" i="22"/>
  <c r="W73" i="22" s="1"/>
  <c r="V74" i="22"/>
  <c r="W74" i="22" s="1"/>
  <c r="V75" i="22"/>
  <c r="W75" i="22" s="1"/>
  <c r="V76" i="22"/>
  <c r="V77" i="22"/>
  <c r="W77" i="22" s="1"/>
  <c r="V78" i="22"/>
  <c r="W78" i="22" s="1"/>
  <c r="V79" i="22"/>
  <c r="W79" i="22" s="1"/>
  <c r="V80" i="22"/>
  <c r="W80" i="22" s="1"/>
  <c r="V81" i="22"/>
  <c r="W81" i="22" s="1"/>
  <c r="V82" i="22"/>
  <c r="W82" i="22" s="1"/>
  <c r="V83" i="22"/>
  <c r="W83" i="22" s="1"/>
  <c r="V84" i="22"/>
  <c r="W84" i="22" s="1"/>
  <c r="V85" i="22"/>
  <c r="W85" i="22" s="1"/>
  <c r="V86" i="22"/>
  <c r="W86" i="22" s="1"/>
  <c r="V87" i="22"/>
  <c r="W87" i="22" s="1"/>
  <c r="V88" i="22"/>
  <c r="V89" i="22"/>
  <c r="W89" i="22" s="1"/>
  <c r="V90" i="22"/>
  <c r="W90" i="22" s="1"/>
  <c r="V91" i="22"/>
  <c r="W91" i="22" s="1"/>
  <c r="V92" i="22"/>
  <c r="W92" i="22" s="1"/>
  <c r="V93" i="22"/>
  <c r="W93" i="22" s="1"/>
  <c r="V94" i="22"/>
  <c r="W94" i="22" s="1"/>
  <c r="V95" i="22"/>
  <c r="V96" i="22"/>
  <c r="W96" i="22" s="1"/>
  <c r="V97" i="22"/>
  <c r="W97" i="22" s="1"/>
  <c r="D3" i="26"/>
  <c r="D3" i="13"/>
  <c r="D4" i="26"/>
  <c r="D4" i="24" s="1"/>
  <c r="D5" i="26"/>
  <c r="D5" i="24" s="1"/>
  <c r="D6" i="26"/>
  <c r="D7" i="26"/>
  <c r="D7" i="23" s="1"/>
  <c r="D8" i="13"/>
  <c r="D9" i="26"/>
  <c r="D9" i="24" s="1"/>
  <c r="D10" i="26"/>
  <c r="D10" i="24" s="1"/>
  <c r="D11" i="26"/>
  <c r="D12" i="26"/>
  <c r="D12" i="24"/>
  <c r="D13" i="26"/>
  <c r="D13" i="13" s="1"/>
  <c r="D14" i="26"/>
  <c r="D14" i="13" s="1"/>
  <c r="B14" i="26"/>
  <c r="B14" i="13" s="1"/>
  <c r="D15" i="26"/>
  <c r="D15" i="24" s="1"/>
  <c r="D16" i="26"/>
  <c r="D16" i="13" s="1"/>
  <c r="D16" i="24"/>
  <c r="D17" i="26"/>
  <c r="D18" i="26"/>
  <c r="D19" i="26"/>
  <c r="D19" i="13" s="1"/>
  <c r="D20" i="26"/>
  <c r="D20" i="13" s="1"/>
  <c r="D21" i="26"/>
  <c r="D22" i="26"/>
  <c r="D22" i="24" s="1"/>
  <c r="D23" i="26"/>
  <c r="D23" i="24" s="1"/>
  <c r="D24" i="26"/>
  <c r="D25" i="26"/>
  <c r="D26" i="26"/>
  <c r="D26" i="13" s="1"/>
  <c r="D27" i="26"/>
  <c r="D27" i="13" s="1"/>
  <c r="D28" i="26"/>
  <c r="D28" i="13" s="1"/>
  <c r="D29" i="26"/>
  <c r="D30" i="26"/>
  <c r="D30" i="24" s="1"/>
  <c r="D31" i="26"/>
  <c r="D32" i="26"/>
  <c r="D32" i="24" s="1"/>
  <c r="D33" i="26"/>
  <c r="D33" i="24" s="1"/>
  <c r="D34" i="26"/>
  <c r="D34" i="13" s="1"/>
  <c r="D35" i="26"/>
  <c r="D36" i="26"/>
  <c r="D36" i="24" s="1"/>
  <c r="D37" i="26"/>
  <c r="D37" i="24" s="1"/>
  <c r="D38" i="26"/>
  <c r="D38" i="24" s="1"/>
  <c r="D39" i="26"/>
  <c r="D39" i="24" s="1"/>
  <c r="D40" i="26"/>
  <c r="D41" i="26"/>
  <c r="D41" i="24" s="1"/>
  <c r="D42" i="26"/>
  <c r="D42" i="24" s="1"/>
  <c r="D43" i="26"/>
  <c r="D44" i="26"/>
  <c r="D44" i="24" s="1"/>
  <c r="D45" i="26"/>
  <c r="D45" i="24"/>
  <c r="D46" i="26"/>
  <c r="D46" i="24" s="1"/>
  <c r="D47" i="26"/>
  <c r="D47" i="13" s="1"/>
  <c r="D48" i="26"/>
  <c r="D48" i="13" s="1"/>
  <c r="D49" i="26"/>
  <c r="D49" i="13" s="1"/>
  <c r="D50" i="26"/>
  <c r="D51" i="26"/>
  <c r="D51" i="13" s="1"/>
  <c r="D52" i="26"/>
  <c r="D52" i="13" s="1"/>
  <c r="D53" i="26"/>
  <c r="D54" i="26"/>
  <c r="D54" i="24" s="1"/>
  <c r="D55" i="26"/>
  <c r="D55" i="13" s="1"/>
  <c r="D56" i="26"/>
  <c r="D56" i="24" s="1"/>
  <c r="D57" i="26"/>
  <c r="D57" i="13" s="1"/>
  <c r="D58" i="26"/>
  <c r="D58" i="13" s="1"/>
  <c r="D59" i="26"/>
  <c r="D59" i="24" s="1"/>
  <c r="D60" i="26"/>
  <c r="D60" i="13" s="1"/>
  <c r="D61" i="26"/>
  <c r="D61" i="13"/>
  <c r="D62" i="26"/>
  <c r="D62" i="24" s="1"/>
  <c r="D63" i="26"/>
  <c r="D63" i="13"/>
  <c r="D64" i="26"/>
  <c r="D65" i="26"/>
  <c r="D65" i="24" s="1"/>
  <c r="D66" i="26"/>
  <c r="D66" i="13" s="1"/>
  <c r="D67" i="26"/>
  <c r="D68" i="26"/>
  <c r="D68" i="24" s="1"/>
  <c r="D69" i="26"/>
  <c r="D69" i="24" s="1"/>
  <c r="D70" i="26"/>
  <c r="D70" i="24" s="1"/>
  <c r="D71" i="26"/>
  <c r="D72" i="26"/>
  <c r="D72" i="13" s="1"/>
  <c r="D73" i="26"/>
  <c r="D73" i="24" s="1"/>
  <c r="D74" i="26"/>
  <c r="D74" i="24" s="1"/>
  <c r="D75" i="26"/>
  <c r="D75" i="19" s="1"/>
  <c r="D76" i="26"/>
  <c r="D76" i="24" s="1"/>
  <c r="D77" i="26"/>
  <c r="D77" i="24" s="1"/>
  <c r="D78" i="26"/>
  <c r="D79" i="26"/>
  <c r="D79" i="13" s="1"/>
  <c r="D80" i="26"/>
  <c r="D80" i="24" s="1"/>
  <c r="D81" i="26"/>
  <c r="D82" i="26"/>
  <c r="D83" i="26"/>
  <c r="D83" i="13" s="1"/>
  <c r="D84" i="26"/>
  <c r="D84" i="24" s="1"/>
  <c r="D85" i="26"/>
  <c r="D85" i="24"/>
  <c r="D86" i="26"/>
  <c r="D86" i="24" s="1"/>
  <c r="D87" i="26"/>
  <c r="D87" i="13" s="1"/>
  <c r="D88" i="26"/>
  <c r="D88" i="24" s="1"/>
  <c r="D89" i="26"/>
  <c r="D90" i="26"/>
  <c r="D90" i="13" s="1"/>
  <c r="D91" i="26"/>
  <c r="D91" i="24" s="1"/>
  <c r="D91" i="13"/>
  <c r="D92" i="26"/>
  <c r="D92" i="13"/>
  <c r="D93" i="26"/>
  <c r="D93" i="24" s="1"/>
  <c r="D94" i="26"/>
  <c r="D94" i="17" s="1"/>
  <c r="D95" i="26"/>
  <c r="D95" i="13" s="1"/>
  <c r="D96" i="26"/>
  <c r="D97" i="26"/>
  <c r="D97" i="24" s="1"/>
  <c r="D98" i="26"/>
  <c r="D98" i="24" s="1"/>
  <c r="D8" i="24"/>
  <c r="D27" i="24"/>
  <c r="D79" i="24"/>
  <c r="D12" i="13"/>
  <c r="D15" i="13"/>
  <c r="D45" i="13"/>
  <c r="D97" i="13"/>
  <c r="N892" i="20"/>
  <c r="D58" i="24"/>
  <c r="D50" i="24"/>
  <c r="D50" i="13"/>
  <c r="D26" i="24"/>
  <c r="Z3" i="16"/>
  <c r="Z4" i="16"/>
  <c r="Z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2" i="16"/>
  <c r="B3" i="26"/>
  <c r="B4" i="26"/>
  <c r="B5" i="26"/>
  <c r="B6" i="26"/>
  <c r="C3" i="26"/>
  <c r="C4" i="26"/>
  <c r="S4" i="26"/>
  <c r="L4" i="26" s="1"/>
  <c r="C5" i="26"/>
  <c r="Q5" i="26"/>
  <c r="C6" i="26"/>
  <c r="C6" i="18" s="1"/>
  <c r="S6" i="26"/>
  <c r="M6" i="26" s="1"/>
  <c r="B7" i="26"/>
  <c r="C7" i="26"/>
  <c r="B8" i="26"/>
  <c r="S8" i="26"/>
  <c r="M8" i="26" s="1"/>
  <c r="B9" i="26"/>
  <c r="C9" i="26"/>
  <c r="C9" i="16" s="1"/>
  <c r="B10" i="26"/>
  <c r="C10" i="26"/>
  <c r="B11" i="26"/>
  <c r="C11" i="26"/>
  <c r="C11" i="14" s="1"/>
  <c r="B12" i="26"/>
  <c r="C12" i="26"/>
  <c r="B13" i="26"/>
  <c r="C13" i="26"/>
  <c r="S13" i="26"/>
  <c r="L13" i="26" s="1"/>
  <c r="C14" i="26"/>
  <c r="B15" i="26"/>
  <c r="C15" i="26"/>
  <c r="B16" i="26"/>
  <c r="C16" i="26"/>
  <c r="C16" i="20" s="1"/>
  <c r="B17" i="26"/>
  <c r="C17" i="26"/>
  <c r="B18" i="26"/>
  <c r="C18" i="26"/>
  <c r="S18" i="26"/>
  <c r="M18" i="26" s="1"/>
  <c r="B19" i="26"/>
  <c r="C19" i="26"/>
  <c r="C19" i="17" s="1"/>
  <c r="B20" i="26"/>
  <c r="C20" i="26"/>
  <c r="S20" i="26"/>
  <c r="M20" i="26" s="1"/>
  <c r="B21" i="26"/>
  <c r="C21" i="26"/>
  <c r="B22" i="26"/>
  <c r="C22" i="26"/>
  <c r="C22" i="13" s="1"/>
  <c r="S22" i="26"/>
  <c r="M22" i="26" s="1"/>
  <c r="B23" i="26"/>
  <c r="B23" i="24" s="1"/>
  <c r="C23" i="26"/>
  <c r="C23" i="23" s="1"/>
  <c r="B24" i="26"/>
  <c r="C24" i="26"/>
  <c r="S24" i="26"/>
  <c r="B25" i="26"/>
  <c r="C25" i="26"/>
  <c r="R25" i="26"/>
  <c r="B26" i="26"/>
  <c r="C26" i="26"/>
  <c r="C26" i="18" s="1"/>
  <c r="S26" i="26"/>
  <c r="L26" i="26" s="1"/>
  <c r="B27" i="26"/>
  <c r="C27" i="26"/>
  <c r="B28" i="26"/>
  <c r="C28" i="26"/>
  <c r="S28" i="26"/>
  <c r="M28" i="26" s="1"/>
  <c r="B29" i="26"/>
  <c r="A29" i="27" s="1"/>
  <c r="C29" i="26"/>
  <c r="B30" i="26"/>
  <c r="C30" i="26"/>
  <c r="B31" i="26"/>
  <c r="C31" i="26"/>
  <c r="B32" i="26"/>
  <c r="C32" i="26"/>
  <c r="B33" i="26"/>
  <c r="C33" i="26"/>
  <c r="B34" i="26"/>
  <c r="C34" i="26"/>
  <c r="C34" i="19" s="1"/>
  <c r="B35" i="26"/>
  <c r="C35" i="26"/>
  <c r="B36" i="26"/>
  <c r="C36" i="26"/>
  <c r="B37" i="26"/>
  <c r="C37" i="26"/>
  <c r="C37" i="20" s="1"/>
  <c r="B38" i="26"/>
  <c r="C38" i="26"/>
  <c r="B39" i="26"/>
  <c r="C39" i="26"/>
  <c r="B40" i="26"/>
  <c r="C40" i="26"/>
  <c r="Q40" i="26"/>
  <c r="B41" i="26"/>
  <c r="B41" i="14" s="1"/>
  <c r="C41" i="26"/>
  <c r="C41" i="20" s="1"/>
  <c r="S41" i="26"/>
  <c r="R41" i="26"/>
  <c r="B42" i="26"/>
  <c r="C42" i="26"/>
  <c r="O42" i="26"/>
  <c r="B43" i="26"/>
  <c r="A43" i="27" s="1"/>
  <c r="C43" i="26"/>
  <c r="S43" i="26"/>
  <c r="B44" i="26"/>
  <c r="C44" i="26"/>
  <c r="N44" i="26"/>
  <c r="B45" i="26"/>
  <c r="C45" i="26"/>
  <c r="B46" i="26"/>
  <c r="C46" i="26"/>
  <c r="B47" i="26"/>
  <c r="C47" i="26"/>
  <c r="C47" i="17" s="1"/>
  <c r="O47" i="26"/>
  <c r="B48" i="26"/>
  <c r="C48" i="26"/>
  <c r="S48" i="26"/>
  <c r="L48" i="26" s="1"/>
  <c r="B49" i="26"/>
  <c r="B49" i="20" s="1"/>
  <c r="C49" i="26"/>
  <c r="C49" i="17" s="1"/>
  <c r="S49" i="26"/>
  <c r="B50" i="26"/>
  <c r="B50" i="14" s="1"/>
  <c r="C50" i="26"/>
  <c r="B51" i="26"/>
  <c r="C51" i="26"/>
  <c r="C51" i="19" s="1"/>
  <c r="S51" i="26"/>
  <c r="L51" i="26" s="1"/>
  <c r="B52" i="26"/>
  <c r="C52" i="26"/>
  <c r="B53" i="26"/>
  <c r="C53" i="26"/>
  <c r="S53" i="26"/>
  <c r="B54" i="26"/>
  <c r="C54" i="26"/>
  <c r="B55" i="26"/>
  <c r="C55" i="26"/>
  <c r="C55" i="16" s="1"/>
  <c r="B56" i="26"/>
  <c r="C56" i="26"/>
  <c r="R56" i="26"/>
  <c r="S56" i="26"/>
  <c r="B57" i="26"/>
  <c r="C57" i="26"/>
  <c r="B58" i="26"/>
  <c r="C58" i="26"/>
  <c r="N58" i="26"/>
  <c r="B59" i="26"/>
  <c r="C59" i="26"/>
  <c r="Q59" i="26"/>
  <c r="B60" i="26"/>
  <c r="C60" i="26"/>
  <c r="B61" i="26"/>
  <c r="C61" i="26"/>
  <c r="C61" i="13" s="1"/>
  <c r="O61" i="26"/>
  <c r="S61" i="26"/>
  <c r="L61" i="26" s="1"/>
  <c r="Q61" i="26"/>
  <c r="B62" i="26"/>
  <c r="C62" i="26"/>
  <c r="B63" i="26"/>
  <c r="C63" i="26"/>
  <c r="C63" i="20" s="1"/>
  <c r="S63" i="26"/>
  <c r="B64" i="26"/>
  <c r="C64" i="26"/>
  <c r="B65" i="26"/>
  <c r="C65" i="26"/>
  <c r="B66" i="26"/>
  <c r="C66" i="26"/>
  <c r="N66" i="26"/>
  <c r="B67" i="26"/>
  <c r="C67" i="26"/>
  <c r="B68" i="26"/>
  <c r="C68" i="26"/>
  <c r="S68" i="26"/>
  <c r="L68" i="26" s="1"/>
  <c r="B69" i="26"/>
  <c r="C69" i="26"/>
  <c r="O69" i="26"/>
  <c r="B70" i="26"/>
  <c r="C70" i="26"/>
  <c r="R70" i="26"/>
  <c r="B71" i="26"/>
  <c r="C71" i="26"/>
  <c r="C71" i="19" s="1"/>
  <c r="B72" i="26"/>
  <c r="C72" i="26"/>
  <c r="C72" i="16" s="1"/>
  <c r="P72" i="26"/>
  <c r="B73" i="26"/>
  <c r="C73" i="26"/>
  <c r="B74" i="26"/>
  <c r="C74" i="26"/>
  <c r="C74" i="20" s="1"/>
  <c r="B75" i="26"/>
  <c r="C75" i="26"/>
  <c r="Q75" i="26"/>
  <c r="B76" i="26"/>
  <c r="C76" i="26"/>
  <c r="S76" i="26"/>
  <c r="B77" i="26"/>
  <c r="C77" i="26"/>
  <c r="O77" i="26"/>
  <c r="B78" i="26"/>
  <c r="C78" i="26"/>
  <c r="B79" i="26"/>
  <c r="C79" i="26"/>
  <c r="B80" i="26"/>
  <c r="C80" i="26"/>
  <c r="R80" i="26"/>
  <c r="B81" i="26"/>
  <c r="C81" i="26"/>
  <c r="R81" i="26"/>
  <c r="B82" i="26"/>
  <c r="C82" i="26"/>
  <c r="N82" i="26"/>
  <c r="B83" i="26"/>
  <c r="C83" i="26"/>
  <c r="C83" i="19" s="1"/>
  <c r="Q83" i="26"/>
  <c r="B84" i="26"/>
  <c r="C84" i="26"/>
  <c r="C84" i="17" s="1"/>
  <c r="B85" i="26"/>
  <c r="C85" i="26"/>
  <c r="C85" i="19" s="1"/>
  <c r="O85" i="26"/>
  <c r="B86" i="26"/>
  <c r="C86" i="26"/>
  <c r="S86" i="26"/>
  <c r="B87" i="26"/>
  <c r="C87" i="26"/>
  <c r="C87" i="16" s="1"/>
  <c r="B88" i="26"/>
  <c r="A88" i="27" s="1"/>
  <c r="C88" i="26"/>
  <c r="S88" i="26"/>
  <c r="L88" i="26" s="1"/>
  <c r="B89" i="26"/>
  <c r="C89" i="26"/>
  <c r="C89" i="20" s="1"/>
  <c r="B90" i="26"/>
  <c r="B90" i="14" s="1"/>
  <c r="C90" i="26"/>
  <c r="N90" i="26"/>
  <c r="S90" i="26"/>
  <c r="B91" i="26"/>
  <c r="C91" i="26"/>
  <c r="Q91" i="26"/>
  <c r="S91" i="26"/>
  <c r="B92" i="26"/>
  <c r="C92" i="26"/>
  <c r="C92" i="23"/>
  <c r="S92" i="26"/>
  <c r="B93" i="26"/>
  <c r="C93" i="26"/>
  <c r="O93" i="26"/>
  <c r="S93" i="26"/>
  <c r="B94" i="26"/>
  <c r="C94" i="26"/>
  <c r="R94" i="26"/>
  <c r="B95" i="26"/>
  <c r="C95" i="26"/>
  <c r="S95" i="26"/>
  <c r="B96" i="26"/>
  <c r="C96" i="26"/>
  <c r="P96" i="26"/>
  <c r="B97" i="26"/>
  <c r="C97" i="26"/>
  <c r="C97" i="19" s="1"/>
  <c r="S97" i="26"/>
  <c r="M97" i="26" s="1"/>
  <c r="B98" i="26"/>
  <c r="B98" i="16" s="1"/>
  <c r="C98" i="26"/>
  <c r="N98" i="26"/>
  <c r="S98" i="26"/>
  <c r="L121" i="20"/>
  <c r="A123" i="27"/>
  <c r="L155" i="20"/>
  <c r="N356" i="20"/>
  <c r="O443" i="20"/>
  <c r="N511" i="20"/>
  <c r="N538" i="20"/>
  <c r="N541" i="20"/>
  <c r="A796" i="27"/>
  <c r="N849" i="20"/>
  <c r="M913" i="20"/>
  <c r="L937" i="20"/>
  <c r="N938" i="20"/>
  <c r="N963" i="20"/>
  <c r="N973" i="20"/>
  <c r="N994" i="20"/>
  <c r="AF37" i="16"/>
  <c r="AF36" i="16"/>
  <c r="AF35" i="16"/>
  <c r="AF34" i="16"/>
  <c r="AF33" i="16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1" i="16"/>
  <c r="AF10" i="16"/>
  <c r="AF9" i="16"/>
  <c r="AF8" i="16"/>
  <c r="AF7" i="16"/>
  <c r="AF6" i="16"/>
  <c r="AF5" i="16"/>
  <c r="AF4" i="16"/>
  <c r="AF3" i="16"/>
  <c r="AF2" i="16"/>
  <c r="AI43" i="14"/>
  <c r="A2" i="27"/>
  <c r="AD6" i="27"/>
  <c r="X7" i="27"/>
  <c r="K1001" i="27"/>
  <c r="M1001" i="27"/>
  <c r="Q1001" i="27"/>
  <c r="R1001" i="27"/>
  <c r="T1001" i="27"/>
  <c r="Z2" i="20"/>
  <c r="AF2" i="20"/>
  <c r="E3" i="20"/>
  <c r="Z3" i="20"/>
  <c r="AF3" i="20"/>
  <c r="E4" i="20"/>
  <c r="Z4" i="20"/>
  <c r="AF4" i="20"/>
  <c r="E5" i="20"/>
  <c r="Z5" i="20"/>
  <c r="AF5" i="20"/>
  <c r="E6" i="20"/>
  <c r="Z6" i="20"/>
  <c r="AF6" i="20"/>
  <c r="E7" i="20"/>
  <c r="Z7" i="20"/>
  <c r="AF7" i="20"/>
  <c r="E8" i="20"/>
  <c r="Z8" i="20"/>
  <c r="AF8" i="20"/>
  <c r="E9" i="20"/>
  <c r="Z9" i="20"/>
  <c r="AF9" i="20"/>
  <c r="E10" i="20"/>
  <c r="Z10" i="20"/>
  <c r="AF10" i="20"/>
  <c r="E11" i="20"/>
  <c r="Z11" i="20"/>
  <c r="AF11" i="20"/>
  <c r="E12" i="20"/>
  <c r="Z12" i="20"/>
  <c r="AF12" i="20"/>
  <c r="E13" i="20"/>
  <c r="Z13" i="20"/>
  <c r="AF13" i="20"/>
  <c r="E14" i="20"/>
  <c r="Z14" i="20"/>
  <c r="AF14" i="20"/>
  <c r="E15" i="20"/>
  <c r="Z15" i="20"/>
  <c r="AF15" i="20"/>
  <c r="E16" i="20"/>
  <c r="Z16" i="20"/>
  <c r="AF16" i="20"/>
  <c r="E17" i="20"/>
  <c r="Z17" i="20"/>
  <c r="AF17" i="20"/>
  <c r="E18" i="20"/>
  <c r="Z18" i="20"/>
  <c r="AF18" i="20"/>
  <c r="E19" i="20"/>
  <c r="Z19" i="20"/>
  <c r="AF19" i="20"/>
  <c r="E20" i="20"/>
  <c r="Z20" i="20"/>
  <c r="AF20" i="20"/>
  <c r="E21" i="20"/>
  <c r="Z21" i="20"/>
  <c r="AF21" i="20"/>
  <c r="E22" i="20"/>
  <c r="Z22" i="20"/>
  <c r="AF22" i="20"/>
  <c r="E23" i="20"/>
  <c r="Z23" i="20"/>
  <c r="AF23" i="20"/>
  <c r="E24" i="20"/>
  <c r="Z24" i="20"/>
  <c r="AF24" i="20"/>
  <c r="E25" i="20"/>
  <c r="Z25" i="20"/>
  <c r="AF25" i="20"/>
  <c r="E26" i="20"/>
  <c r="Z26" i="20"/>
  <c r="AF26" i="20"/>
  <c r="E27" i="20"/>
  <c r="Z27" i="20"/>
  <c r="AF27" i="20"/>
  <c r="E28" i="20"/>
  <c r="Z28" i="20"/>
  <c r="AF28" i="20"/>
  <c r="E29" i="20"/>
  <c r="Z29" i="20"/>
  <c r="AF29" i="20"/>
  <c r="E30" i="20"/>
  <c r="Z30" i="20"/>
  <c r="AF30" i="20"/>
  <c r="E31" i="20"/>
  <c r="Z31" i="20"/>
  <c r="AF31" i="20"/>
  <c r="E32" i="20"/>
  <c r="Z32" i="20"/>
  <c r="AF32" i="20"/>
  <c r="E33" i="20"/>
  <c r="Z33" i="20"/>
  <c r="AF33" i="20"/>
  <c r="E34" i="20"/>
  <c r="Z34" i="20"/>
  <c r="AF34" i="20"/>
  <c r="E35" i="20"/>
  <c r="Z35" i="20"/>
  <c r="AF35" i="20"/>
  <c r="E36" i="20"/>
  <c r="Z36" i="20"/>
  <c r="AF36" i="20"/>
  <c r="E37" i="20"/>
  <c r="Z37" i="20"/>
  <c r="AF37" i="20"/>
  <c r="E38" i="20"/>
  <c r="Z38" i="20"/>
  <c r="E39" i="20"/>
  <c r="Z39" i="20"/>
  <c r="E40" i="20"/>
  <c r="Z40" i="20"/>
  <c r="E41" i="20"/>
  <c r="Z41" i="20"/>
  <c r="E42" i="20"/>
  <c r="Z42" i="20"/>
  <c r="E43" i="20"/>
  <c r="Z43" i="20"/>
  <c r="AI43" i="20"/>
  <c r="E44" i="20"/>
  <c r="Z44" i="20"/>
  <c r="E45" i="20"/>
  <c r="Z45" i="20"/>
  <c r="E46" i="20"/>
  <c r="Z46" i="20"/>
  <c r="E47" i="20"/>
  <c r="Z47" i="20"/>
  <c r="E48" i="20"/>
  <c r="Z48" i="20"/>
  <c r="E49" i="20"/>
  <c r="Z49" i="20"/>
  <c r="E50" i="20"/>
  <c r="Z50" i="20"/>
  <c r="E51" i="20"/>
  <c r="Z51" i="20"/>
  <c r="E52" i="20"/>
  <c r="Z52" i="20"/>
  <c r="E53" i="20"/>
  <c r="Z53" i="20"/>
  <c r="E54" i="20"/>
  <c r="Z54" i="20"/>
  <c r="E55" i="20"/>
  <c r="Z55" i="20"/>
  <c r="E56" i="20"/>
  <c r="Z56" i="20"/>
  <c r="E57" i="20"/>
  <c r="Z57" i="20"/>
  <c r="E58" i="20"/>
  <c r="Z58" i="20"/>
  <c r="E59" i="20"/>
  <c r="Z59" i="20"/>
  <c r="E60" i="20"/>
  <c r="Z60" i="20"/>
  <c r="E61" i="20"/>
  <c r="Z61" i="20"/>
  <c r="E62" i="20"/>
  <c r="Z62" i="20"/>
  <c r="E63" i="20"/>
  <c r="Z63" i="20"/>
  <c r="E64" i="20"/>
  <c r="Z64" i="20"/>
  <c r="E65" i="20"/>
  <c r="Z65" i="20"/>
  <c r="E66" i="20"/>
  <c r="Z66" i="20"/>
  <c r="E67" i="20"/>
  <c r="Z67" i="20"/>
  <c r="E68" i="20"/>
  <c r="Z68" i="20"/>
  <c r="E69" i="20"/>
  <c r="Z69" i="20"/>
  <c r="E70" i="20"/>
  <c r="Z70" i="20"/>
  <c r="E71" i="20"/>
  <c r="Z71" i="20"/>
  <c r="E72" i="20"/>
  <c r="Z72" i="20"/>
  <c r="E73" i="20"/>
  <c r="Z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E310" i="20"/>
  <c r="E311" i="20"/>
  <c r="E312" i="20"/>
  <c r="E313" i="20"/>
  <c r="E314" i="20"/>
  <c r="E315" i="20"/>
  <c r="E316" i="20"/>
  <c r="E317" i="20"/>
  <c r="E318" i="20"/>
  <c r="E319" i="20"/>
  <c r="E320" i="20"/>
  <c r="E321" i="20"/>
  <c r="E322" i="20"/>
  <c r="E323" i="20"/>
  <c r="E324" i="20"/>
  <c r="E325" i="20"/>
  <c r="E326" i="20"/>
  <c r="E327" i="20"/>
  <c r="E328" i="20"/>
  <c r="E329" i="20"/>
  <c r="E330" i="20"/>
  <c r="E331" i="20"/>
  <c r="E332" i="20"/>
  <c r="E333" i="20"/>
  <c r="E334" i="20"/>
  <c r="E335" i="20"/>
  <c r="E336" i="20"/>
  <c r="E337" i="20"/>
  <c r="E338" i="20"/>
  <c r="E339" i="20"/>
  <c r="E340" i="20"/>
  <c r="E341" i="20"/>
  <c r="E342" i="20"/>
  <c r="E343" i="20"/>
  <c r="E344" i="20"/>
  <c r="E345" i="20"/>
  <c r="E346" i="20"/>
  <c r="E347" i="20"/>
  <c r="E348" i="20"/>
  <c r="E349" i="20"/>
  <c r="E350" i="20"/>
  <c r="E351" i="20"/>
  <c r="E352" i="20"/>
  <c r="E353" i="20"/>
  <c r="E354" i="20"/>
  <c r="E355" i="20"/>
  <c r="E356" i="20"/>
  <c r="E357" i="20"/>
  <c r="E358" i="20"/>
  <c r="E359" i="20"/>
  <c r="E360" i="20"/>
  <c r="E361" i="20"/>
  <c r="E362" i="20"/>
  <c r="E363" i="20"/>
  <c r="E364" i="20"/>
  <c r="E365" i="20"/>
  <c r="E366" i="20"/>
  <c r="E367" i="20"/>
  <c r="E368" i="20"/>
  <c r="E369" i="20"/>
  <c r="E370" i="20"/>
  <c r="E371" i="20"/>
  <c r="E372" i="20"/>
  <c r="E373" i="20"/>
  <c r="E374" i="20"/>
  <c r="E375" i="20"/>
  <c r="E376" i="20"/>
  <c r="E377" i="20"/>
  <c r="E378" i="20"/>
  <c r="E379" i="20"/>
  <c r="E380" i="20"/>
  <c r="E381" i="20"/>
  <c r="E382" i="20"/>
  <c r="E383" i="20"/>
  <c r="E384" i="20"/>
  <c r="E385" i="20"/>
  <c r="E386" i="20"/>
  <c r="E387" i="20"/>
  <c r="E388" i="20"/>
  <c r="E389" i="20"/>
  <c r="E390" i="20"/>
  <c r="E391" i="20"/>
  <c r="E392" i="20"/>
  <c r="E393" i="20"/>
  <c r="E394" i="20"/>
  <c r="E395" i="20"/>
  <c r="E396" i="20"/>
  <c r="E397" i="20"/>
  <c r="E398" i="20"/>
  <c r="E399" i="20"/>
  <c r="E400" i="20"/>
  <c r="E401" i="20"/>
  <c r="E402" i="20"/>
  <c r="E403" i="20"/>
  <c r="E404" i="20"/>
  <c r="E405" i="20"/>
  <c r="E406" i="20"/>
  <c r="E407" i="20"/>
  <c r="E408" i="20"/>
  <c r="E409" i="20"/>
  <c r="E410" i="20"/>
  <c r="E411" i="20"/>
  <c r="E412" i="20"/>
  <c r="E413" i="20"/>
  <c r="E414" i="20"/>
  <c r="E415" i="20"/>
  <c r="E416" i="20"/>
  <c r="E417" i="20"/>
  <c r="E418" i="20"/>
  <c r="E419" i="20"/>
  <c r="E420" i="20"/>
  <c r="E421" i="20"/>
  <c r="E422" i="20"/>
  <c r="E423" i="20"/>
  <c r="E424" i="20"/>
  <c r="E425" i="20"/>
  <c r="E426" i="20"/>
  <c r="E427" i="20"/>
  <c r="E428" i="20"/>
  <c r="E429" i="20"/>
  <c r="E430" i="20"/>
  <c r="E431" i="20"/>
  <c r="E432" i="20"/>
  <c r="E433" i="20"/>
  <c r="E434" i="20"/>
  <c r="E435" i="20"/>
  <c r="E436" i="20"/>
  <c r="E437" i="20"/>
  <c r="E438" i="20"/>
  <c r="E439" i="20"/>
  <c r="E440" i="20"/>
  <c r="E441" i="20"/>
  <c r="E442" i="20"/>
  <c r="E443" i="20"/>
  <c r="E444" i="20"/>
  <c r="E445" i="20"/>
  <c r="E446" i="20"/>
  <c r="E447" i="20"/>
  <c r="E448" i="20"/>
  <c r="E449" i="20"/>
  <c r="E450" i="20"/>
  <c r="E451" i="20"/>
  <c r="E452" i="20"/>
  <c r="E453" i="20"/>
  <c r="E454" i="20"/>
  <c r="E455" i="20"/>
  <c r="E456" i="20"/>
  <c r="E457" i="20"/>
  <c r="E458" i="20"/>
  <c r="E459" i="20"/>
  <c r="E460" i="20"/>
  <c r="E461" i="20"/>
  <c r="E462" i="20"/>
  <c r="E463" i="20"/>
  <c r="E464" i="20"/>
  <c r="E465" i="20"/>
  <c r="E466" i="20"/>
  <c r="E467" i="20"/>
  <c r="E468" i="20"/>
  <c r="E469" i="20"/>
  <c r="E470" i="20"/>
  <c r="E471" i="20"/>
  <c r="E472" i="20"/>
  <c r="E473" i="20"/>
  <c r="E474" i="20"/>
  <c r="E475" i="20"/>
  <c r="E476" i="20"/>
  <c r="E477" i="20"/>
  <c r="E478" i="20"/>
  <c r="E479" i="20"/>
  <c r="E480" i="20"/>
  <c r="E481" i="20"/>
  <c r="E482" i="20"/>
  <c r="E483" i="20"/>
  <c r="E484" i="20"/>
  <c r="E485" i="20"/>
  <c r="E486" i="20"/>
  <c r="E487" i="20"/>
  <c r="E488" i="20"/>
  <c r="E489" i="20"/>
  <c r="E490" i="20"/>
  <c r="E491" i="20"/>
  <c r="E492" i="20"/>
  <c r="E493" i="20"/>
  <c r="E494" i="20"/>
  <c r="E495" i="20"/>
  <c r="E496" i="20"/>
  <c r="E497" i="20"/>
  <c r="E498" i="20"/>
  <c r="E499" i="20"/>
  <c r="E500" i="20"/>
  <c r="E501" i="20"/>
  <c r="E502" i="20"/>
  <c r="E503" i="20"/>
  <c r="E504" i="20"/>
  <c r="E505" i="20"/>
  <c r="E506" i="20"/>
  <c r="E507" i="20"/>
  <c r="E508" i="20"/>
  <c r="E509" i="20"/>
  <c r="E510" i="20"/>
  <c r="E511" i="20"/>
  <c r="E512" i="20"/>
  <c r="E513" i="20"/>
  <c r="E514" i="20"/>
  <c r="E515" i="20"/>
  <c r="E516" i="20"/>
  <c r="E517" i="20"/>
  <c r="E518" i="20"/>
  <c r="E519" i="20"/>
  <c r="E520" i="20"/>
  <c r="E521" i="20"/>
  <c r="E522" i="20"/>
  <c r="E523" i="20"/>
  <c r="E524" i="20"/>
  <c r="E525" i="20"/>
  <c r="E526" i="20"/>
  <c r="E527" i="20"/>
  <c r="E528" i="20"/>
  <c r="E529" i="20"/>
  <c r="E530" i="20"/>
  <c r="E531" i="20"/>
  <c r="E532" i="20"/>
  <c r="E533" i="20"/>
  <c r="E534" i="20"/>
  <c r="E535" i="20"/>
  <c r="E536" i="20"/>
  <c r="E537" i="20"/>
  <c r="E538" i="20"/>
  <c r="E539" i="20"/>
  <c r="E540" i="20"/>
  <c r="E541" i="20"/>
  <c r="E542" i="20"/>
  <c r="E543" i="20"/>
  <c r="E544" i="20"/>
  <c r="E545" i="20"/>
  <c r="E546" i="20"/>
  <c r="E547" i="20"/>
  <c r="E548" i="20"/>
  <c r="E549" i="20"/>
  <c r="E550" i="20"/>
  <c r="E551" i="20"/>
  <c r="E552" i="20"/>
  <c r="E553" i="20"/>
  <c r="E554" i="20"/>
  <c r="E555" i="20"/>
  <c r="E556" i="20"/>
  <c r="E557" i="20"/>
  <c r="E558" i="20"/>
  <c r="E559" i="20"/>
  <c r="E560" i="20"/>
  <c r="E561" i="20"/>
  <c r="E562" i="20"/>
  <c r="E563" i="20"/>
  <c r="E564" i="20"/>
  <c r="E565" i="20"/>
  <c r="E566" i="20"/>
  <c r="E567" i="20"/>
  <c r="E568" i="20"/>
  <c r="E569" i="20"/>
  <c r="E570" i="20"/>
  <c r="E571" i="20"/>
  <c r="E572" i="20"/>
  <c r="E573" i="20"/>
  <c r="E574" i="20"/>
  <c r="E575" i="20"/>
  <c r="E576" i="20"/>
  <c r="E577" i="20"/>
  <c r="E578" i="20"/>
  <c r="E579" i="20"/>
  <c r="E580" i="20"/>
  <c r="E581" i="20"/>
  <c r="E582" i="20"/>
  <c r="E583" i="20"/>
  <c r="E584" i="20"/>
  <c r="E585" i="20"/>
  <c r="E586" i="20"/>
  <c r="E587" i="20"/>
  <c r="E588" i="20"/>
  <c r="E589" i="20"/>
  <c r="E590" i="20"/>
  <c r="E591" i="20"/>
  <c r="E592" i="20"/>
  <c r="E593" i="20"/>
  <c r="E594" i="20"/>
  <c r="E595" i="20"/>
  <c r="E596" i="20"/>
  <c r="E597" i="20"/>
  <c r="E598" i="20"/>
  <c r="E599" i="20"/>
  <c r="E600" i="20"/>
  <c r="E601" i="20"/>
  <c r="E602" i="20"/>
  <c r="E603" i="20"/>
  <c r="E604" i="20"/>
  <c r="E605" i="20"/>
  <c r="E606" i="20"/>
  <c r="E607" i="20"/>
  <c r="E608" i="20"/>
  <c r="E609" i="20"/>
  <c r="E610" i="20"/>
  <c r="E611" i="20"/>
  <c r="E612" i="20"/>
  <c r="E613" i="20"/>
  <c r="E614" i="20"/>
  <c r="E615" i="20"/>
  <c r="E616" i="20"/>
  <c r="E617" i="20"/>
  <c r="E618" i="20"/>
  <c r="E619" i="20"/>
  <c r="E620" i="20"/>
  <c r="E621" i="20"/>
  <c r="E622" i="20"/>
  <c r="E623" i="20"/>
  <c r="E624" i="20"/>
  <c r="E625" i="20"/>
  <c r="E626" i="20"/>
  <c r="E627" i="20"/>
  <c r="E628" i="20"/>
  <c r="E629" i="20"/>
  <c r="E630" i="20"/>
  <c r="E631" i="20"/>
  <c r="E632" i="20"/>
  <c r="E633" i="20"/>
  <c r="E634" i="20"/>
  <c r="E635" i="20"/>
  <c r="E636" i="20"/>
  <c r="E637" i="20"/>
  <c r="E638" i="20"/>
  <c r="E639" i="20"/>
  <c r="E640" i="20"/>
  <c r="E641" i="20"/>
  <c r="E642" i="20"/>
  <c r="E643" i="20"/>
  <c r="E644" i="20"/>
  <c r="E645" i="20"/>
  <c r="E646" i="20"/>
  <c r="E647" i="20"/>
  <c r="E648" i="20"/>
  <c r="E649" i="20"/>
  <c r="E650" i="20"/>
  <c r="E651" i="20"/>
  <c r="E652" i="20"/>
  <c r="E653" i="20"/>
  <c r="E654" i="20"/>
  <c r="E655" i="20"/>
  <c r="E656" i="20"/>
  <c r="E657" i="20"/>
  <c r="E658" i="20"/>
  <c r="E659" i="20"/>
  <c r="E660" i="20"/>
  <c r="E661" i="20"/>
  <c r="E662" i="20"/>
  <c r="E663" i="20"/>
  <c r="E664" i="20"/>
  <c r="E665" i="20"/>
  <c r="E666" i="20"/>
  <c r="E667" i="20"/>
  <c r="E668" i="20"/>
  <c r="E669" i="20"/>
  <c r="E670" i="20"/>
  <c r="E671" i="20"/>
  <c r="E672" i="20"/>
  <c r="E673" i="20"/>
  <c r="E674" i="20"/>
  <c r="E675" i="20"/>
  <c r="E676" i="20"/>
  <c r="E677" i="20"/>
  <c r="E678" i="20"/>
  <c r="E679" i="20"/>
  <c r="E680" i="20"/>
  <c r="E681" i="20"/>
  <c r="E682" i="20"/>
  <c r="E683" i="20"/>
  <c r="E684" i="20"/>
  <c r="E685" i="20"/>
  <c r="E686" i="20"/>
  <c r="E687" i="20"/>
  <c r="E688" i="20"/>
  <c r="E689" i="20"/>
  <c r="E690" i="20"/>
  <c r="E691" i="20"/>
  <c r="E692" i="20"/>
  <c r="E693" i="20"/>
  <c r="E694" i="20"/>
  <c r="E695" i="20"/>
  <c r="E696" i="20"/>
  <c r="E697" i="20"/>
  <c r="E698" i="20"/>
  <c r="E699" i="20"/>
  <c r="E700" i="20"/>
  <c r="E701" i="20"/>
  <c r="E702" i="20"/>
  <c r="E703" i="20"/>
  <c r="E704" i="20"/>
  <c r="E705" i="20"/>
  <c r="E706" i="20"/>
  <c r="E707" i="20"/>
  <c r="E708" i="20"/>
  <c r="E709" i="20"/>
  <c r="E710" i="20"/>
  <c r="E711" i="20"/>
  <c r="E712" i="20"/>
  <c r="E713" i="20"/>
  <c r="E714" i="20"/>
  <c r="E715" i="20"/>
  <c r="E716" i="20"/>
  <c r="E717" i="20"/>
  <c r="E718" i="20"/>
  <c r="E719" i="20"/>
  <c r="E720" i="20"/>
  <c r="E721" i="20"/>
  <c r="E722" i="20"/>
  <c r="E723" i="20"/>
  <c r="E724" i="20"/>
  <c r="E725" i="20"/>
  <c r="E726" i="20"/>
  <c r="E727" i="20"/>
  <c r="E728" i="20"/>
  <c r="E729" i="20"/>
  <c r="E730" i="20"/>
  <c r="E731" i="20"/>
  <c r="E732" i="20"/>
  <c r="E733" i="20"/>
  <c r="E734" i="20"/>
  <c r="E735" i="20"/>
  <c r="E736" i="20"/>
  <c r="E737" i="20"/>
  <c r="E738" i="20"/>
  <c r="E739" i="20"/>
  <c r="E740" i="20"/>
  <c r="E741" i="20"/>
  <c r="E742" i="20"/>
  <c r="E743" i="20"/>
  <c r="E744" i="20"/>
  <c r="E745" i="20"/>
  <c r="E746" i="20"/>
  <c r="E747" i="20"/>
  <c r="E748" i="20"/>
  <c r="E749" i="20"/>
  <c r="E750" i="20"/>
  <c r="E751" i="20"/>
  <c r="E752" i="20"/>
  <c r="E753" i="20"/>
  <c r="E754" i="20"/>
  <c r="E755" i="20"/>
  <c r="E756" i="20"/>
  <c r="E757" i="20"/>
  <c r="E758" i="20"/>
  <c r="E759" i="20"/>
  <c r="E760" i="20"/>
  <c r="E761" i="20"/>
  <c r="E762" i="20"/>
  <c r="E763" i="20"/>
  <c r="E764" i="20"/>
  <c r="E765" i="20"/>
  <c r="E766" i="20"/>
  <c r="E767" i="20"/>
  <c r="E768" i="20"/>
  <c r="E769" i="20"/>
  <c r="E770" i="20"/>
  <c r="E771" i="20"/>
  <c r="E772" i="20"/>
  <c r="E773" i="20"/>
  <c r="E774" i="20"/>
  <c r="E775" i="20"/>
  <c r="E776" i="20"/>
  <c r="E777" i="20"/>
  <c r="E778" i="20"/>
  <c r="E779" i="20"/>
  <c r="E780" i="20"/>
  <c r="E781" i="20"/>
  <c r="E782" i="20"/>
  <c r="E783" i="20"/>
  <c r="E784" i="20"/>
  <c r="E785" i="20"/>
  <c r="E786" i="20"/>
  <c r="E787" i="20"/>
  <c r="E788" i="20"/>
  <c r="E789" i="20"/>
  <c r="E790" i="20"/>
  <c r="E791" i="20"/>
  <c r="E792" i="20"/>
  <c r="E793" i="20"/>
  <c r="E794" i="20"/>
  <c r="E795" i="20"/>
  <c r="E796" i="20"/>
  <c r="E797" i="20"/>
  <c r="E798" i="20"/>
  <c r="E799" i="20"/>
  <c r="E800" i="20"/>
  <c r="E801" i="20"/>
  <c r="E802" i="20"/>
  <c r="E803" i="20"/>
  <c r="E804" i="20"/>
  <c r="E805" i="20"/>
  <c r="E806" i="20"/>
  <c r="E807" i="20"/>
  <c r="E808" i="20"/>
  <c r="E809" i="20"/>
  <c r="E810" i="20"/>
  <c r="E811" i="20"/>
  <c r="E812" i="20"/>
  <c r="E813" i="20"/>
  <c r="E814" i="20"/>
  <c r="E815" i="20"/>
  <c r="E816" i="20"/>
  <c r="E817" i="20"/>
  <c r="E818" i="20"/>
  <c r="E819" i="20"/>
  <c r="E820" i="20"/>
  <c r="E821" i="20"/>
  <c r="E822" i="20"/>
  <c r="E823" i="20"/>
  <c r="E824" i="20"/>
  <c r="E825" i="20"/>
  <c r="E826" i="20"/>
  <c r="E827" i="20"/>
  <c r="E828" i="20"/>
  <c r="E829" i="20"/>
  <c r="E830" i="20"/>
  <c r="E831" i="20"/>
  <c r="E832" i="20"/>
  <c r="E833" i="20"/>
  <c r="E834" i="20"/>
  <c r="E835" i="20"/>
  <c r="E836" i="20"/>
  <c r="E837" i="20"/>
  <c r="E838" i="20"/>
  <c r="E839" i="20"/>
  <c r="E840" i="20"/>
  <c r="E841" i="20"/>
  <c r="E842" i="20"/>
  <c r="E843" i="20"/>
  <c r="E844" i="20"/>
  <c r="E845" i="20"/>
  <c r="E846" i="20"/>
  <c r="E847" i="20"/>
  <c r="E848" i="20"/>
  <c r="E849" i="20"/>
  <c r="E850" i="20"/>
  <c r="E851" i="20"/>
  <c r="E852" i="20"/>
  <c r="E853" i="20"/>
  <c r="E854" i="20"/>
  <c r="E855" i="20"/>
  <c r="E856" i="20"/>
  <c r="E857" i="20"/>
  <c r="E858" i="20"/>
  <c r="E859" i="20"/>
  <c r="E860" i="20"/>
  <c r="E861" i="20"/>
  <c r="E862" i="20"/>
  <c r="E863" i="20"/>
  <c r="E864" i="20"/>
  <c r="E865" i="20"/>
  <c r="E866" i="20"/>
  <c r="E867" i="20"/>
  <c r="E868" i="20"/>
  <c r="E869" i="20"/>
  <c r="E870" i="20"/>
  <c r="E871" i="20"/>
  <c r="E872" i="20"/>
  <c r="E873" i="20"/>
  <c r="E874" i="20"/>
  <c r="E875" i="20"/>
  <c r="E876" i="20"/>
  <c r="E877" i="20"/>
  <c r="E878" i="20"/>
  <c r="E879" i="20"/>
  <c r="E880" i="20"/>
  <c r="E881" i="20"/>
  <c r="E882" i="20"/>
  <c r="E883" i="20"/>
  <c r="E884" i="20"/>
  <c r="E885" i="20"/>
  <c r="E886" i="20"/>
  <c r="E887" i="20"/>
  <c r="E888" i="20"/>
  <c r="E889" i="20"/>
  <c r="E890" i="20"/>
  <c r="E891" i="20"/>
  <c r="E892" i="20"/>
  <c r="E893" i="20"/>
  <c r="E894" i="20"/>
  <c r="E895" i="20"/>
  <c r="E896" i="20"/>
  <c r="E897" i="20"/>
  <c r="E898" i="20"/>
  <c r="E899" i="20"/>
  <c r="E900" i="20"/>
  <c r="E901" i="20"/>
  <c r="E902" i="20"/>
  <c r="E903" i="20"/>
  <c r="E904" i="20"/>
  <c r="E905" i="20"/>
  <c r="E906" i="20"/>
  <c r="E907" i="20"/>
  <c r="E908" i="20"/>
  <c r="E909" i="20"/>
  <c r="E910" i="20"/>
  <c r="E911" i="20"/>
  <c r="E912" i="20"/>
  <c r="E913" i="20"/>
  <c r="E914" i="20"/>
  <c r="E915" i="20"/>
  <c r="E916" i="20"/>
  <c r="E917" i="20"/>
  <c r="E918" i="20"/>
  <c r="E919" i="20"/>
  <c r="E920" i="20"/>
  <c r="E921" i="20"/>
  <c r="E922" i="20"/>
  <c r="E923" i="20"/>
  <c r="E924" i="20"/>
  <c r="E925" i="20"/>
  <c r="E926" i="20"/>
  <c r="E927" i="20"/>
  <c r="E928" i="20"/>
  <c r="E929" i="20"/>
  <c r="E930" i="20"/>
  <c r="E931" i="20"/>
  <c r="E932" i="20"/>
  <c r="E933" i="20"/>
  <c r="E934" i="20"/>
  <c r="E935" i="20"/>
  <c r="E936" i="20"/>
  <c r="E937" i="20"/>
  <c r="E938" i="20"/>
  <c r="E939" i="20"/>
  <c r="E940" i="20"/>
  <c r="E941" i="20"/>
  <c r="E942" i="20"/>
  <c r="E943" i="20"/>
  <c r="E944" i="20"/>
  <c r="E945" i="20"/>
  <c r="E946" i="20"/>
  <c r="E947" i="20"/>
  <c r="E948" i="20"/>
  <c r="E949" i="20"/>
  <c r="E950" i="20"/>
  <c r="E951" i="20"/>
  <c r="E952" i="20"/>
  <c r="E953" i="20"/>
  <c r="E954" i="20"/>
  <c r="E955" i="20"/>
  <c r="E956" i="20"/>
  <c r="E957" i="20"/>
  <c r="E958" i="20"/>
  <c r="E959" i="20"/>
  <c r="E960" i="20"/>
  <c r="E961" i="20"/>
  <c r="E962" i="20"/>
  <c r="E963" i="20"/>
  <c r="E964" i="20"/>
  <c r="E965" i="20"/>
  <c r="E966" i="20"/>
  <c r="E967" i="20"/>
  <c r="E968" i="20"/>
  <c r="E969" i="20"/>
  <c r="E970" i="20"/>
  <c r="E971" i="20"/>
  <c r="E972" i="20"/>
  <c r="E973" i="20"/>
  <c r="E974" i="20"/>
  <c r="E975" i="20"/>
  <c r="E976" i="20"/>
  <c r="E977" i="20"/>
  <c r="E978" i="20"/>
  <c r="E979" i="20"/>
  <c r="E980" i="20"/>
  <c r="E981" i="20"/>
  <c r="E982" i="20"/>
  <c r="E983" i="20"/>
  <c r="E984" i="20"/>
  <c r="E985" i="20"/>
  <c r="E986" i="20"/>
  <c r="E987" i="20"/>
  <c r="E988" i="20"/>
  <c r="E989" i="20"/>
  <c r="E990" i="20"/>
  <c r="E991" i="20"/>
  <c r="E992" i="20"/>
  <c r="E993" i="20"/>
  <c r="E994" i="20"/>
  <c r="E995" i="20"/>
  <c r="E996" i="20"/>
  <c r="E997" i="20"/>
  <c r="E998" i="20"/>
  <c r="E999" i="20"/>
  <c r="E1000" i="20"/>
  <c r="Z2" i="19"/>
  <c r="AF2" i="19"/>
  <c r="E3" i="19"/>
  <c r="Z3" i="19"/>
  <c r="AF3" i="19"/>
  <c r="E4" i="19"/>
  <c r="Z4" i="19"/>
  <c r="AF4" i="19"/>
  <c r="E5" i="19"/>
  <c r="Z5" i="19"/>
  <c r="AF5" i="19"/>
  <c r="E6" i="19"/>
  <c r="Z6" i="19"/>
  <c r="AF6" i="19"/>
  <c r="E7" i="19"/>
  <c r="Z7" i="19"/>
  <c r="AF7" i="19"/>
  <c r="E8" i="19"/>
  <c r="Z8" i="19"/>
  <c r="AF8" i="19"/>
  <c r="E9" i="19"/>
  <c r="Z9" i="19"/>
  <c r="AF9" i="19"/>
  <c r="E10" i="19"/>
  <c r="Z10" i="19"/>
  <c r="AF10" i="19"/>
  <c r="E11" i="19"/>
  <c r="Z11" i="19"/>
  <c r="AF11" i="19"/>
  <c r="E12" i="19"/>
  <c r="Z12" i="19"/>
  <c r="AF12" i="19"/>
  <c r="E13" i="19"/>
  <c r="Z13" i="19"/>
  <c r="AF13" i="19"/>
  <c r="E14" i="19"/>
  <c r="Z14" i="19"/>
  <c r="AF14" i="19"/>
  <c r="E15" i="19"/>
  <c r="Z15" i="19"/>
  <c r="AF15" i="19"/>
  <c r="E16" i="19"/>
  <c r="Z16" i="19"/>
  <c r="AF16" i="19"/>
  <c r="E17" i="19"/>
  <c r="Z17" i="19"/>
  <c r="AF17" i="19"/>
  <c r="E18" i="19"/>
  <c r="Z18" i="19"/>
  <c r="AF18" i="19"/>
  <c r="E19" i="19"/>
  <c r="Z19" i="19"/>
  <c r="AF19" i="19"/>
  <c r="E20" i="19"/>
  <c r="Z20" i="19"/>
  <c r="AF20" i="19"/>
  <c r="E21" i="19"/>
  <c r="Z21" i="19"/>
  <c r="AF21" i="19"/>
  <c r="E22" i="19"/>
  <c r="Z22" i="19"/>
  <c r="AF22" i="19"/>
  <c r="E23" i="19"/>
  <c r="Z23" i="19"/>
  <c r="AF23" i="19"/>
  <c r="E24" i="19"/>
  <c r="Z24" i="19"/>
  <c r="AF24" i="19"/>
  <c r="E25" i="19"/>
  <c r="Z25" i="19"/>
  <c r="AF25" i="19"/>
  <c r="E26" i="19"/>
  <c r="Z26" i="19"/>
  <c r="AF26" i="19"/>
  <c r="E27" i="19"/>
  <c r="Z27" i="19"/>
  <c r="AF27" i="19"/>
  <c r="E28" i="19"/>
  <c r="Z28" i="19"/>
  <c r="AF28" i="19"/>
  <c r="E29" i="19"/>
  <c r="Z29" i="19"/>
  <c r="AF29" i="19"/>
  <c r="E30" i="19"/>
  <c r="Z30" i="19"/>
  <c r="AF30" i="19"/>
  <c r="E31" i="19"/>
  <c r="Z31" i="19"/>
  <c r="AF31" i="19"/>
  <c r="E32" i="19"/>
  <c r="Z32" i="19"/>
  <c r="AF32" i="19"/>
  <c r="E33" i="19"/>
  <c r="Z33" i="19"/>
  <c r="AF33" i="19"/>
  <c r="E34" i="19"/>
  <c r="Z34" i="19"/>
  <c r="AF34" i="19"/>
  <c r="E35" i="19"/>
  <c r="Z35" i="19"/>
  <c r="AF35" i="19"/>
  <c r="E36" i="19"/>
  <c r="Z36" i="19"/>
  <c r="AF36" i="19"/>
  <c r="E37" i="19"/>
  <c r="Z37" i="19"/>
  <c r="AF37" i="19"/>
  <c r="E38" i="19"/>
  <c r="Z38" i="19"/>
  <c r="E39" i="19"/>
  <c r="Z39" i="19"/>
  <c r="E40" i="19"/>
  <c r="Z40" i="19"/>
  <c r="E41" i="19"/>
  <c r="Z41" i="19"/>
  <c r="E42" i="19"/>
  <c r="Z42" i="19"/>
  <c r="E43" i="19"/>
  <c r="Z43" i="19"/>
  <c r="AI43" i="19"/>
  <c r="E44" i="19"/>
  <c r="Z44" i="19"/>
  <c r="E45" i="19"/>
  <c r="Z45" i="19"/>
  <c r="E46" i="19"/>
  <c r="Z46" i="19"/>
  <c r="E47" i="19"/>
  <c r="Z47" i="19"/>
  <c r="E48" i="19"/>
  <c r="Z48" i="19"/>
  <c r="E49" i="19"/>
  <c r="Z49" i="19"/>
  <c r="E50" i="19"/>
  <c r="Z50" i="19"/>
  <c r="E51" i="19"/>
  <c r="Z51" i="19"/>
  <c r="E52" i="19"/>
  <c r="Z52" i="19"/>
  <c r="E53" i="19"/>
  <c r="Z53" i="19"/>
  <c r="E54" i="19"/>
  <c r="Z54" i="19"/>
  <c r="E55" i="19"/>
  <c r="Z55" i="19"/>
  <c r="E56" i="19"/>
  <c r="Z56" i="19"/>
  <c r="E57" i="19"/>
  <c r="Z57" i="19"/>
  <c r="E58" i="19"/>
  <c r="Z58" i="19"/>
  <c r="E59" i="19"/>
  <c r="Z59" i="19"/>
  <c r="E60" i="19"/>
  <c r="Z60" i="19"/>
  <c r="E61" i="19"/>
  <c r="Z61" i="19"/>
  <c r="E62" i="19"/>
  <c r="Z62" i="19"/>
  <c r="E63" i="19"/>
  <c r="Z63" i="19"/>
  <c r="E64" i="19"/>
  <c r="Z64" i="19"/>
  <c r="E65" i="19"/>
  <c r="Z65" i="19"/>
  <c r="E66" i="19"/>
  <c r="Z66" i="19"/>
  <c r="E67" i="19"/>
  <c r="Z67" i="19"/>
  <c r="E68" i="19"/>
  <c r="Z68" i="19"/>
  <c r="E69" i="19"/>
  <c r="Z69" i="19"/>
  <c r="E70" i="19"/>
  <c r="Z70" i="19"/>
  <c r="E71" i="19"/>
  <c r="Z71" i="19"/>
  <c r="E72" i="19"/>
  <c r="Z72" i="19"/>
  <c r="E73" i="19"/>
  <c r="Z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Z2" i="18"/>
  <c r="AF2" i="18"/>
  <c r="E3" i="18"/>
  <c r="Z3" i="18"/>
  <c r="AF3" i="18"/>
  <c r="E4" i="18"/>
  <c r="Z4" i="18"/>
  <c r="AF4" i="18"/>
  <c r="E5" i="18"/>
  <c r="Z5" i="18"/>
  <c r="AF5" i="18"/>
  <c r="E6" i="18"/>
  <c r="Z6" i="18"/>
  <c r="AF6" i="18"/>
  <c r="E7" i="18"/>
  <c r="Z7" i="18"/>
  <c r="AF7" i="18"/>
  <c r="E8" i="18"/>
  <c r="Z8" i="18"/>
  <c r="AF8" i="18"/>
  <c r="E9" i="18"/>
  <c r="Z9" i="18"/>
  <c r="AF9" i="18"/>
  <c r="E10" i="18"/>
  <c r="Z10" i="18"/>
  <c r="AF10" i="18"/>
  <c r="E11" i="18"/>
  <c r="Z11" i="18"/>
  <c r="AF11" i="18"/>
  <c r="E12" i="18"/>
  <c r="Z12" i="18"/>
  <c r="AF12" i="18"/>
  <c r="E13" i="18"/>
  <c r="Z13" i="18"/>
  <c r="AF13" i="18"/>
  <c r="E14" i="18"/>
  <c r="Z14" i="18"/>
  <c r="AF14" i="18"/>
  <c r="E15" i="18"/>
  <c r="Z15" i="18"/>
  <c r="AF15" i="18"/>
  <c r="E16" i="18"/>
  <c r="Z16" i="18"/>
  <c r="AF16" i="18"/>
  <c r="E17" i="18"/>
  <c r="Z17" i="18"/>
  <c r="AF17" i="18"/>
  <c r="E18" i="18"/>
  <c r="Z18" i="18"/>
  <c r="AF18" i="18"/>
  <c r="E19" i="18"/>
  <c r="Z19" i="18"/>
  <c r="AF19" i="18"/>
  <c r="E20" i="18"/>
  <c r="Z20" i="18"/>
  <c r="AF20" i="18"/>
  <c r="E21" i="18"/>
  <c r="Z21" i="18"/>
  <c r="AF21" i="18"/>
  <c r="E22" i="18"/>
  <c r="Z22" i="18"/>
  <c r="AF22" i="18"/>
  <c r="E23" i="18"/>
  <c r="Z23" i="18"/>
  <c r="AF23" i="18"/>
  <c r="E24" i="18"/>
  <c r="Z24" i="18"/>
  <c r="AF24" i="18"/>
  <c r="E25" i="18"/>
  <c r="Z25" i="18"/>
  <c r="AF25" i="18"/>
  <c r="E26" i="18"/>
  <c r="Z26" i="18"/>
  <c r="AF26" i="18"/>
  <c r="E27" i="18"/>
  <c r="Z27" i="18"/>
  <c r="AF27" i="18"/>
  <c r="E28" i="18"/>
  <c r="Z28" i="18"/>
  <c r="AF28" i="18"/>
  <c r="E29" i="18"/>
  <c r="Z29" i="18"/>
  <c r="AF29" i="18"/>
  <c r="E30" i="18"/>
  <c r="Z30" i="18"/>
  <c r="AF30" i="18"/>
  <c r="E31" i="18"/>
  <c r="Z31" i="18"/>
  <c r="AF31" i="18"/>
  <c r="E32" i="18"/>
  <c r="Z32" i="18"/>
  <c r="AF32" i="18"/>
  <c r="E33" i="18"/>
  <c r="Z33" i="18"/>
  <c r="AF33" i="18"/>
  <c r="E34" i="18"/>
  <c r="Z34" i="18"/>
  <c r="AF34" i="18"/>
  <c r="E35" i="18"/>
  <c r="Z35" i="18"/>
  <c r="AF35" i="18"/>
  <c r="E36" i="18"/>
  <c r="Z36" i="18"/>
  <c r="AF36" i="18"/>
  <c r="E37" i="18"/>
  <c r="Z37" i="18"/>
  <c r="AF37" i="18"/>
  <c r="E38" i="18"/>
  <c r="Z38" i="18"/>
  <c r="E39" i="18"/>
  <c r="Z39" i="18"/>
  <c r="E40" i="18"/>
  <c r="Z40" i="18"/>
  <c r="E41" i="18"/>
  <c r="Z41" i="18"/>
  <c r="E42" i="18"/>
  <c r="Z42" i="18"/>
  <c r="E43" i="18"/>
  <c r="Z43" i="18"/>
  <c r="AI43" i="18"/>
  <c r="E44" i="18"/>
  <c r="Z44" i="18"/>
  <c r="E45" i="18"/>
  <c r="Z45" i="18"/>
  <c r="E46" i="18"/>
  <c r="Z46" i="18"/>
  <c r="E47" i="18"/>
  <c r="Z47" i="18"/>
  <c r="E48" i="18"/>
  <c r="Z48" i="18"/>
  <c r="E49" i="18"/>
  <c r="Z49" i="18"/>
  <c r="E50" i="18"/>
  <c r="Z50" i="18"/>
  <c r="E51" i="18"/>
  <c r="Z51" i="18"/>
  <c r="E52" i="18"/>
  <c r="Z52" i="18"/>
  <c r="E53" i="18"/>
  <c r="Z53" i="18"/>
  <c r="E54" i="18"/>
  <c r="Z54" i="18"/>
  <c r="E55" i="18"/>
  <c r="Z55" i="18"/>
  <c r="E56" i="18"/>
  <c r="Z56" i="18"/>
  <c r="E57" i="18"/>
  <c r="Z57" i="18"/>
  <c r="E58" i="18"/>
  <c r="Z58" i="18"/>
  <c r="E59" i="18"/>
  <c r="Z59" i="18"/>
  <c r="E60" i="18"/>
  <c r="Z60" i="18"/>
  <c r="E61" i="18"/>
  <c r="Z61" i="18"/>
  <c r="E62" i="18"/>
  <c r="Z62" i="18"/>
  <c r="E63" i="18"/>
  <c r="Z63" i="18"/>
  <c r="E64" i="18"/>
  <c r="Z64" i="18"/>
  <c r="E65" i="18"/>
  <c r="Z65" i="18"/>
  <c r="E66" i="18"/>
  <c r="Z66" i="18"/>
  <c r="E67" i="18"/>
  <c r="Z67" i="18"/>
  <c r="E68" i="18"/>
  <c r="Z68" i="18"/>
  <c r="E69" i="18"/>
  <c r="Z69" i="18"/>
  <c r="E70" i="18"/>
  <c r="Z70" i="18"/>
  <c r="E71" i="18"/>
  <c r="Z71" i="18"/>
  <c r="E72" i="18"/>
  <c r="Z72" i="18"/>
  <c r="E73" i="18"/>
  <c r="Z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Z2" i="17"/>
  <c r="AF2" i="17"/>
  <c r="E3" i="17"/>
  <c r="Z3" i="17"/>
  <c r="AF3" i="17"/>
  <c r="E4" i="17"/>
  <c r="Z4" i="17"/>
  <c r="AF4" i="17"/>
  <c r="E5" i="17"/>
  <c r="Z5" i="17"/>
  <c r="AF5" i="17"/>
  <c r="E6" i="17"/>
  <c r="Z6" i="17"/>
  <c r="AF6" i="17"/>
  <c r="E7" i="17"/>
  <c r="Z7" i="17"/>
  <c r="AF7" i="17"/>
  <c r="E8" i="17"/>
  <c r="Z8" i="17"/>
  <c r="AF8" i="17"/>
  <c r="E9" i="17"/>
  <c r="Z9" i="17"/>
  <c r="AF9" i="17"/>
  <c r="E10" i="17"/>
  <c r="Z10" i="17"/>
  <c r="AF10" i="17"/>
  <c r="E11" i="17"/>
  <c r="Z11" i="17"/>
  <c r="AF11" i="17"/>
  <c r="E12" i="17"/>
  <c r="Z12" i="17"/>
  <c r="AF12" i="17"/>
  <c r="E13" i="17"/>
  <c r="Z13" i="17"/>
  <c r="AF13" i="17"/>
  <c r="E14" i="17"/>
  <c r="Z14" i="17"/>
  <c r="AF14" i="17"/>
  <c r="E15" i="17"/>
  <c r="Z15" i="17"/>
  <c r="AF15" i="17"/>
  <c r="E16" i="17"/>
  <c r="Z16" i="17"/>
  <c r="AF16" i="17"/>
  <c r="E17" i="17"/>
  <c r="Z17" i="17"/>
  <c r="AF17" i="17"/>
  <c r="E18" i="17"/>
  <c r="Z18" i="17"/>
  <c r="AF18" i="17"/>
  <c r="E19" i="17"/>
  <c r="Z19" i="17"/>
  <c r="AF19" i="17"/>
  <c r="E20" i="17"/>
  <c r="Z20" i="17"/>
  <c r="AF20" i="17"/>
  <c r="E21" i="17"/>
  <c r="Z21" i="17"/>
  <c r="AF21" i="17"/>
  <c r="E22" i="17"/>
  <c r="Z22" i="17"/>
  <c r="AF22" i="17"/>
  <c r="E23" i="17"/>
  <c r="Z23" i="17"/>
  <c r="AF23" i="17"/>
  <c r="E24" i="17"/>
  <c r="Z24" i="17"/>
  <c r="AF24" i="17"/>
  <c r="E25" i="17"/>
  <c r="Z25" i="17"/>
  <c r="AF25" i="17"/>
  <c r="E26" i="17"/>
  <c r="Z26" i="17"/>
  <c r="AF26" i="17"/>
  <c r="E27" i="17"/>
  <c r="Z27" i="17"/>
  <c r="AF27" i="17"/>
  <c r="E28" i="17"/>
  <c r="Z28" i="17"/>
  <c r="AF28" i="17"/>
  <c r="E29" i="17"/>
  <c r="Z29" i="17"/>
  <c r="AF29" i="17"/>
  <c r="E30" i="17"/>
  <c r="Z30" i="17"/>
  <c r="AF30" i="17"/>
  <c r="E31" i="17"/>
  <c r="Z31" i="17"/>
  <c r="AF31" i="17"/>
  <c r="E32" i="17"/>
  <c r="Z32" i="17"/>
  <c r="AF32" i="17"/>
  <c r="E33" i="17"/>
  <c r="Z33" i="17"/>
  <c r="AF33" i="17"/>
  <c r="E34" i="17"/>
  <c r="Z34" i="17"/>
  <c r="AF34" i="17"/>
  <c r="E35" i="17"/>
  <c r="Z35" i="17"/>
  <c r="AF35" i="17"/>
  <c r="E36" i="17"/>
  <c r="Z36" i="17"/>
  <c r="AF36" i="17"/>
  <c r="E37" i="17"/>
  <c r="Z37" i="17"/>
  <c r="AF37" i="17"/>
  <c r="E38" i="17"/>
  <c r="Z38" i="17"/>
  <c r="E39" i="17"/>
  <c r="Z39" i="17"/>
  <c r="E40" i="17"/>
  <c r="Z40" i="17"/>
  <c r="E41" i="17"/>
  <c r="Z41" i="17"/>
  <c r="E42" i="17"/>
  <c r="Z42" i="17"/>
  <c r="E43" i="17"/>
  <c r="Z43" i="17"/>
  <c r="AI43" i="17"/>
  <c r="E44" i="17"/>
  <c r="Z44" i="17"/>
  <c r="E45" i="17"/>
  <c r="Z45" i="17"/>
  <c r="E46" i="17"/>
  <c r="Z46" i="17"/>
  <c r="E47" i="17"/>
  <c r="Z47" i="17"/>
  <c r="E48" i="17"/>
  <c r="Z48" i="17"/>
  <c r="E49" i="17"/>
  <c r="Z49" i="17"/>
  <c r="E50" i="17"/>
  <c r="Z50" i="17"/>
  <c r="E51" i="17"/>
  <c r="Z51" i="17"/>
  <c r="E52" i="17"/>
  <c r="Z52" i="17"/>
  <c r="E53" i="17"/>
  <c r="Z53" i="17"/>
  <c r="E54" i="17"/>
  <c r="Z54" i="17"/>
  <c r="E55" i="17"/>
  <c r="Z55" i="17"/>
  <c r="E56" i="17"/>
  <c r="Z56" i="17"/>
  <c r="E57" i="17"/>
  <c r="Z57" i="17"/>
  <c r="E58" i="17"/>
  <c r="Z58" i="17"/>
  <c r="E59" i="17"/>
  <c r="Z59" i="17"/>
  <c r="E60" i="17"/>
  <c r="Z60" i="17"/>
  <c r="E61" i="17"/>
  <c r="Z61" i="17"/>
  <c r="E62" i="17"/>
  <c r="Z62" i="17"/>
  <c r="E63" i="17"/>
  <c r="Z63" i="17"/>
  <c r="E64" i="17"/>
  <c r="Z64" i="17"/>
  <c r="E65" i="17"/>
  <c r="Z65" i="17"/>
  <c r="E66" i="17"/>
  <c r="Z66" i="17"/>
  <c r="E67" i="17"/>
  <c r="Z67" i="17"/>
  <c r="E68" i="17"/>
  <c r="Z68" i="17"/>
  <c r="E69" i="17"/>
  <c r="Z69" i="17"/>
  <c r="E70" i="17"/>
  <c r="Z70" i="17"/>
  <c r="E71" i="17"/>
  <c r="Z71" i="17"/>
  <c r="E72" i="17"/>
  <c r="Z72" i="17"/>
  <c r="E73" i="17"/>
  <c r="Z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Z2" i="14"/>
  <c r="AF2" i="14"/>
  <c r="E3" i="14"/>
  <c r="Z3" i="14"/>
  <c r="AF3" i="14"/>
  <c r="E4" i="14"/>
  <c r="Z4" i="14"/>
  <c r="AF4" i="14"/>
  <c r="E5" i="14"/>
  <c r="Z5" i="14"/>
  <c r="AF5" i="14"/>
  <c r="E6" i="14"/>
  <c r="Z6" i="14"/>
  <c r="AF6" i="14"/>
  <c r="E7" i="14"/>
  <c r="Z7" i="14"/>
  <c r="AF7" i="14"/>
  <c r="E8" i="14"/>
  <c r="Z8" i="14"/>
  <c r="AF8" i="14"/>
  <c r="E9" i="14"/>
  <c r="Z9" i="14"/>
  <c r="AF9" i="14"/>
  <c r="E10" i="14"/>
  <c r="Z10" i="14"/>
  <c r="AF10" i="14"/>
  <c r="E11" i="14"/>
  <c r="Z11" i="14"/>
  <c r="AF11" i="14"/>
  <c r="E12" i="14"/>
  <c r="Z12" i="14"/>
  <c r="AF12" i="14"/>
  <c r="E13" i="14"/>
  <c r="Z13" i="14"/>
  <c r="AF13" i="14"/>
  <c r="E14" i="14"/>
  <c r="Z14" i="14"/>
  <c r="AF14" i="14"/>
  <c r="E15" i="14"/>
  <c r="Z15" i="14"/>
  <c r="AF15" i="14"/>
  <c r="E16" i="14"/>
  <c r="Z16" i="14"/>
  <c r="AF16" i="14"/>
  <c r="E17" i="14"/>
  <c r="Z17" i="14"/>
  <c r="AF17" i="14"/>
  <c r="E18" i="14"/>
  <c r="Z18" i="14"/>
  <c r="AF18" i="14"/>
  <c r="E19" i="14"/>
  <c r="Z19" i="14"/>
  <c r="AF19" i="14"/>
  <c r="E20" i="14"/>
  <c r="Z20" i="14"/>
  <c r="AF20" i="14"/>
  <c r="E21" i="14"/>
  <c r="Z21" i="14"/>
  <c r="AF21" i="14"/>
  <c r="E22" i="14"/>
  <c r="Z22" i="14"/>
  <c r="AF22" i="14"/>
  <c r="E23" i="14"/>
  <c r="Z23" i="14"/>
  <c r="AF23" i="14"/>
  <c r="E24" i="14"/>
  <c r="Z24" i="14"/>
  <c r="AF24" i="14"/>
  <c r="E25" i="14"/>
  <c r="Z25" i="14"/>
  <c r="AF25" i="14"/>
  <c r="E26" i="14"/>
  <c r="Z26" i="14"/>
  <c r="AF26" i="14"/>
  <c r="E27" i="14"/>
  <c r="Z27" i="14"/>
  <c r="AF27" i="14"/>
  <c r="E28" i="14"/>
  <c r="Z28" i="14"/>
  <c r="AF28" i="14"/>
  <c r="E29" i="14"/>
  <c r="Z29" i="14"/>
  <c r="AF29" i="14"/>
  <c r="E30" i="14"/>
  <c r="Z30" i="14"/>
  <c r="AF30" i="14"/>
  <c r="E31" i="14"/>
  <c r="Z31" i="14"/>
  <c r="AF31" i="14"/>
  <c r="E32" i="14"/>
  <c r="Z32" i="14"/>
  <c r="AF32" i="14"/>
  <c r="E33" i="14"/>
  <c r="Z33" i="14"/>
  <c r="AF33" i="14"/>
  <c r="E34" i="14"/>
  <c r="Z34" i="14"/>
  <c r="AF34" i="14"/>
  <c r="E35" i="14"/>
  <c r="Z35" i="14"/>
  <c r="AF35" i="14"/>
  <c r="E36" i="14"/>
  <c r="Z36" i="14"/>
  <c r="AF36" i="14"/>
  <c r="E37" i="14"/>
  <c r="Z37" i="14"/>
  <c r="AF37" i="14"/>
  <c r="E38" i="14"/>
  <c r="Z38" i="14"/>
  <c r="E39" i="14"/>
  <c r="Z39" i="14"/>
  <c r="E40" i="14"/>
  <c r="Z40" i="14"/>
  <c r="E41" i="14"/>
  <c r="Z41" i="14"/>
  <c r="E42" i="14"/>
  <c r="Z42" i="14"/>
  <c r="E43" i="14"/>
  <c r="Z43" i="14"/>
  <c r="E44" i="14"/>
  <c r="Z44" i="14"/>
  <c r="E45" i="14"/>
  <c r="Z45" i="14"/>
  <c r="E46" i="14"/>
  <c r="Z46" i="14"/>
  <c r="E47" i="14"/>
  <c r="Z47" i="14"/>
  <c r="E48" i="14"/>
  <c r="Z48" i="14"/>
  <c r="E49" i="14"/>
  <c r="Z49" i="14"/>
  <c r="E50" i="14"/>
  <c r="Z50" i="14"/>
  <c r="E51" i="14"/>
  <c r="Z51" i="14"/>
  <c r="E52" i="14"/>
  <c r="Z52" i="14"/>
  <c r="E53" i="14"/>
  <c r="Z53" i="14"/>
  <c r="E54" i="14"/>
  <c r="Z54" i="14"/>
  <c r="E55" i="14"/>
  <c r="Z55" i="14"/>
  <c r="E56" i="14"/>
  <c r="Z56" i="14"/>
  <c r="E57" i="14"/>
  <c r="Z57" i="14"/>
  <c r="E58" i="14"/>
  <c r="Z58" i="14"/>
  <c r="E59" i="14"/>
  <c r="Z59" i="14"/>
  <c r="E60" i="14"/>
  <c r="Z60" i="14"/>
  <c r="E61" i="14"/>
  <c r="Z61" i="14"/>
  <c r="E62" i="14"/>
  <c r="Z62" i="14"/>
  <c r="E63" i="14"/>
  <c r="Z63" i="14"/>
  <c r="E64" i="14"/>
  <c r="Z64" i="14"/>
  <c r="E65" i="14"/>
  <c r="Z65" i="14"/>
  <c r="E66" i="14"/>
  <c r="Z66" i="14"/>
  <c r="E67" i="14"/>
  <c r="Z67" i="14"/>
  <c r="E68" i="14"/>
  <c r="Z68" i="14"/>
  <c r="E69" i="14"/>
  <c r="Z69" i="14"/>
  <c r="E70" i="14"/>
  <c r="Z70" i="14"/>
  <c r="E71" i="14"/>
  <c r="Z71" i="14"/>
  <c r="E72" i="14"/>
  <c r="Z72" i="14"/>
  <c r="E73" i="14"/>
  <c r="Z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Z2" i="13"/>
  <c r="AF2" i="13"/>
  <c r="E3" i="13"/>
  <c r="Z3" i="13"/>
  <c r="AF3" i="13"/>
  <c r="E4" i="13"/>
  <c r="Z4" i="13"/>
  <c r="AF4" i="13"/>
  <c r="E5" i="13"/>
  <c r="Z5" i="13"/>
  <c r="AF5" i="13"/>
  <c r="E6" i="13"/>
  <c r="Z6" i="13"/>
  <c r="AF6" i="13"/>
  <c r="E7" i="13"/>
  <c r="Z7" i="13"/>
  <c r="AF7" i="13"/>
  <c r="E8" i="13"/>
  <c r="Z8" i="13"/>
  <c r="AF8" i="13"/>
  <c r="E9" i="13"/>
  <c r="Z9" i="13"/>
  <c r="AF9" i="13"/>
  <c r="E10" i="13"/>
  <c r="Z10" i="13"/>
  <c r="AF10" i="13"/>
  <c r="E11" i="13"/>
  <c r="Z11" i="13"/>
  <c r="AF11" i="13"/>
  <c r="E12" i="13"/>
  <c r="Z12" i="13"/>
  <c r="AF12" i="13"/>
  <c r="E13" i="13"/>
  <c r="Z13" i="13"/>
  <c r="AF13" i="13"/>
  <c r="E14" i="13"/>
  <c r="Z14" i="13"/>
  <c r="AF14" i="13"/>
  <c r="E15" i="13"/>
  <c r="Z15" i="13"/>
  <c r="AF15" i="13"/>
  <c r="E16" i="13"/>
  <c r="Z16" i="13"/>
  <c r="AF16" i="13"/>
  <c r="E17" i="13"/>
  <c r="Z17" i="13"/>
  <c r="AF17" i="13"/>
  <c r="E18" i="13"/>
  <c r="Z18" i="13"/>
  <c r="AF18" i="13"/>
  <c r="E19" i="13"/>
  <c r="Z19" i="13"/>
  <c r="AF19" i="13"/>
  <c r="E20" i="13"/>
  <c r="Z20" i="13"/>
  <c r="AF20" i="13"/>
  <c r="E21" i="13"/>
  <c r="Z21" i="13"/>
  <c r="AF21" i="13"/>
  <c r="E22" i="13"/>
  <c r="Z22" i="13"/>
  <c r="AF22" i="13"/>
  <c r="E23" i="13"/>
  <c r="Z23" i="13"/>
  <c r="AF23" i="13"/>
  <c r="E24" i="13"/>
  <c r="Z24" i="13"/>
  <c r="AF24" i="13"/>
  <c r="E25" i="13"/>
  <c r="Z25" i="13"/>
  <c r="AF25" i="13"/>
  <c r="E26" i="13"/>
  <c r="Z26" i="13"/>
  <c r="AF26" i="13"/>
  <c r="E27" i="13"/>
  <c r="Z27" i="13"/>
  <c r="AF27" i="13"/>
  <c r="E28" i="13"/>
  <c r="Z28" i="13"/>
  <c r="AF28" i="13"/>
  <c r="E29" i="13"/>
  <c r="Z29" i="13"/>
  <c r="AF29" i="13"/>
  <c r="E30" i="13"/>
  <c r="Z30" i="13"/>
  <c r="AF30" i="13"/>
  <c r="E31" i="13"/>
  <c r="Z31" i="13"/>
  <c r="AF31" i="13"/>
  <c r="E32" i="13"/>
  <c r="Z32" i="13"/>
  <c r="AF32" i="13"/>
  <c r="E33" i="13"/>
  <c r="Z33" i="13"/>
  <c r="AF33" i="13"/>
  <c r="E34" i="13"/>
  <c r="Z34" i="13"/>
  <c r="AF34" i="13"/>
  <c r="E35" i="13"/>
  <c r="Z35" i="13"/>
  <c r="AF35" i="13"/>
  <c r="E36" i="13"/>
  <c r="Z36" i="13"/>
  <c r="AF36" i="13"/>
  <c r="E37" i="13"/>
  <c r="Z37" i="13"/>
  <c r="AF37" i="13"/>
  <c r="E38" i="13"/>
  <c r="Z38" i="13"/>
  <c r="E39" i="13"/>
  <c r="Z39" i="13"/>
  <c r="E40" i="13"/>
  <c r="Z40" i="13"/>
  <c r="E41" i="13"/>
  <c r="Z41" i="13"/>
  <c r="E42" i="13"/>
  <c r="Z42" i="13"/>
  <c r="E43" i="13"/>
  <c r="Z43" i="13"/>
  <c r="E44" i="13"/>
  <c r="Z44" i="13"/>
  <c r="E45" i="13"/>
  <c r="Z45" i="13"/>
  <c r="E46" i="13"/>
  <c r="Z46" i="13"/>
  <c r="E47" i="13"/>
  <c r="Z47" i="13"/>
  <c r="E48" i="13"/>
  <c r="Z48" i="13"/>
  <c r="E49" i="13"/>
  <c r="Z49" i="13"/>
  <c r="E50" i="13"/>
  <c r="Z50" i="13"/>
  <c r="E51" i="13"/>
  <c r="Z51" i="13"/>
  <c r="E52" i="13"/>
  <c r="Z52" i="13"/>
  <c r="E53" i="13"/>
  <c r="Z53" i="13"/>
  <c r="E54" i="13"/>
  <c r="Z54" i="13"/>
  <c r="E55" i="13"/>
  <c r="Z55" i="13"/>
  <c r="E56" i="13"/>
  <c r="Z56" i="13"/>
  <c r="E57" i="13"/>
  <c r="Z57" i="13"/>
  <c r="E58" i="13"/>
  <c r="Z58" i="13"/>
  <c r="E59" i="13"/>
  <c r="Z59" i="13"/>
  <c r="E60" i="13"/>
  <c r="Z60" i="13"/>
  <c r="E61" i="13"/>
  <c r="Z61" i="13"/>
  <c r="E62" i="13"/>
  <c r="Z62" i="13"/>
  <c r="E63" i="13"/>
  <c r="Z63" i="13"/>
  <c r="E64" i="13"/>
  <c r="Z64" i="13"/>
  <c r="E65" i="13"/>
  <c r="Z65" i="13"/>
  <c r="E66" i="13"/>
  <c r="Z66" i="13"/>
  <c r="E67" i="13"/>
  <c r="Z67" i="13"/>
  <c r="E68" i="13"/>
  <c r="Z68" i="13"/>
  <c r="E69" i="13"/>
  <c r="Z69" i="13"/>
  <c r="E70" i="13"/>
  <c r="Z70" i="13"/>
  <c r="E71" i="13"/>
  <c r="Z71" i="13"/>
  <c r="E72" i="13"/>
  <c r="Z72" i="13"/>
  <c r="E73" i="13"/>
  <c r="Z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3" i="24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A3" i="26"/>
  <c r="A4" i="26"/>
  <c r="A4" i="17" s="1"/>
  <c r="A5" i="26"/>
  <c r="A6" i="26"/>
  <c r="A6" i="18" s="1"/>
  <c r="A7" i="26"/>
  <c r="A8" i="26"/>
  <c r="A9" i="26"/>
  <c r="A9" i="17"/>
  <c r="A10" i="26"/>
  <c r="N10" i="19"/>
  <c r="A11" i="26"/>
  <c r="A12" i="26"/>
  <c r="A12" i="18" s="1"/>
  <c r="A13" i="26"/>
  <c r="O13" i="17"/>
  <c r="A14" i="26"/>
  <c r="A14" i="19" s="1"/>
  <c r="A15" i="26"/>
  <c r="A16" i="26"/>
  <c r="A17" i="26"/>
  <c r="A18" i="26"/>
  <c r="A18" i="19" s="1"/>
  <c r="A19" i="26"/>
  <c r="A20" i="26"/>
  <c r="A21" i="26"/>
  <c r="A21" i="16"/>
  <c r="A22" i="26"/>
  <c r="A23" i="26"/>
  <c r="A24" i="26"/>
  <c r="B24" i="14"/>
  <c r="P24" i="14"/>
  <c r="A25" i="26"/>
  <c r="P25" i="19"/>
  <c r="A26" i="26"/>
  <c r="A26" i="20" s="1"/>
  <c r="A27" i="26"/>
  <c r="A28" i="26"/>
  <c r="A29" i="26"/>
  <c r="A29" i="17" s="1"/>
  <c r="A30" i="26"/>
  <c r="A31" i="26"/>
  <c r="A32" i="26"/>
  <c r="A33" i="26"/>
  <c r="A34" i="26"/>
  <c r="A34" i="18" s="1"/>
  <c r="A35" i="26"/>
  <c r="A36" i="26"/>
  <c r="A37" i="26"/>
  <c r="A38" i="26"/>
  <c r="A39" i="26"/>
  <c r="L39" i="14"/>
  <c r="A40" i="26"/>
  <c r="A41" i="26"/>
  <c r="A41" i="19" s="1"/>
  <c r="A42" i="26"/>
  <c r="A43" i="26"/>
  <c r="A43" i="18" s="1"/>
  <c r="A44" i="26"/>
  <c r="A44" i="20" s="1"/>
  <c r="A45" i="26"/>
  <c r="A46" i="26"/>
  <c r="A47" i="26"/>
  <c r="A48" i="26"/>
  <c r="A49" i="26"/>
  <c r="A50" i="26"/>
  <c r="A51" i="26"/>
  <c r="A52" i="26"/>
  <c r="A53" i="26"/>
  <c r="A54" i="26"/>
  <c r="A55" i="26"/>
  <c r="A56" i="26"/>
  <c r="A56" i="18" s="1"/>
  <c r="P56" i="13"/>
  <c r="A57" i="26"/>
  <c r="A58" i="26"/>
  <c r="A59" i="26"/>
  <c r="A60" i="26"/>
  <c r="A61" i="26"/>
  <c r="A61" i="13" s="1"/>
  <c r="A62" i="26"/>
  <c r="A63" i="26"/>
  <c r="A64" i="26"/>
  <c r="A65" i="26"/>
  <c r="A66" i="26"/>
  <c r="A67" i="26"/>
  <c r="A68" i="26"/>
  <c r="A69" i="26"/>
  <c r="A70" i="26"/>
  <c r="P70" i="13"/>
  <c r="A71" i="26"/>
  <c r="A72" i="26"/>
  <c r="A73" i="26"/>
  <c r="P73" i="13"/>
  <c r="A74" i="26"/>
  <c r="A74" i="14" s="1"/>
  <c r="A75" i="26"/>
  <c r="A76" i="26"/>
  <c r="A77" i="26"/>
  <c r="A77" i="17" s="1"/>
  <c r="A78" i="26"/>
  <c r="A79" i="26"/>
  <c r="A80" i="26"/>
  <c r="A80" i="13"/>
  <c r="A81" i="26"/>
  <c r="A82" i="26"/>
  <c r="A83" i="26"/>
  <c r="O83" i="16"/>
  <c r="A84" i="26"/>
  <c r="A85" i="26"/>
  <c r="A85" i="17" s="1"/>
  <c r="A86" i="26"/>
  <c r="A87" i="26"/>
  <c r="A88" i="26"/>
  <c r="A89" i="26"/>
  <c r="A89" i="20"/>
  <c r="A90" i="26"/>
  <c r="A91" i="26"/>
  <c r="A92" i="26"/>
  <c r="A93" i="26"/>
  <c r="A93" i="16" s="1"/>
  <c r="A94" i="26"/>
  <c r="P94" i="13"/>
  <c r="A95" i="26"/>
  <c r="A96" i="26"/>
  <c r="A97" i="26"/>
  <c r="A97" i="18" s="1"/>
  <c r="A98" i="26"/>
  <c r="A98" i="17" s="1"/>
  <c r="L117" i="20"/>
  <c r="A129" i="20"/>
  <c r="M176" i="20"/>
  <c r="L193" i="20"/>
  <c r="L222" i="20"/>
  <c r="M222" i="20"/>
  <c r="L229" i="20"/>
  <c r="M260" i="20"/>
  <c r="M263" i="20"/>
  <c r="N275" i="20"/>
  <c r="L276" i="20"/>
  <c r="M281" i="20"/>
  <c r="M283" i="20"/>
  <c r="L301" i="20"/>
  <c r="M304" i="20"/>
  <c r="L307" i="20"/>
  <c r="M307" i="20"/>
  <c r="O308" i="20"/>
  <c r="N319" i="20"/>
  <c r="M336" i="20"/>
  <c r="B336" i="20"/>
  <c r="Q336" i="20" s="1"/>
  <c r="L336" i="20"/>
  <c r="N336" i="20"/>
  <c r="O336" i="20"/>
  <c r="P336" i="20"/>
  <c r="M363" i="20"/>
  <c r="O371" i="20"/>
  <c r="M389" i="20"/>
  <c r="N393" i="20"/>
  <c r="L402" i="20"/>
  <c r="M433" i="20"/>
  <c r="M454" i="20"/>
  <c r="M465" i="20"/>
  <c r="O485" i="20"/>
  <c r="O495" i="20"/>
  <c r="L505" i="20"/>
  <c r="M505" i="20"/>
  <c r="M527" i="20"/>
  <c r="L540" i="20"/>
  <c r="O540" i="20"/>
  <c r="L547" i="20"/>
  <c r="M548" i="20"/>
  <c r="P549" i="20"/>
  <c r="L558" i="20"/>
  <c r="N560" i="20"/>
  <c r="M564" i="20"/>
  <c r="O566" i="20"/>
  <c r="N570" i="20"/>
  <c r="M574" i="20"/>
  <c r="L579" i="20"/>
  <c r="M583" i="20"/>
  <c r="N593" i="20"/>
  <c r="M601" i="20"/>
  <c r="L605" i="20"/>
  <c r="O608" i="20"/>
  <c r="N618" i="20"/>
  <c r="M622" i="20"/>
  <c r="M636" i="20"/>
  <c r="O637" i="20"/>
  <c r="N642" i="20"/>
  <c r="O644" i="20"/>
  <c r="N652" i="20"/>
  <c r="N656" i="20"/>
  <c r="N660" i="20"/>
  <c r="L662" i="20"/>
  <c r="M679" i="20"/>
  <c r="N684" i="20"/>
  <c r="M687" i="20"/>
  <c r="O688" i="20"/>
  <c r="O692" i="20"/>
  <c r="L696" i="20"/>
  <c r="L702" i="20"/>
  <c r="M704" i="20"/>
  <c r="A707" i="20"/>
  <c r="M708" i="20"/>
  <c r="M727" i="20"/>
  <c r="M738" i="20"/>
  <c r="A741" i="27"/>
  <c r="M768" i="20"/>
  <c r="M771" i="20"/>
  <c r="N783" i="20"/>
  <c r="N791" i="20"/>
  <c r="M797" i="20"/>
  <c r="O800" i="20"/>
  <c r="L802" i="20"/>
  <c r="N862" i="20"/>
  <c r="O869" i="20"/>
  <c r="L877" i="20"/>
  <c r="L886" i="20"/>
  <c r="M889" i="20"/>
  <c r="M897" i="20"/>
  <c r="M899" i="20"/>
  <c r="O904" i="20"/>
  <c r="O906" i="20"/>
  <c r="B906" i="20"/>
  <c r="L906" i="20"/>
  <c r="M906" i="20"/>
  <c r="N906" i="20"/>
  <c r="P906" i="20"/>
  <c r="D906" i="20"/>
  <c r="L921" i="20"/>
  <c r="N929" i="20"/>
  <c r="N936" i="20"/>
  <c r="O938" i="20"/>
  <c r="M941" i="20"/>
  <c r="L972" i="20"/>
  <c r="M972" i="20"/>
  <c r="A984" i="27"/>
  <c r="M988" i="20"/>
  <c r="B989" i="20"/>
  <c r="B992" i="20"/>
  <c r="D9" i="22"/>
  <c r="E11" i="21"/>
  <c r="F11" i="21"/>
  <c r="G11" i="21"/>
  <c r="H11" i="21"/>
  <c r="J11" i="21"/>
  <c r="I11" i="21"/>
  <c r="L264" i="20"/>
  <c r="N98" i="19"/>
  <c r="O46" i="19"/>
  <c r="O22" i="20"/>
  <c r="L509" i="20"/>
  <c r="L484" i="20"/>
  <c r="P456" i="20"/>
  <c r="L389" i="20"/>
  <c r="P388" i="20"/>
  <c r="M352" i="20"/>
  <c r="L344" i="20"/>
  <c r="L342" i="20"/>
  <c r="N325" i="20"/>
  <c r="M319" i="20"/>
  <c r="P292" i="20"/>
  <c r="P284" i="20"/>
  <c r="O282" i="20"/>
  <c r="N280" i="20"/>
  <c r="O278" i="20"/>
  <c r="P272" i="20"/>
  <c r="B272" i="20"/>
  <c r="Q272" i="20" s="1"/>
  <c r="L272" i="20"/>
  <c r="M272" i="20"/>
  <c r="N272" i="20"/>
  <c r="O272" i="20"/>
  <c r="L271" i="20"/>
  <c r="P267" i="20"/>
  <c r="P261" i="20"/>
  <c r="O259" i="20"/>
  <c r="L256" i="20"/>
  <c r="M255" i="20"/>
  <c r="L252" i="20"/>
  <c r="P251" i="20"/>
  <c r="L247" i="20"/>
  <c r="L245" i="20"/>
  <c r="N238" i="20"/>
  <c r="N236" i="20"/>
  <c r="N234" i="20"/>
  <c r="O232" i="20"/>
  <c r="N228" i="20"/>
  <c r="M224" i="20"/>
  <c r="P221" i="20"/>
  <c r="L220" i="20"/>
  <c r="N218" i="20"/>
  <c r="L214" i="20"/>
  <c r="P211" i="20"/>
  <c r="L210" i="20"/>
  <c r="N205" i="20"/>
  <c r="N203" i="20"/>
  <c r="N201" i="20"/>
  <c r="N197" i="20"/>
  <c r="N192" i="20"/>
  <c r="N191" i="20"/>
  <c r="L190" i="20"/>
  <c r="P188" i="20"/>
  <c r="N185" i="20"/>
  <c r="M183" i="20"/>
  <c r="N181" i="20"/>
  <c r="N180" i="20"/>
  <c r="P178" i="20"/>
  <c r="L175" i="20"/>
  <c r="P172" i="20"/>
  <c r="L172" i="20"/>
  <c r="L166" i="20"/>
  <c r="L157" i="20"/>
  <c r="O155" i="20"/>
  <c r="P148" i="20"/>
  <c r="L148" i="20"/>
  <c r="L144" i="20"/>
  <c r="O143" i="20"/>
  <c r="M141" i="20"/>
  <c r="L129" i="20"/>
  <c r="N128" i="20"/>
  <c r="N105" i="20"/>
  <c r="M100" i="20"/>
  <c r="N96" i="18"/>
  <c r="N64" i="20"/>
  <c r="N64" i="19"/>
  <c r="N64" i="16"/>
  <c r="O40" i="19"/>
  <c r="M35" i="16"/>
  <c r="M35" i="13"/>
  <c r="P8" i="20"/>
  <c r="P8" i="18"/>
  <c r="P8" i="17"/>
  <c r="P8" i="16"/>
  <c r="P8" i="13"/>
  <c r="O992" i="20"/>
  <c r="P855" i="20"/>
  <c r="P755" i="20"/>
  <c r="M749" i="20"/>
  <c r="M735" i="20"/>
  <c r="L719" i="20"/>
  <c r="L715" i="20"/>
  <c r="N714" i="20"/>
  <c r="O705" i="20"/>
  <c r="P699" i="20"/>
  <c r="O693" i="20"/>
  <c r="M686" i="20"/>
  <c r="O681" i="20"/>
  <c r="M675" i="20"/>
  <c r="P670" i="20"/>
  <c r="M664" i="20"/>
  <c r="N662" i="20"/>
  <c r="O659" i="20"/>
  <c r="P647" i="20"/>
  <c r="L647" i="20"/>
  <c r="O640" i="20"/>
  <c r="P629" i="20"/>
  <c r="L624" i="20"/>
  <c r="N611" i="20"/>
  <c r="P606" i="20"/>
  <c r="P602" i="20"/>
  <c r="P598" i="20"/>
  <c r="P596" i="20"/>
  <c r="M591" i="20"/>
  <c r="L587" i="20"/>
  <c r="L580" i="20"/>
  <c r="M575" i="20"/>
  <c r="M572" i="20"/>
  <c r="P571" i="20"/>
  <c r="P567" i="20"/>
  <c r="O553" i="20"/>
  <c r="M546" i="20"/>
  <c r="M542" i="20"/>
  <c r="O531" i="20"/>
  <c r="P530" i="20"/>
  <c r="N521" i="20"/>
  <c r="M519" i="20"/>
  <c r="N517" i="20"/>
  <c r="M513" i="20"/>
  <c r="P504" i="20"/>
  <c r="L504" i="20"/>
  <c r="P502" i="20"/>
  <c r="N500" i="20"/>
  <c r="M494" i="20"/>
  <c r="M492" i="20"/>
  <c r="P491" i="20"/>
  <c r="L488" i="20"/>
  <c r="L486" i="20"/>
  <c r="M480" i="20"/>
  <c r="P479" i="20"/>
  <c r="O473" i="20"/>
  <c r="P469" i="20"/>
  <c r="P461" i="20"/>
  <c r="L459" i="20"/>
  <c r="N453" i="20"/>
  <c r="M451" i="20"/>
  <c r="M447" i="20"/>
  <c r="P446" i="20"/>
  <c r="L446" i="20"/>
  <c r="P444" i="20"/>
  <c r="L444" i="20"/>
  <c r="P442" i="20"/>
  <c r="L442" i="20"/>
  <c r="P438" i="20"/>
  <c r="L437" i="20"/>
  <c r="P436" i="20"/>
  <c r="O435" i="20"/>
  <c r="P432" i="20"/>
  <c r="O431" i="20"/>
  <c r="O430" i="20"/>
  <c r="N429" i="20"/>
  <c r="M426" i="20"/>
  <c r="N425" i="20"/>
  <c r="N424" i="20"/>
  <c r="M422" i="20"/>
  <c r="L421" i="20"/>
  <c r="P420" i="20"/>
  <c r="L420" i="20"/>
  <c r="O419" i="20"/>
  <c r="L416" i="20"/>
  <c r="O415" i="20"/>
  <c r="O409" i="20"/>
  <c r="L407" i="20"/>
  <c r="P406" i="20"/>
  <c r="M405" i="20"/>
  <c r="L403" i="20"/>
  <c r="M401" i="20"/>
  <c r="N398" i="20"/>
  <c r="M397" i="20"/>
  <c r="P395" i="20"/>
  <c r="L395" i="20"/>
  <c r="N394" i="20"/>
  <c r="M393" i="20"/>
  <c r="P391" i="20"/>
  <c r="L391" i="20"/>
  <c r="O388" i="20"/>
  <c r="M384" i="20"/>
  <c r="N382" i="20"/>
  <c r="O381" i="20"/>
  <c r="O380" i="20"/>
  <c r="P378" i="20"/>
  <c r="M377" i="20"/>
  <c r="B377" i="20"/>
  <c r="Q377" i="20" s="1"/>
  <c r="L377" i="20"/>
  <c r="N377" i="20"/>
  <c r="O377" i="20"/>
  <c r="P377" i="20"/>
  <c r="O376" i="20"/>
  <c r="P372" i="20"/>
  <c r="L372" i="20"/>
  <c r="O370" i="20"/>
  <c r="M368" i="20"/>
  <c r="L363" i="20"/>
  <c r="M362" i="20"/>
  <c r="P361" i="20"/>
  <c r="L361" i="20"/>
  <c r="O360" i="20"/>
  <c r="N358" i="20"/>
  <c r="P353" i="20"/>
  <c r="L352" i="20"/>
  <c r="O350" i="20"/>
  <c r="M346" i="20"/>
  <c r="O343" i="20"/>
  <c r="M340" i="20"/>
  <c r="O335" i="20"/>
  <c r="O334" i="20"/>
  <c r="N333" i="20"/>
  <c r="N329" i="20"/>
  <c r="O327" i="20"/>
  <c r="L326" i="20"/>
  <c r="M325" i="20"/>
  <c r="O323" i="20"/>
  <c r="M321" i="20"/>
  <c r="P318" i="20"/>
  <c r="N315" i="20"/>
  <c r="P314" i="20"/>
  <c r="N313" i="20"/>
  <c r="P312" i="20"/>
  <c r="O310" i="20"/>
  <c r="M309" i="20"/>
  <c r="O305" i="20"/>
  <c r="O303" i="20"/>
  <c r="N301" i="20"/>
  <c r="N299" i="20"/>
  <c r="M298" i="20"/>
  <c r="M297" i="20"/>
  <c r="P296" i="20"/>
  <c r="M295" i="20"/>
  <c r="O293" i="20"/>
  <c r="O292" i="20"/>
  <c r="M291" i="20"/>
  <c r="M287" i="20"/>
  <c r="P286" i="20"/>
  <c r="O283" i="20"/>
  <c r="N282" i="20"/>
  <c r="O281" i="20"/>
  <c r="M280" i="20"/>
  <c r="N278" i="20"/>
  <c r="P275" i="20"/>
  <c r="O271" i="20"/>
  <c r="N269" i="20"/>
  <c r="O267" i="20"/>
  <c r="L266" i="20"/>
  <c r="P265" i="20"/>
  <c r="L265" i="20"/>
  <c r="P263" i="20"/>
  <c r="O260" i="20"/>
  <c r="N259" i="20"/>
  <c r="N257" i="20"/>
  <c r="P255" i="20"/>
  <c r="N253" i="20"/>
  <c r="O252" i="20"/>
  <c r="O251" i="20"/>
  <c r="N250" i="20"/>
  <c r="N249" i="20"/>
  <c r="N248" i="20"/>
  <c r="O246" i="20"/>
  <c r="P244" i="20"/>
  <c r="L244" i="20"/>
  <c r="L243" i="20"/>
  <c r="P242" i="20"/>
  <c r="L242" i="20"/>
  <c r="P240" i="20"/>
  <c r="L240" i="20"/>
  <c r="M239" i="20"/>
  <c r="M236" i="20"/>
  <c r="L235" i="20"/>
  <c r="N232" i="20"/>
  <c r="N230" i="20"/>
  <c r="M228" i="20"/>
  <c r="P227" i="20"/>
  <c r="P223" i="20"/>
  <c r="O222" i="20"/>
  <c r="L216" i="20"/>
  <c r="N215" i="20"/>
  <c r="N213" i="20"/>
  <c r="O211" i="20"/>
  <c r="N209" i="20"/>
  <c r="L208" i="20"/>
  <c r="P207" i="20"/>
  <c r="L207" i="20"/>
  <c r="M205" i="20"/>
  <c r="P204" i="20"/>
  <c r="M203" i="20"/>
  <c r="L202" i="20"/>
  <c r="M201" i="20"/>
  <c r="N200" i="20"/>
  <c r="O199" i="20"/>
  <c r="M197" i="20"/>
  <c r="M191" i="20"/>
  <c r="O190" i="20"/>
  <c r="N189" i="20"/>
  <c r="M185" i="20"/>
  <c r="P184" i="20"/>
  <c r="L183" i="20"/>
  <c r="P182" i="20"/>
  <c r="M181" i="20"/>
  <c r="N179" i="20"/>
  <c r="O178" i="20"/>
  <c r="P176" i="20"/>
  <c r="L176" i="20"/>
  <c r="L173" i="20"/>
  <c r="O172" i="20"/>
  <c r="L171" i="20"/>
  <c r="O170" i="20"/>
  <c r="O167" i="20"/>
  <c r="N164" i="20"/>
  <c r="N162" i="20"/>
  <c r="M160" i="20"/>
  <c r="N159" i="20"/>
  <c r="L158" i="20"/>
  <c r="L156" i="20"/>
  <c r="N154" i="20"/>
  <c r="M153" i="20"/>
  <c r="N152" i="20"/>
  <c r="L150" i="20"/>
  <c r="M147" i="20"/>
  <c r="O146" i="20"/>
  <c r="N145" i="20"/>
  <c r="O144" i="20"/>
  <c r="N143" i="20"/>
  <c r="P141" i="20"/>
  <c r="L141" i="20"/>
  <c r="N139" i="20"/>
  <c r="P138" i="20"/>
  <c r="P136" i="20"/>
  <c r="L136" i="20"/>
  <c r="L134" i="20"/>
  <c r="O133" i="20"/>
  <c r="L130" i="20"/>
  <c r="M128" i="20"/>
  <c r="L124" i="20"/>
  <c r="M118" i="20"/>
  <c r="O116" i="20"/>
  <c r="N115" i="20"/>
  <c r="N111" i="20"/>
  <c r="M108" i="20"/>
  <c r="O103" i="20"/>
  <c r="L101" i="20"/>
  <c r="P100" i="20"/>
  <c r="L98" i="20"/>
  <c r="L98" i="19"/>
  <c r="L98" i="18"/>
  <c r="L98" i="17"/>
  <c r="L98" i="16"/>
  <c r="L98" i="14"/>
  <c r="L98" i="13"/>
  <c r="P94" i="19"/>
  <c r="O91" i="20"/>
  <c r="O91" i="18"/>
  <c r="M85" i="18"/>
  <c r="P81" i="19"/>
  <c r="N72" i="13"/>
  <c r="P70" i="14"/>
  <c r="M69" i="20"/>
  <c r="M69" i="19"/>
  <c r="M69" i="18"/>
  <c r="M69" i="17"/>
  <c r="M69" i="16"/>
  <c r="M69" i="14"/>
  <c r="M69" i="13"/>
  <c r="L66" i="20"/>
  <c r="L66" i="19"/>
  <c r="L66" i="18"/>
  <c r="L66" i="17"/>
  <c r="L66" i="16"/>
  <c r="L66" i="14"/>
  <c r="L66" i="13"/>
  <c r="O61" i="17"/>
  <c r="O61" i="16"/>
  <c r="L60" i="16"/>
  <c r="L60" i="14"/>
  <c r="O59" i="20"/>
  <c r="O59" i="19"/>
  <c r="O59" i="18"/>
  <c r="O59" i="17"/>
  <c r="O59" i="16"/>
  <c r="O59" i="14"/>
  <c r="O59" i="13"/>
  <c r="L52" i="20"/>
  <c r="O45" i="19"/>
  <c r="O45" i="18"/>
  <c r="O45" i="16"/>
  <c r="O45" i="14"/>
  <c r="M39" i="19"/>
  <c r="M39" i="16"/>
  <c r="M32" i="19"/>
  <c r="M23" i="19"/>
  <c r="M23" i="18"/>
  <c r="M23" i="17"/>
  <c r="M23" i="14"/>
  <c r="M23" i="13"/>
  <c r="P17" i="16"/>
  <c r="P17" i="13"/>
  <c r="L17" i="16"/>
  <c r="O14" i="19"/>
  <c r="P949" i="20"/>
  <c r="M928" i="20"/>
  <c r="N921" i="20"/>
  <c r="O919" i="20"/>
  <c r="M908" i="20"/>
  <c r="N904" i="20"/>
  <c r="P890" i="20"/>
  <c r="P888" i="20"/>
  <c r="N877" i="20"/>
  <c r="N872" i="20"/>
  <c r="L869" i="20"/>
  <c r="O855" i="20"/>
  <c r="P839" i="20"/>
  <c r="L830" i="20"/>
  <c r="N829" i="20"/>
  <c r="M823" i="20"/>
  <c r="M817" i="20"/>
  <c r="P814" i="20"/>
  <c r="O804" i="20"/>
  <c r="L799" i="20"/>
  <c r="L797" i="20"/>
  <c r="O791" i="20"/>
  <c r="N789" i="20"/>
  <c r="N787" i="20"/>
  <c r="P786" i="20"/>
  <c r="M783" i="20"/>
  <c r="O777" i="20"/>
  <c r="N772" i="20"/>
  <c r="N766" i="20"/>
  <c r="P765" i="20"/>
  <c r="M760" i="20"/>
  <c r="L758" i="20"/>
  <c r="P757" i="20"/>
  <c r="O755" i="20"/>
  <c r="N751" i="20"/>
  <c r="M748" i="20"/>
  <c r="O741" i="20"/>
  <c r="L739" i="20"/>
  <c r="L735" i="20"/>
  <c r="L734" i="20"/>
  <c r="N733" i="20"/>
  <c r="O732" i="20"/>
  <c r="N729" i="20"/>
  <c r="O728" i="20"/>
  <c r="N727" i="20"/>
  <c r="O726" i="20"/>
  <c r="O725" i="20"/>
  <c r="P711" i="20"/>
  <c r="L710" i="20"/>
  <c r="P709" i="20"/>
  <c r="P708" i="20"/>
  <c r="L708" i="20"/>
  <c r="N705" i="20"/>
  <c r="O701" i="20"/>
  <c r="O699" i="20"/>
  <c r="O697" i="20"/>
  <c r="O696" i="20"/>
  <c r="L694" i="20"/>
  <c r="L690" i="20"/>
  <c r="P689" i="20"/>
  <c r="L686" i="20"/>
  <c r="P685" i="20"/>
  <c r="L685" i="20"/>
  <c r="L684" i="20"/>
  <c r="N681" i="20"/>
  <c r="O679" i="20"/>
  <c r="L677" i="20"/>
  <c r="L675" i="20"/>
  <c r="M673" i="20"/>
  <c r="L668" i="20"/>
  <c r="N666" i="20"/>
  <c r="M662" i="20"/>
  <c r="M661" i="20"/>
  <c r="M660" i="20"/>
  <c r="N655" i="20"/>
  <c r="P653" i="20"/>
  <c r="M652" i="20"/>
  <c r="P649" i="20"/>
  <c r="L649" i="20"/>
  <c r="L648" i="20"/>
  <c r="P646" i="20"/>
  <c r="P645" i="20"/>
  <c r="L643" i="20"/>
  <c r="N638" i="20"/>
  <c r="P637" i="20"/>
  <c r="L636" i="20"/>
  <c r="M634" i="20"/>
  <c r="M632" i="20"/>
  <c r="O629" i="20"/>
  <c r="O623" i="20"/>
  <c r="O621" i="20"/>
  <c r="L620" i="20"/>
  <c r="M618" i="20"/>
  <c r="O615" i="20"/>
  <c r="P614" i="20"/>
  <c r="M613" i="20"/>
  <c r="M611" i="20"/>
  <c r="O605" i="20"/>
  <c r="O602" i="20"/>
  <c r="P601" i="20"/>
  <c r="M600" i="20"/>
  <c r="N599" i="20"/>
  <c r="O598" i="20"/>
  <c r="O596" i="20"/>
  <c r="N595" i="20"/>
  <c r="P594" i="20"/>
  <c r="M592" i="20"/>
  <c r="P591" i="20"/>
  <c r="L591" i="20"/>
  <c r="P590" i="20"/>
  <c r="L590" i="20"/>
  <c r="P589" i="20"/>
  <c r="L589" i="20"/>
  <c r="P588" i="20"/>
  <c r="L588" i="20"/>
  <c r="O587" i="20"/>
  <c r="L585" i="20"/>
  <c r="O581" i="20"/>
  <c r="M578" i="20"/>
  <c r="M577" i="20"/>
  <c r="M576" i="20"/>
  <c r="P575" i="20"/>
  <c r="L574" i="20"/>
  <c r="P573" i="20"/>
  <c r="L573" i="20"/>
  <c r="O571" i="20"/>
  <c r="L570" i="20"/>
  <c r="P569" i="20"/>
  <c r="P568" i="20"/>
  <c r="L568" i="20"/>
  <c r="M566" i="20"/>
  <c r="M565" i="20"/>
  <c r="P563" i="20"/>
  <c r="L563" i="20"/>
  <c r="M556" i="20"/>
  <c r="L555" i="20"/>
  <c r="N553" i="20"/>
  <c r="N552" i="20"/>
  <c r="M550" i="20"/>
  <c r="L549" i="20"/>
  <c r="P548" i="20"/>
  <c r="L548" i="20"/>
  <c r="O547" i="20"/>
  <c r="L546" i="20"/>
  <c r="P545" i="20"/>
  <c r="L545" i="20"/>
  <c r="L544" i="20"/>
  <c r="O543" i="20"/>
  <c r="P542" i="20"/>
  <c r="P541" i="20"/>
  <c r="O539" i="20"/>
  <c r="P537" i="20"/>
  <c r="L537" i="20"/>
  <c r="O535" i="20"/>
  <c r="N534" i="20"/>
  <c r="O533" i="20"/>
  <c r="L529" i="20"/>
  <c r="P528" i="20"/>
  <c r="O527" i="20"/>
  <c r="L525" i="20"/>
  <c r="O523" i="20"/>
  <c r="N522" i="20"/>
  <c r="M521" i="20"/>
  <c r="M517" i="20"/>
  <c r="M516" i="20"/>
  <c r="P514" i="20"/>
  <c r="L513" i="20"/>
  <c r="M512" i="20"/>
  <c r="P510" i="20"/>
  <c r="N509" i="20"/>
  <c r="M507" i="20"/>
  <c r="M506" i="20"/>
  <c r="O502" i="20"/>
  <c r="L501" i="20"/>
  <c r="P499" i="20"/>
  <c r="P498" i="20"/>
  <c r="L494" i="20"/>
  <c r="L492" i="20"/>
  <c r="M490" i="20"/>
  <c r="N489" i="20"/>
  <c r="N484" i="20"/>
  <c r="M482" i="20"/>
  <c r="P481" i="20"/>
  <c r="L481" i="20"/>
  <c r="L480" i="20"/>
  <c r="O479" i="20"/>
  <c r="P478" i="20"/>
  <c r="L478" i="20"/>
  <c r="M477" i="20"/>
  <c r="N476" i="20"/>
  <c r="N474" i="20"/>
  <c r="N473" i="20"/>
  <c r="N471" i="20"/>
  <c r="N470" i="20"/>
  <c r="O469" i="20"/>
  <c r="N467" i="20"/>
  <c r="O466" i="20"/>
  <c r="P465" i="20"/>
  <c r="P464" i="20"/>
  <c r="L464" i="20"/>
  <c r="O463" i="20"/>
  <c r="P460" i="20"/>
  <c r="L460" i="20"/>
  <c r="N458" i="20"/>
  <c r="N457" i="20"/>
  <c r="M455" i="20"/>
  <c r="N454" i="20"/>
  <c r="P450" i="20"/>
  <c r="M449" i="20"/>
  <c r="P447" i="20"/>
  <c r="L447" i="20"/>
  <c r="O446" i="20"/>
  <c r="N445" i="20"/>
  <c r="O442" i="20"/>
  <c r="L441" i="20"/>
  <c r="P440" i="20"/>
  <c r="O439" i="20"/>
  <c r="O438" i="20"/>
  <c r="O437" i="20"/>
  <c r="O436" i="20"/>
  <c r="N430" i="20"/>
  <c r="M428" i="20"/>
  <c r="P427" i="20"/>
  <c r="L427" i="20"/>
  <c r="P426" i="20"/>
  <c r="L426" i="20"/>
  <c r="M424" i="20"/>
  <c r="P423" i="20"/>
  <c r="L423" i="20"/>
  <c r="P422" i="20"/>
  <c r="L422" i="20"/>
  <c r="O421" i="20"/>
  <c r="N419" i="20"/>
  <c r="N418" i="20"/>
  <c r="O417" i="20"/>
  <c r="O416" i="20"/>
  <c r="N415" i="20"/>
  <c r="N414" i="20"/>
  <c r="N413" i="20"/>
  <c r="N412" i="20"/>
  <c r="M411" i="20"/>
  <c r="P410" i="20"/>
  <c r="L410" i="20"/>
  <c r="N409" i="20"/>
  <c r="P408" i="20"/>
  <c r="L408" i="20"/>
  <c r="O407" i="20"/>
  <c r="L405" i="20"/>
  <c r="P404" i="20"/>
  <c r="L404" i="20"/>
  <c r="O403" i="20"/>
  <c r="N402" i="20"/>
  <c r="L401" i="20"/>
  <c r="B401" i="20"/>
  <c r="S401" i="20" s="1"/>
  <c r="N401" i="20"/>
  <c r="O401" i="20"/>
  <c r="P401" i="20"/>
  <c r="D401" i="20"/>
  <c r="M399" i="20"/>
  <c r="P397" i="20"/>
  <c r="L397" i="20"/>
  <c r="P396" i="20"/>
  <c r="L396" i="20"/>
  <c r="M394" i="20"/>
  <c r="L393" i="20"/>
  <c r="P392" i="20"/>
  <c r="M390" i="20"/>
  <c r="N389" i="20"/>
  <c r="N388" i="20"/>
  <c r="M387" i="20"/>
  <c r="N386" i="20"/>
  <c r="L385" i="20"/>
  <c r="P384" i="20"/>
  <c r="M382" i="20"/>
  <c r="N380" i="20"/>
  <c r="M379" i="20"/>
  <c r="O378" i="20"/>
  <c r="N376" i="20"/>
  <c r="M375" i="20"/>
  <c r="P374" i="20"/>
  <c r="L373" i="20"/>
  <c r="O372" i="20"/>
  <c r="N370" i="20"/>
  <c r="N369" i="20"/>
  <c r="P368" i="20"/>
  <c r="L367" i="20"/>
  <c r="P366" i="20"/>
  <c r="M365" i="20"/>
  <c r="N364" i="20"/>
  <c r="O363" i="20"/>
  <c r="P362" i="20"/>
  <c r="N360" i="20"/>
  <c r="N359" i="20"/>
  <c r="M358" i="20"/>
  <c r="N357" i="20"/>
  <c r="O356" i="20"/>
  <c r="N355" i="20"/>
  <c r="N354" i="20"/>
  <c r="O352" i="20"/>
  <c r="N351" i="20"/>
  <c r="N350" i="20"/>
  <c r="M348" i="20"/>
  <c r="P347" i="20"/>
  <c r="L347" i="20"/>
  <c r="L346" i="20"/>
  <c r="M345" i="20"/>
  <c r="N344" i="20"/>
  <c r="N342" i="20"/>
  <c r="O341" i="20"/>
  <c r="P340" i="20"/>
  <c r="L340" i="20"/>
  <c r="P339" i="20"/>
  <c r="L339" i="20"/>
  <c r="P338" i="20"/>
  <c r="L338" i="20"/>
  <c r="P337" i="20"/>
  <c r="L337" i="20"/>
  <c r="N335" i="20"/>
  <c r="N332" i="20"/>
  <c r="N331" i="20"/>
  <c r="M330" i="20"/>
  <c r="M329" i="20"/>
  <c r="N328" i="20"/>
  <c r="N327" i="20"/>
  <c r="O326" i="20"/>
  <c r="P325" i="20"/>
  <c r="M324" i="20"/>
  <c r="N323" i="20"/>
  <c r="M322" i="20"/>
  <c r="P321" i="20"/>
  <c r="L321" i="20"/>
  <c r="P320" i="20"/>
  <c r="L320" i="20"/>
  <c r="O319" i="20"/>
  <c r="N317" i="20"/>
  <c r="N316" i="20"/>
  <c r="M315" i="20"/>
  <c r="M313" i="20"/>
  <c r="N311" i="20"/>
  <c r="L309" i="20"/>
  <c r="M308" i="20"/>
  <c r="N307" i="20"/>
  <c r="P306" i="20"/>
  <c r="L306" i="20"/>
  <c r="N305" i="20"/>
  <c r="P304" i="20"/>
  <c r="N303" i="20"/>
  <c r="P302" i="20"/>
  <c r="M301" i="20"/>
  <c r="N300" i="20"/>
  <c r="M299" i="20"/>
  <c r="P298" i="20"/>
  <c r="L297" i="20"/>
  <c r="O296" i="20"/>
  <c r="L295" i="20"/>
  <c r="N294" i="20"/>
  <c r="N293" i="20"/>
  <c r="N292" i="20"/>
  <c r="P291" i="20"/>
  <c r="L291" i="20"/>
  <c r="M290" i="20"/>
  <c r="M289" i="20"/>
  <c r="M288" i="20"/>
  <c r="P287" i="20"/>
  <c r="L287" i="20"/>
  <c r="O286" i="20"/>
  <c r="P285" i="20"/>
  <c r="L285" i="20"/>
  <c r="N284" i="20"/>
  <c r="M282" i="20"/>
  <c r="P280" i="20"/>
  <c r="L280" i="20"/>
  <c r="M279" i="20"/>
  <c r="M278" i="20"/>
  <c r="N276" i="20"/>
  <c r="O275" i="20"/>
  <c r="L274" i="20"/>
  <c r="M273" i="20"/>
  <c r="N271" i="20"/>
  <c r="P270" i="20"/>
  <c r="L270" i="20"/>
  <c r="M269" i="20"/>
  <c r="M268" i="20"/>
  <c r="N267" i="20"/>
  <c r="O266" i="20"/>
  <c r="M264" i="20"/>
  <c r="O263" i="20"/>
  <c r="N262" i="20"/>
  <c r="N261" i="20"/>
  <c r="M259" i="20"/>
  <c r="M257" i="20"/>
  <c r="N256" i="20"/>
  <c r="O255" i="20"/>
  <c r="P254" i="20"/>
  <c r="L254" i="20"/>
  <c r="M253" i="20"/>
  <c r="N251" i="20"/>
  <c r="M249" i="20"/>
  <c r="N247" i="20"/>
  <c r="N246" i="20"/>
  <c r="N245" i="20"/>
  <c r="O244" i="20"/>
  <c r="O243" i="20"/>
  <c r="O242" i="20"/>
  <c r="P241" i="20"/>
  <c r="L241" i="20"/>
  <c r="O240" i="20"/>
  <c r="P239" i="20"/>
  <c r="L239" i="20"/>
  <c r="P238" i="20"/>
  <c r="L238" i="20"/>
  <c r="M237" i="20"/>
  <c r="P236" i="20"/>
  <c r="L236" i="20"/>
  <c r="O235" i="20"/>
  <c r="P234" i="20"/>
  <c r="L234" i="20"/>
  <c r="P233" i="20"/>
  <c r="L233" i="20"/>
  <c r="M232" i="20"/>
  <c r="M229" i="20"/>
  <c r="P228" i="20"/>
  <c r="L228" i="20"/>
  <c r="O226" i="20"/>
  <c r="N225" i="20"/>
  <c r="O224" i="20"/>
  <c r="O223" i="20"/>
  <c r="N222" i="20"/>
  <c r="N220" i="20"/>
  <c r="P219" i="20"/>
  <c r="L219" i="20"/>
  <c r="L218" i="20"/>
  <c r="M217" i="20"/>
  <c r="N214" i="20"/>
  <c r="M212" i="20"/>
  <c r="N211" i="20"/>
  <c r="N210" i="20"/>
  <c r="M209" i="20"/>
  <c r="O208" i="20"/>
  <c r="P206" i="20"/>
  <c r="L206" i="20"/>
  <c r="L205" i="20"/>
  <c r="O204" i="20"/>
  <c r="P203" i="20"/>
  <c r="L203" i="20"/>
  <c r="O202" i="20"/>
  <c r="P201" i="20"/>
  <c r="L201" i="20"/>
  <c r="N198" i="20"/>
  <c r="P197" i="20"/>
  <c r="L197" i="20"/>
  <c r="N196" i="20"/>
  <c r="O195" i="20"/>
  <c r="M194" i="20"/>
  <c r="M193" i="20"/>
  <c r="P192" i="20"/>
  <c r="L192" i="20"/>
  <c r="L191" i="20"/>
  <c r="N188" i="20"/>
  <c r="M187" i="20"/>
  <c r="M186" i="20"/>
  <c r="L185" i="20"/>
  <c r="O184" i="20"/>
  <c r="O183" i="20"/>
  <c r="O182" i="20"/>
  <c r="P181" i="20"/>
  <c r="P180" i="20"/>
  <c r="L180" i="20"/>
  <c r="N178" i="20"/>
  <c r="M177" i="20"/>
  <c r="O176" i="20"/>
  <c r="N175" i="20"/>
  <c r="L174" i="20"/>
  <c r="N172" i="20"/>
  <c r="O171" i="20"/>
  <c r="N170" i="20"/>
  <c r="M168" i="20"/>
  <c r="N167" i="20"/>
  <c r="N165" i="20"/>
  <c r="M164" i="20"/>
  <c r="M161" i="20"/>
  <c r="L160" i="20"/>
  <c r="O158" i="20"/>
  <c r="N157" i="20"/>
  <c r="O156" i="20"/>
  <c r="M155" i="20"/>
  <c r="P153" i="20"/>
  <c r="M152" i="20"/>
  <c r="M151" i="20"/>
  <c r="N149" i="20"/>
  <c r="N148" i="20"/>
  <c r="P147" i="20"/>
  <c r="L147" i="20"/>
  <c r="M145" i="20"/>
  <c r="P142" i="20"/>
  <c r="L142" i="20"/>
  <c r="P140" i="20"/>
  <c r="L140" i="20"/>
  <c r="M139" i="20"/>
  <c r="O138" i="20"/>
  <c r="O137" i="20"/>
  <c r="M135" i="20"/>
  <c r="O134" i="20"/>
  <c r="N133" i="20"/>
  <c r="M131" i="20"/>
  <c r="O130" i="20"/>
  <c r="L128" i="20"/>
  <c r="P127" i="20"/>
  <c r="L125" i="20"/>
  <c r="O124" i="20"/>
  <c r="L122" i="20"/>
  <c r="P121" i="20"/>
  <c r="P118" i="20"/>
  <c r="L118" i="20"/>
  <c r="P114" i="20"/>
  <c r="O113" i="20"/>
  <c r="O112" i="20"/>
  <c r="M111" i="20"/>
  <c r="O110" i="20"/>
  <c r="N109" i="20"/>
  <c r="L108" i="20"/>
  <c r="O107" i="20"/>
  <c r="L105" i="20"/>
  <c r="O104" i="20"/>
  <c r="N103" i="20"/>
  <c r="P96" i="20"/>
  <c r="O94" i="19"/>
  <c r="M93" i="14"/>
  <c r="P92" i="17"/>
  <c r="L92" i="20"/>
  <c r="L92" i="17"/>
  <c r="L90" i="19"/>
  <c r="L90" i="16"/>
  <c r="M83" i="18"/>
  <c r="M83" i="14"/>
  <c r="L82" i="20"/>
  <c r="L82" i="19"/>
  <c r="L82" i="18"/>
  <c r="L82" i="17"/>
  <c r="L82" i="16"/>
  <c r="L82" i="14"/>
  <c r="L82" i="13"/>
  <c r="N80" i="19"/>
  <c r="N80" i="14"/>
  <c r="O70" i="18"/>
  <c r="L69" i="13"/>
  <c r="P64" i="16"/>
  <c r="P64" i="14"/>
  <c r="L64" i="20"/>
  <c r="L64" i="18"/>
  <c r="P62" i="19"/>
  <c r="P62" i="18"/>
  <c r="P62" i="16"/>
  <c r="P62" i="14"/>
  <c r="L58" i="20"/>
  <c r="L58" i="19"/>
  <c r="L58" i="18"/>
  <c r="L58" i="17"/>
  <c r="L58" i="16"/>
  <c r="L58" i="14"/>
  <c r="L58" i="13"/>
  <c r="N56" i="19"/>
  <c r="N56" i="13"/>
  <c r="N50" i="20"/>
  <c r="N50" i="19"/>
  <c r="N50" i="18"/>
  <c r="N50" i="17"/>
  <c r="N50" i="16"/>
  <c r="N50" i="14"/>
  <c r="N50" i="13"/>
  <c r="P46" i="19"/>
  <c r="L44" i="20"/>
  <c r="L32" i="20"/>
  <c r="L32" i="17"/>
  <c r="L32" i="16"/>
  <c r="O30" i="20"/>
  <c r="O30" i="13"/>
  <c r="O21" i="20"/>
  <c r="O21" i="19"/>
  <c r="O21" i="18"/>
  <c r="O21" i="16"/>
  <c r="O21" i="14"/>
  <c r="O21" i="13"/>
  <c r="L12" i="20"/>
  <c r="O5" i="20"/>
  <c r="C1000" i="20"/>
  <c r="A999" i="27"/>
  <c r="B999" i="20"/>
  <c r="C998" i="20"/>
  <c r="D997" i="20"/>
  <c r="D996" i="20"/>
  <c r="A992" i="27"/>
  <c r="D991" i="20"/>
  <c r="C990" i="20"/>
  <c r="C989" i="20"/>
  <c r="C987" i="20"/>
  <c r="C986" i="20"/>
  <c r="C985" i="20"/>
  <c r="C984" i="20"/>
  <c r="A983" i="20"/>
  <c r="D981" i="20"/>
  <c r="A980" i="20"/>
  <c r="A978" i="27"/>
  <c r="B978" i="20"/>
  <c r="F978" i="27"/>
  <c r="K978" i="27"/>
  <c r="A975" i="27"/>
  <c r="B975" i="20"/>
  <c r="C974" i="20"/>
  <c r="A973" i="27"/>
  <c r="B973" i="20"/>
  <c r="D972" i="20"/>
  <c r="A971" i="27"/>
  <c r="B971" i="20"/>
  <c r="D970" i="20"/>
  <c r="C968" i="20"/>
  <c r="D967" i="20"/>
  <c r="A966" i="27"/>
  <c r="B966" i="20"/>
  <c r="B966" i="27"/>
  <c r="D965" i="20"/>
  <c r="D964" i="20"/>
  <c r="A963" i="27"/>
  <c r="B963" i="20"/>
  <c r="D962" i="20"/>
  <c r="D960" i="20"/>
  <c r="A959" i="27"/>
  <c r="B959" i="20"/>
  <c r="B959" i="27"/>
  <c r="D958" i="20"/>
  <c r="C956" i="20"/>
  <c r="D955" i="20"/>
  <c r="A954" i="27"/>
  <c r="B954" i="20"/>
  <c r="S954" i="20" s="1"/>
  <c r="C953" i="20"/>
  <c r="C952" i="20"/>
  <c r="C951" i="20"/>
  <c r="D950" i="20"/>
  <c r="A949" i="27"/>
  <c r="B949" i="20"/>
  <c r="P949" i="27"/>
  <c r="A948" i="27"/>
  <c r="B948" i="20"/>
  <c r="D947" i="20"/>
  <c r="A946" i="20"/>
  <c r="A945" i="20"/>
  <c r="C944" i="20"/>
  <c r="D943" i="20"/>
  <c r="C942" i="20"/>
  <c r="A941" i="27"/>
  <c r="B941" i="20"/>
  <c r="S941" i="20"/>
  <c r="R941" i="27" s="1"/>
  <c r="D941" i="20"/>
  <c r="D939" i="20"/>
  <c r="A938" i="27"/>
  <c r="B938" i="20"/>
  <c r="D937" i="20"/>
  <c r="A936" i="20"/>
  <c r="C935" i="20"/>
  <c r="D933" i="20"/>
  <c r="A932" i="27"/>
  <c r="B932" i="20"/>
  <c r="D931" i="20"/>
  <c r="A930" i="27"/>
  <c r="B930" i="20"/>
  <c r="D928" i="20"/>
  <c r="A927" i="27"/>
  <c r="B927" i="20"/>
  <c r="A926" i="20"/>
  <c r="A925" i="27"/>
  <c r="B925" i="20"/>
  <c r="F925" i="27"/>
  <c r="D924" i="20"/>
  <c r="C923" i="20"/>
  <c r="C922" i="20"/>
  <c r="D921" i="20"/>
  <c r="A920" i="27"/>
  <c r="B920" i="20"/>
  <c r="A919" i="20"/>
  <c r="C917" i="20"/>
  <c r="D916" i="20"/>
  <c r="C915" i="20"/>
  <c r="C914" i="20"/>
  <c r="D913" i="20"/>
  <c r="C912" i="20"/>
  <c r="D911" i="20"/>
  <c r="D910" i="20"/>
  <c r="A909" i="27"/>
  <c r="B909" i="20"/>
  <c r="C908" i="20"/>
  <c r="A906" i="27"/>
  <c r="D905" i="20"/>
  <c r="C904" i="20"/>
  <c r="A903" i="27"/>
  <c r="B903" i="20"/>
  <c r="B902" i="20"/>
  <c r="D901" i="20"/>
  <c r="A900" i="27"/>
  <c r="B900" i="20"/>
  <c r="C899" i="20"/>
  <c r="A898" i="20"/>
  <c r="C897" i="20"/>
  <c r="C896" i="20"/>
  <c r="A895" i="20"/>
  <c r="D894" i="20"/>
  <c r="A893" i="27"/>
  <c r="B893" i="20"/>
  <c r="C892" i="20"/>
  <c r="A891" i="27"/>
  <c r="B891" i="20"/>
  <c r="D890" i="20"/>
  <c r="C889" i="20"/>
  <c r="A887" i="27"/>
  <c r="B887" i="20"/>
  <c r="S887" i="20" s="1"/>
  <c r="C885" i="20"/>
  <c r="A884" i="27"/>
  <c r="B884" i="20"/>
  <c r="A883" i="20"/>
  <c r="C882" i="20"/>
  <c r="A881" i="20"/>
  <c r="C880" i="20"/>
  <c r="D879" i="20"/>
  <c r="A878" i="27"/>
  <c r="B878" i="20"/>
  <c r="A877" i="20"/>
  <c r="C876" i="20"/>
  <c r="A875" i="20"/>
  <c r="A874" i="27"/>
  <c r="B874" i="20"/>
  <c r="D873" i="20"/>
  <c r="C872" i="20"/>
  <c r="A871" i="27"/>
  <c r="B871" i="20"/>
  <c r="K871" i="27"/>
  <c r="D870" i="20"/>
  <c r="A868" i="27"/>
  <c r="B868" i="20"/>
  <c r="A867" i="27"/>
  <c r="B867" i="20"/>
  <c r="D866" i="20"/>
  <c r="C865" i="20"/>
  <c r="A863" i="27"/>
  <c r="B863" i="20"/>
  <c r="D861" i="20"/>
  <c r="C860" i="20"/>
  <c r="A859" i="27"/>
  <c r="B859" i="20"/>
  <c r="A858" i="20"/>
  <c r="D857" i="20"/>
  <c r="A856" i="27"/>
  <c r="B856" i="20"/>
  <c r="D855" i="20"/>
  <c r="A854" i="27"/>
  <c r="B854" i="20"/>
  <c r="B854" i="27"/>
  <c r="A853" i="27"/>
  <c r="B853" i="20"/>
  <c r="A852" i="20"/>
  <c r="D851" i="20"/>
  <c r="C850" i="20"/>
  <c r="D848" i="20"/>
  <c r="D846" i="20"/>
  <c r="A845" i="27"/>
  <c r="B845" i="20"/>
  <c r="B845" i="27"/>
  <c r="D844" i="20"/>
  <c r="C843" i="20"/>
  <c r="A842" i="20"/>
  <c r="C841" i="20"/>
  <c r="C840" i="20"/>
  <c r="A839" i="20"/>
  <c r="A838" i="27"/>
  <c r="B838" i="20"/>
  <c r="C837" i="20"/>
  <c r="D836" i="20"/>
  <c r="A835" i="27"/>
  <c r="B835" i="20"/>
  <c r="A834" i="20"/>
  <c r="D833" i="20"/>
  <c r="A832" i="27"/>
  <c r="B832" i="20"/>
  <c r="S832" i="20" s="1"/>
  <c r="K832" i="27"/>
  <c r="D831" i="20"/>
  <c r="C830" i="20"/>
  <c r="A829" i="27"/>
  <c r="B829" i="20"/>
  <c r="D828" i="20"/>
  <c r="D827" i="20"/>
  <c r="A826" i="27"/>
  <c r="B826" i="20"/>
  <c r="S826" i="20" s="1"/>
  <c r="D824" i="20"/>
  <c r="A823" i="27"/>
  <c r="B823" i="20"/>
  <c r="D822" i="20"/>
  <c r="A821" i="27"/>
  <c r="B821" i="20"/>
  <c r="S821" i="20" s="1"/>
  <c r="A820" i="20"/>
  <c r="C819" i="20"/>
  <c r="A818" i="20"/>
  <c r="C817" i="20"/>
  <c r="D816" i="20"/>
  <c r="A815" i="20"/>
  <c r="A814" i="27"/>
  <c r="B814" i="20"/>
  <c r="K814" i="27"/>
  <c r="C813" i="20"/>
  <c r="C811" i="20"/>
  <c r="C810" i="20"/>
  <c r="A809" i="27"/>
  <c r="B809" i="20"/>
  <c r="C808" i="20"/>
  <c r="A807" i="20"/>
  <c r="D806" i="20"/>
  <c r="D804" i="20"/>
  <c r="A803" i="20"/>
  <c r="D802" i="20"/>
  <c r="C801" i="20"/>
  <c r="D799" i="20"/>
  <c r="C798" i="20"/>
  <c r="D797" i="20"/>
  <c r="D793" i="20"/>
  <c r="A792" i="20"/>
  <c r="D791" i="20"/>
  <c r="C790" i="20"/>
  <c r="A789" i="20"/>
  <c r="D788" i="20"/>
  <c r="C787" i="20"/>
  <c r="A786" i="27"/>
  <c r="B786" i="20"/>
  <c r="D785" i="20"/>
  <c r="A784" i="27"/>
  <c r="B784" i="20"/>
  <c r="A783" i="20"/>
  <c r="D782" i="20"/>
  <c r="C781" i="20"/>
  <c r="A780" i="20"/>
  <c r="D779" i="20"/>
  <c r="A778" i="27"/>
  <c r="B778" i="20"/>
  <c r="C777" i="20"/>
  <c r="A776" i="20"/>
  <c r="C775" i="20"/>
  <c r="D774" i="20"/>
  <c r="A773" i="27"/>
  <c r="B773" i="20"/>
  <c r="A772" i="20"/>
  <c r="A771" i="27"/>
  <c r="B771" i="20"/>
  <c r="S771" i="20" s="1"/>
  <c r="A770" i="27"/>
  <c r="B770" i="20"/>
  <c r="A769" i="20"/>
  <c r="D768" i="20"/>
  <c r="A767" i="27"/>
  <c r="B767" i="20"/>
  <c r="A766" i="27"/>
  <c r="B766" i="20"/>
  <c r="B766" i="27"/>
  <c r="D765" i="20"/>
  <c r="A764" i="27"/>
  <c r="B764" i="20"/>
  <c r="D763" i="20"/>
  <c r="B763" i="20"/>
  <c r="C762" i="20"/>
  <c r="A761" i="27"/>
  <c r="B761" i="20"/>
  <c r="D760" i="20"/>
  <c r="C759" i="20"/>
  <c r="A758" i="27"/>
  <c r="B758" i="20"/>
  <c r="D757" i="20"/>
  <c r="A756" i="27"/>
  <c r="B756" i="20"/>
  <c r="D755" i="20"/>
  <c r="A754" i="20"/>
  <c r="D753" i="20"/>
  <c r="A752" i="27"/>
  <c r="B752" i="20"/>
  <c r="A751" i="27"/>
  <c r="B751" i="20"/>
  <c r="D750" i="20"/>
  <c r="A749" i="27"/>
  <c r="B749" i="20"/>
  <c r="A748" i="27"/>
  <c r="B748" i="20"/>
  <c r="B748" i="27"/>
  <c r="A747" i="20"/>
  <c r="C746" i="20"/>
  <c r="D744" i="20"/>
  <c r="C743" i="20"/>
  <c r="A742" i="20"/>
  <c r="D740" i="20"/>
  <c r="A739" i="20"/>
  <c r="D737" i="20"/>
  <c r="A736" i="27"/>
  <c r="B736" i="20"/>
  <c r="D735" i="20"/>
  <c r="D733" i="20"/>
  <c r="A732" i="20"/>
  <c r="D731" i="20"/>
  <c r="C730" i="20"/>
  <c r="A729" i="20"/>
  <c r="D728" i="20"/>
  <c r="D727" i="20"/>
  <c r="C726" i="20"/>
  <c r="D725" i="20"/>
  <c r="A724" i="27"/>
  <c r="B724" i="20"/>
  <c r="A723" i="20"/>
  <c r="D722" i="20"/>
  <c r="A721" i="27"/>
  <c r="B721" i="20"/>
  <c r="B721" i="27"/>
  <c r="D720" i="20"/>
  <c r="A718" i="27"/>
  <c r="B718" i="20"/>
  <c r="D717" i="20"/>
  <c r="C716" i="20"/>
  <c r="A715" i="20"/>
  <c r="D714" i="20"/>
  <c r="D713" i="20"/>
  <c r="A712" i="27"/>
  <c r="B712" i="20"/>
  <c r="S712" i="20"/>
  <c r="D711" i="20"/>
  <c r="A710" i="27"/>
  <c r="B710" i="20"/>
  <c r="A709" i="20"/>
  <c r="C708" i="20"/>
  <c r="D706" i="20"/>
  <c r="C705" i="20"/>
  <c r="A704" i="20"/>
  <c r="D703" i="20"/>
  <c r="C702" i="20"/>
  <c r="D701" i="20"/>
  <c r="A700" i="20"/>
  <c r="C699" i="20"/>
  <c r="D698" i="20"/>
  <c r="A697" i="20"/>
  <c r="C696" i="20"/>
  <c r="D695" i="20"/>
  <c r="A694" i="20"/>
  <c r="D693" i="20"/>
  <c r="C692" i="20"/>
  <c r="C690" i="20"/>
  <c r="D689" i="20"/>
  <c r="A688" i="20"/>
  <c r="A687" i="27"/>
  <c r="B687" i="20"/>
  <c r="D686" i="20"/>
  <c r="A685" i="27"/>
  <c r="B685" i="20"/>
  <c r="S685" i="20"/>
  <c r="O685" i="27"/>
  <c r="D684" i="20"/>
  <c r="A683" i="27"/>
  <c r="B683" i="20"/>
  <c r="A682" i="27"/>
  <c r="B682" i="20"/>
  <c r="B682" i="27"/>
  <c r="A681" i="20"/>
  <c r="D680" i="20"/>
  <c r="A679" i="27"/>
  <c r="B679" i="20"/>
  <c r="A678" i="27"/>
  <c r="B678" i="20"/>
  <c r="D677" i="20"/>
  <c r="A676" i="20"/>
  <c r="C675" i="20"/>
  <c r="D674" i="20"/>
  <c r="A673" i="27"/>
  <c r="B673" i="20"/>
  <c r="K673" i="27"/>
  <c r="D672" i="20"/>
  <c r="D671" i="20"/>
  <c r="A670" i="27"/>
  <c r="B670" i="20"/>
  <c r="S670" i="20" s="1"/>
  <c r="L670" i="27"/>
  <c r="D669" i="20"/>
  <c r="A668" i="27"/>
  <c r="B668" i="20"/>
  <c r="A667" i="20"/>
  <c r="C666" i="20"/>
  <c r="A665" i="20"/>
  <c r="D664" i="20"/>
  <c r="A663" i="27"/>
  <c r="B663" i="20"/>
  <c r="A662" i="20"/>
  <c r="A661" i="27"/>
  <c r="B661" i="20"/>
  <c r="D660" i="20"/>
  <c r="C659" i="20"/>
  <c r="A658" i="27"/>
  <c r="B658" i="20"/>
  <c r="C656" i="20"/>
  <c r="A655" i="27"/>
  <c r="B655" i="20"/>
  <c r="C654" i="20"/>
  <c r="A653" i="20"/>
  <c r="D652" i="20"/>
  <c r="C651" i="20"/>
  <c r="C650" i="20"/>
  <c r="A649" i="20"/>
  <c r="D648" i="20"/>
  <c r="B648" i="20"/>
  <c r="D647" i="20"/>
  <c r="A646" i="27"/>
  <c r="B646" i="20"/>
  <c r="D645" i="20"/>
  <c r="A644" i="27"/>
  <c r="B644" i="20"/>
  <c r="C643" i="20"/>
  <c r="A642" i="27"/>
  <c r="B642" i="20"/>
  <c r="D641" i="20"/>
  <c r="A640" i="27"/>
  <c r="B640" i="20"/>
  <c r="D639" i="20"/>
  <c r="A638" i="27"/>
  <c r="B638" i="20"/>
  <c r="D637" i="20"/>
  <c r="A636" i="27"/>
  <c r="B636" i="20"/>
  <c r="C635" i="20"/>
  <c r="D634" i="20"/>
  <c r="C633" i="20"/>
  <c r="A632" i="20"/>
  <c r="C631" i="20"/>
  <c r="C628" i="20"/>
  <c r="C626" i="20"/>
  <c r="A625" i="27"/>
  <c r="B625" i="20"/>
  <c r="P625" i="27"/>
  <c r="K625" i="27"/>
  <c r="D624" i="20"/>
  <c r="C622" i="20"/>
  <c r="A621" i="20"/>
  <c r="C620" i="20"/>
  <c r="A619" i="20"/>
  <c r="A618" i="20"/>
  <c r="D617" i="20"/>
  <c r="A616" i="27"/>
  <c r="B616" i="20"/>
  <c r="D616" i="20"/>
  <c r="D615" i="20"/>
  <c r="A614" i="27"/>
  <c r="B614" i="20"/>
  <c r="D613" i="20"/>
  <c r="A612" i="27"/>
  <c r="B612" i="20"/>
  <c r="D611" i="20"/>
  <c r="C610" i="20"/>
  <c r="A608" i="27"/>
  <c r="B608" i="20"/>
  <c r="D607" i="20"/>
  <c r="A606" i="27"/>
  <c r="B606" i="20"/>
  <c r="D605" i="20"/>
  <c r="A604" i="20"/>
  <c r="C603" i="20"/>
  <c r="A602" i="20"/>
  <c r="C601" i="20"/>
  <c r="A600" i="27"/>
  <c r="B600" i="20"/>
  <c r="A599" i="20"/>
  <c r="A598" i="20"/>
  <c r="C597" i="20"/>
  <c r="D596" i="20"/>
  <c r="A595" i="27"/>
  <c r="B595" i="20"/>
  <c r="A594" i="27"/>
  <c r="B594" i="20"/>
  <c r="A593" i="27"/>
  <c r="B593" i="20"/>
  <c r="A592" i="20"/>
  <c r="D591" i="20"/>
  <c r="A590" i="27"/>
  <c r="B590" i="20"/>
  <c r="D589" i="20"/>
  <c r="C588" i="20"/>
  <c r="A587" i="20"/>
  <c r="A586" i="27"/>
  <c r="B586" i="20"/>
  <c r="D585" i="20"/>
  <c r="D583" i="20"/>
  <c r="A582" i="20"/>
  <c r="A581" i="27"/>
  <c r="B581" i="20"/>
  <c r="D580" i="20"/>
  <c r="A579" i="27"/>
  <c r="B579" i="20"/>
  <c r="B579" i="27"/>
  <c r="D578" i="20"/>
  <c r="C577" i="20"/>
  <c r="A576" i="27"/>
  <c r="B576" i="20"/>
  <c r="C575" i="20"/>
  <c r="A574" i="20"/>
  <c r="A573" i="27"/>
  <c r="B573" i="20"/>
  <c r="A572" i="20"/>
  <c r="C571" i="20"/>
  <c r="A570" i="20"/>
  <c r="D569" i="20"/>
  <c r="A568" i="27"/>
  <c r="B568" i="20"/>
  <c r="B568" i="27"/>
  <c r="A567" i="27"/>
  <c r="B567" i="20"/>
  <c r="C566" i="20"/>
  <c r="A565" i="27"/>
  <c r="B565" i="20"/>
  <c r="C564" i="20"/>
  <c r="D563" i="20"/>
  <c r="D562" i="20"/>
  <c r="A561" i="27"/>
  <c r="B561" i="20"/>
  <c r="C560" i="20"/>
  <c r="D559" i="20"/>
  <c r="A558" i="27"/>
  <c r="B558" i="20"/>
  <c r="S558" i="20" s="1"/>
  <c r="C557" i="20"/>
  <c r="D556" i="20"/>
  <c r="C555" i="20"/>
  <c r="C554" i="20"/>
  <c r="A553" i="20"/>
  <c r="C552" i="20"/>
  <c r="D551" i="20"/>
  <c r="A550" i="27"/>
  <c r="B550" i="20"/>
  <c r="C549" i="20"/>
  <c r="D548" i="20"/>
  <c r="A547" i="20"/>
  <c r="A546" i="27"/>
  <c r="B546" i="20"/>
  <c r="S546" i="20" s="1"/>
  <c r="R546" i="27" s="1"/>
  <c r="D545" i="20"/>
  <c r="A544" i="20"/>
  <c r="D543" i="20"/>
  <c r="A542" i="27"/>
  <c r="B542" i="20"/>
  <c r="D541" i="20"/>
  <c r="A540" i="27"/>
  <c r="B540" i="20"/>
  <c r="B540" i="27"/>
  <c r="C539" i="20"/>
  <c r="D538" i="20"/>
  <c r="A537" i="20"/>
  <c r="C536" i="20"/>
  <c r="D535" i="20"/>
  <c r="A534" i="20"/>
  <c r="C533" i="20"/>
  <c r="A532" i="20"/>
  <c r="C531" i="20"/>
  <c r="A530" i="20"/>
  <c r="C529" i="20"/>
  <c r="D528" i="20"/>
  <c r="A527" i="20"/>
  <c r="C526" i="20"/>
  <c r="A525" i="20"/>
  <c r="A524" i="27"/>
  <c r="B524" i="20"/>
  <c r="A523" i="27"/>
  <c r="B523" i="20"/>
  <c r="C522" i="20"/>
  <c r="C521" i="20"/>
  <c r="D520" i="20"/>
  <c r="A519" i="20"/>
  <c r="A518" i="27"/>
  <c r="B518" i="20"/>
  <c r="H518" i="27"/>
  <c r="D517" i="20"/>
  <c r="C515" i="20"/>
  <c r="A514" i="20"/>
  <c r="C513" i="20"/>
  <c r="D512" i="20"/>
  <c r="A511" i="20"/>
  <c r="A510" i="20"/>
  <c r="A509" i="27"/>
  <c r="B509" i="20"/>
  <c r="D508" i="20"/>
  <c r="D507" i="20"/>
  <c r="C506" i="20"/>
  <c r="A505" i="20"/>
  <c r="C504" i="20"/>
  <c r="D503" i="20"/>
  <c r="C502" i="20"/>
  <c r="A501" i="27"/>
  <c r="B501" i="20"/>
  <c r="S501" i="20" s="1"/>
  <c r="D501" i="20"/>
  <c r="D500" i="20"/>
  <c r="A499" i="27"/>
  <c r="B499" i="20"/>
  <c r="D498" i="20"/>
  <c r="A497" i="27"/>
  <c r="B497" i="20"/>
  <c r="S497" i="20" s="1"/>
  <c r="D497" i="20"/>
  <c r="D496" i="20"/>
  <c r="C496" i="27"/>
  <c r="A495" i="27"/>
  <c r="B495" i="20"/>
  <c r="D494" i="20"/>
  <c r="C493" i="20"/>
  <c r="D492" i="20"/>
  <c r="B492" i="20"/>
  <c r="C491" i="20"/>
  <c r="A490" i="20"/>
  <c r="D489" i="20"/>
  <c r="A488" i="20"/>
  <c r="A487" i="27"/>
  <c r="B487" i="20"/>
  <c r="D486" i="20"/>
  <c r="A485" i="27"/>
  <c r="B485" i="20"/>
  <c r="D484" i="20"/>
  <c r="Q484" i="27"/>
  <c r="D483" i="20"/>
  <c r="C481" i="20"/>
  <c r="A480" i="27"/>
  <c r="B480" i="20"/>
  <c r="B480" i="27"/>
  <c r="D479" i="20"/>
  <c r="A478" i="20"/>
  <c r="A477" i="27"/>
  <c r="B477" i="20"/>
  <c r="C476" i="20"/>
  <c r="A475" i="27"/>
  <c r="B475" i="20"/>
  <c r="S475" i="20" s="1"/>
  <c r="C474" i="20"/>
  <c r="A473" i="20"/>
  <c r="C472" i="20"/>
  <c r="A471" i="20"/>
  <c r="D470" i="20"/>
  <c r="A469" i="27"/>
  <c r="B469" i="20"/>
  <c r="D468" i="20"/>
  <c r="A467" i="20"/>
  <c r="D466" i="20"/>
  <c r="A465" i="27"/>
  <c r="B465" i="20"/>
  <c r="D464" i="20"/>
  <c r="A463" i="27"/>
  <c r="B463" i="20"/>
  <c r="D462" i="20"/>
  <c r="D461" i="20"/>
  <c r="D460" i="20"/>
  <c r="A459" i="20"/>
  <c r="C458" i="20"/>
  <c r="A457" i="20"/>
  <c r="D456" i="20"/>
  <c r="B456" i="20"/>
  <c r="A454" i="27"/>
  <c r="B454" i="20"/>
  <c r="C453" i="20"/>
  <c r="A451" i="20"/>
  <c r="C450" i="20"/>
  <c r="A448" i="27"/>
  <c r="B448" i="20"/>
  <c r="S448" i="20" s="1"/>
  <c r="A447" i="27"/>
  <c r="B447" i="20"/>
  <c r="D446" i="20"/>
  <c r="A445" i="27"/>
  <c r="B445" i="20"/>
  <c r="D444" i="20"/>
  <c r="A443" i="27"/>
  <c r="B443" i="20"/>
  <c r="A442" i="20"/>
  <c r="C441" i="20"/>
  <c r="C439" i="20"/>
  <c r="A438" i="20"/>
  <c r="C437" i="20"/>
  <c r="A436" i="20"/>
  <c r="A435" i="27"/>
  <c r="B435" i="20"/>
  <c r="S435" i="20" s="1"/>
  <c r="C434" i="20"/>
  <c r="A433" i="20"/>
  <c r="C432" i="20"/>
  <c r="A431" i="20"/>
  <c r="D430" i="20"/>
  <c r="A429" i="20"/>
  <c r="A428" i="27"/>
  <c r="B428" i="20"/>
  <c r="A427" i="27"/>
  <c r="B427" i="20"/>
  <c r="D426" i="20"/>
  <c r="A425" i="27"/>
  <c r="B425" i="20"/>
  <c r="D424" i="20"/>
  <c r="A423" i="20"/>
  <c r="C422" i="20"/>
  <c r="D421" i="20"/>
  <c r="A420" i="27"/>
  <c r="B420" i="20"/>
  <c r="A419" i="27"/>
  <c r="B419" i="20"/>
  <c r="D418" i="20"/>
  <c r="C417" i="20"/>
  <c r="D416" i="20"/>
  <c r="A415" i="20"/>
  <c r="A414" i="27"/>
  <c r="B414" i="20"/>
  <c r="D413" i="20"/>
  <c r="C412" i="20"/>
  <c r="A411" i="27"/>
  <c r="B411" i="20"/>
  <c r="C410" i="20"/>
  <c r="C409" i="20"/>
  <c r="A408" i="20"/>
  <c r="A407" i="27"/>
  <c r="B407" i="20"/>
  <c r="D406" i="20"/>
  <c r="A405" i="27"/>
  <c r="B405" i="20"/>
  <c r="C404" i="20"/>
  <c r="D403" i="20"/>
  <c r="A402" i="27"/>
  <c r="B402" i="20"/>
  <c r="H402" i="27"/>
  <c r="C400" i="20"/>
  <c r="A399" i="20"/>
  <c r="C398" i="20"/>
  <c r="D397" i="20"/>
  <c r="A396" i="20"/>
  <c r="C395" i="20"/>
  <c r="D394" i="20"/>
  <c r="C393" i="20"/>
  <c r="D392" i="20"/>
  <c r="B392" i="20"/>
  <c r="D391" i="20"/>
  <c r="A390" i="20"/>
  <c r="C389" i="20"/>
  <c r="A388" i="20"/>
  <c r="A387" i="27"/>
  <c r="B387" i="20"/>
  <c r="D387" i="20"/>
  <c r="D386" i="20"/>
  <c r="A385" i="27"/>
  <c r="B385" i="20"/>
  <c r="D384" i="20"/>
  <c r="A383" i="20"/>
  <c r="A382" i="20"/>
  <c r="A381" i="27"/>
  <c r="B381" i="20"/>
  <c r="A380" i="20"/>
  <c r="C379" i="20"/>
  <c r="A378" i="20"/>
  <c r="A377" i="27"/>
  <c r="K377" i="27"/>
  <c r="A376" i="20"/>
  <c r="A375" i="27"/>
  <c r="B375" i="20"/>
  <c r="B375" i="27"/>
  <c r="C374" i="20"/>
  <c r="A373" i="20"/>
  <c r="A372" i="20"/>
  <c r="C371" i="20"/>
  <c r="A370" i="27"/>
  <c r="B370" i="20"/>
  <c r="A368" i="27"/>
  <c r="B368" i="20"/>
  <c r="C367" i="20"/>
  <c r="A366" i="20"/>
  <c r="C365" i="20"/>
  <c r="A364" i="20"/>
  <c r="C363" i="20"/>
  <c r="A362" i="27"/>
  <c r="B362" i="20"/>
  <c r="C361" i="20"/>
  <c r="C360" i="20"/>
  <c r="A359" i="27"/>
  <c r="B359" i="20"/>
  <c r="C358" i="20"/>
  <c r="A357" i="27"/>
  <c r="B357" i="20"/>
  <c r="D356" i="20"/>
  <c r="C355" i="20"/>
  <c r="A354" i="27"/>
  <c r="B354" i="20"/>
  <c r="D353" i="20"/>
  <c r="A351" i="27"/>
  <c r="B351" i="20"/>
  <c r="C350" i="20"/>
  <c r="A349" i="20"/>
  <c r="A348" i="20"/>
  <c r="A347" i="27"/>
  <c r="B347" i="20"/>
  <c r="S347" i="20" s="1"/>
  <c r="C346" i="20"/>
  <c r="D345" i="20"/>
  <c r="A344" i="27"/>
  <c r="B344" i="20"/>
  <c r="D343" i="20"/>
  <c r="B343" i="20"/>
  <c r="A342" i="27"/>
  <c r="B342" i="20"/>
  <c r="A341" i="27"/>
  <c r="B341" i="20"/>
  <c r="C340" i="20"/>
  <c r="A339" i="20"/>
  <c r="A338" i="27"/>
  <c r="B338" i="20"/>
  <c r="G338" i="27"/>
  <c r="A337" i="27"/>
  <c r="B337" i="20"/>
  <c r="D336" i="20"/>
  <c r="C335" i="20"/>
  <c r="A334" i="20"/>
  <c r="A333" i="27"/>
  <c r="B333" i="20"/>
  <c r="C332" i="20"/>
  <c r="C331" i="20"/>
  <c r="C330" i="20"/>
  <c r="D329" i="20"/>
  <c r="A328" i="27"/>
  <c r="B328" i="20"/>
  <c r="D327" i="20"/>
  <c r="A326" i="20"/>
  <c r="A325" i="20"/>
  <c r="A324" i="20"/>
  <c r="A323" i="20"/>
  <c r="A322" i="20"/>
  <c r="C321" i="20"/>
  <c r="A320" i="20"/>
  <c r="C319" i="20"/>
  <c r="A318" i="20"/>
  <c r="A317" i="20"/>
  <c r="C316" i="20"/>
  <c r="A315" i="20"/>
  <c r="A314" i="27"/>
  <c r="B314" i="20"/>
  <c r="D313" i="20"/>
  <c r="A312" i="27"/>
  <c r="B312" i="20"/>
  <c r="C311" i="20"/>
  <c r="C310" i="20"/>
  <c r="D309" i="20"/>
  <c r="A308" i="20"/>
  <c r="D307" i="20"/>
  <c r="B307" i="20"/>
  <c r="A306" i="27"/>
  <c r="B306" i="20"/>
  <c r="E306" i="27"/>
  <c r="C305" i="20"/>
  <c r="D304" i="20"/>
  <c r="A303" i="27"/>
  <c r="B303" i="20"/>
  <c r="D302" i="20"/>
  <c r="A301" i="27"/>
  <c r="B301" i="20"/>
  <c r="S301" i="20" s="1"/>
  <c r="A300" i="20"/>
  <c r="C299" i="20"/>
  <c r="C298" i="20"/>
  <c r="D297" i="20"/>
  <c r="C296" i="20"/>
  <c r="D295" i="20"/>
  <c r="A294" i="27"/>
  <c r="B294" i="20"/>
  <c r="A293" i="20"/>
  <c r="D292" i="20"/>
  <c r="D291" i="20"/>
  <c r="C290" i="20"/>
  <c r="A289" i="27"/>
  <c r="B289" i="20"/>
  <c r="A287" i="27"/>
  <c r="B287" i="20"/>
  <c r="K287" i="27"/>
  <c r="A286" i="20"/>
  <c r="A285" i="27"/>
  <c r="B285" i="20"/>
  <c r="D284" i="20"/>
  <c r="A283" i="27"/>
  <c r="B283" i="20"/>
  <c r="B283" i="27"/>
  <c r="D282" i="20"/>
  <c r="C281" i="20"/>
  <c r="A280" i="20"/>
  <c r="C279" i="20"/>
  <c r="A278" i="27"/>
  <c r="B278" i="20"/>
  <c r="D277" i="20"/>
  <c r="C276" i="20"/>
  <c r="A275" i="20"/>
  <c r="D274" i="20"/>
  <c r="A273" i="27"/>
  <c r="B273" i="20"/>
  <c r="D272" i="20"/>
  <c r="C271" i="20"/>
  <c r="C269" i="20"/>
  <c r="A268" i="27"/>
  <c r="B268" i="20"/>
  <c r="A267" i="20"/>
  <c r="A266" i="27"/>
  <c r="B266" i="20"/>
  <c r="C265" i="20"/>
  <c r="A264" i="20"/>
  <c r="A263" i="27"/>
  <c r="B263" i="20"/>
  <c r="C262" i="20"/>
  <c r="A261" i="27"/>
  <c r="B261" i="20"/>
  <c r="A260" i="20"/>
  <c r="C259" i="20"/>
  <c r="D258" i="20"/>
  <c r="A257" i="27"/>
  <c r="B257" i="20"/>
  <c r="S257" i="20" s="1"/>
  <c r="A256" i="20"/>
  <c r="D255" i="20"/>
  <c r="B255" i="20"/>
  <c r="A254" i="27"/>
  <c r="B254" i="20"/>
  <c r="D253" i="20"/>
  <c r="C252" i="20"/>
  <c r="A251" i="27"/>
  <c r="B251" i="20"/>
  <c r="D250" i="20"/>
  <c r="C249" i="20"/>
  <c r="A248" i="27"/>
  <c r="B248" i="20"/>
  <c r="D248" i="20"/>
  <c r="D247" i="20"/>
  <c r="C246" i="20"/>
  <c r="A245" i="27"/>
  <c r="B245" i="20"/>
  <c r="D244" i="20"/>
  <c r="A243" i="20"/>
  <c r="C242" i="20"/>
  <c r="A241" i="20"/>
  <c r="A240" i="27"/>
  <c r="B240" i="20"/>
  <c r="A239" i="27"/>
  <c r="B239" i="20"/>
  <c r="K239" i="27"/>
  <c r="C238" i="20"/>
  <c r="A236" i="27"/>
  <c r="B236" i="20"/>
  <c r="C235" i="20"/>
  <c r="D234" i="20"/>
  <c r="B234" i="20"/>
  <c r="A233" i="27"/>
  <c r="B233" i="20"/>
  <c r="A232" i="20"/>
  <c r="C231" i="20"/>
  <c r="A230" i="27"/>
  <c r="B230" i="20"/>
  <c r="D229" i="20"/>
  <c r="D227" i="20"/>
  <c r="A226" i="27"/>
  <c r="B226" i="20"/>
  <c r="D225" i="20"/>
  <c r="C224" i="20"/>
  <c r="D223" i="20"/>
  <c r="A222" i="27"/>
  <c r="B222" i="20"/>
  <c r="D221" i="20"/>
  <c r="C220" i="20"/>
  <c r="A219" i="20"/>
  <c r="C218" i="20"/>
  <c r="A217" i="27"/>
  <c r="B217" i="20"/>
  <c r="S217" i="20" s="1"/>
  <c r="D217" i="20"/>
  <c r="A216" i="20"/>
  <c r="C215" i="20"/>
  <c r="A214" i="27"/>
  <c r="B214" i="20"/>
  <c r="D213" i="20"/>
  <c r="C212" i="20"/>
  <c r="A211" i="27"/>
  <c r="B211" i="20"/>
  <c r="A210" i="20"/>
  <c r="C209" i="20"/>
  <c r="C207" i="20"/>
  <c r="A206" i="27"/>
  <c r="B206" i="20"/>
  <c r="D205" i="20"/>
  <c r="D204" i="20"/>
  <c r="A203" i="20"/>
  <c r="A202" i="20"/>
  <c r="C201" i="20"/>
  <c r="A200" i="20"/>
  <c r="C199" i="20"/>
  <c r="A198" i="20"/>
  <c r="C197" i="20"/>
  <c r="A196" i="20"/>
  <c r="A195" i="27"/>
  <c r="B195" i="20"/>
  <c r="A194" i="20"/>
  <c r="D193" i="20"/>
  <c r="A192" i="20"/>
  <c r="A191" i="27"/>
  <c r="B191" i="20"/>
  <c r="D191" i="20"/>
  <c r="B191" i="27"/>
  <c r="A190" i="20"/>
  <c r="C189" i="20"/>
  <c r="D188" i="20"/>
  <c r="A187" i="27"/>
  <c r="B187" i="20"/>
  <c r="A186" i="20"/>
  <c r="A185" i="27"/>
  <c r="B185" i="20"/>
  <c r="D184" i="20"/>
  <c r="A183" i="20"/>
  <c r="A182" i="27"/>
  <c r="B182" i="20"/>
  <c r="O182" i="27"/>
  <c r="D181" i="20"/>
  <c r="A180" i="27"/>
  <c r="B180" i="20"/>
  <c r="D179" i="20"/>
  <c r="A178" i="27"/>
  <c r="B178" i="20"/>
  <c r="S178" i="20" s="1"/>
  <c r="D178" i="20"/>
  <c r="D177" i="20"/>
  <c r="A176" i="27"/>
  <c r="B176" i="20"/>
  <c r="S176" i="20" s="1"/>
  <c r="T176" i="20" s="1"/>
  <c r="C174" i="20"/>
  <c r="D173" i="20"/>
  <c r="A172" i="27"/>
  <c r="B172" i="20"/>
  <c r="D171" i="20"/>
  <c r="A170" i="27"/>
  <c r="B170" i="20"/>
  <c r="D169" i="20"/>
  <c r="A168" i="27"/>
  <c r="B168" i="20"/>
  <c r="D167" i="20"/>
  <c r="A166" i="27"/>
  <c r="B166" i="20"/>
  <c r="A165" i="20"/>
  <c r="A164" i="27"/>
  <c r="B164" i="20"/>
  <c r="C163" i="20"/>
  <c r="D162" i="20"/>
  <c r="A161" i="27"/>
  <c r="B161" i="20"/>
  <c r="C160" i="20"/>
  <c r="A159" i="20"/>
  <c r="C158" i="20"/>
  <c r="A157" i="20"/>
  <c r="D156" i="20"/>
  <c r="C155" i="20"/>
  <c r="A154" i="27"/>
  <c r="B154" i="20"/>
  <c r="C153" i="20"/>
  <c r="A152" i="20"/>
  <c r="A151" i="27"/>
  <c r="B151" i="20"/>
  <c r="D150" i="20"/>
  <c r="P150" i="27"/>
  <c r="C149" i="20"/>
  <c r="A148" i="27"/>
  <c r="B148" i="20"/>
  <c r="D147" i="20"/>
  <c r="D146" i="20"/>
  <c r="A145" i="20"/>
  <c r="A144" i="20"/>
  <c r="A143" i="27"/>
  <c r="B143" i="20"/>
  <c r="C142" i="20"/>
  <c r="D141" i="20"/>
  <c r="A140" i="27"/>
  <c r="B140" i="20"/>
  <c r="A139" i="27"/>
  <c r="B139" i="20"/>
  <c r="A138" i="27"/>
  <c r="B138" i="20"/>
  <c r="A137" i="27"/>
  <c r="B137" i="20"/>
  <c r="A136" i="20"/>
  <c r="A135" i="20"/>
  <c r="D134" i="20"/>
  <c r="A133" i="20"/>
  <c r="D130" i="20"/>
  <c r="D116" i="20"/>
  <c r="A108" i="20"/>
  <c r="D107" i="20"/>
  <c r="C106" i="20"/>
  <c r="D103" i="20"/>
  <c r="C100" i="20"/>
  <c r="B97" i="18"/>
  <c r="B97" i="13"/>
  <c r="B96" i="20"/>
  <c r="B96" i="17"/>
  <c r="B96" i="24"/>
  <c r="D95" i="20"/>
  <c r="D95" i="17"/>
  <c r="D95" i="16"/>
  <c r="A93" i="20"/>
  <c r="A93" i="23"/>
  <c r="A92" i="17"/>
  <c r="A92" i="23"/>
  <c r="C91" i="20"/>
  <c r="C91" i="19"/>
  <c r="C91" i="18"/>
  <c r="C91" i="17"/>
  <c r="C91" i="16"/>
  <c r="C91" i="13"/>
  <c r="C91" i="14"/>
  <c r="C91" i="23"/>
  <c r="C91" i="24"/>
  <c r="C90" i="20"/>
  <c r="C90" i="23"/>
  <c r="D88" i="20"/>
  <c r="B88" i="19"/>
  <c r="B88" i="18"/>
  <c r="B88" i="17"/>
  <c r="B88" i="16"/>
  <c r="B88" i="13"/>
  <c r="B88" i="14"/>
  <c r="B88" i="23"/>
  <c r="B88" i="24"/>
  <c r="C86" i="20"/>
  <c r="C86" i="19"/>
  <c r="C86" i="18"/>
  <c r="C86" i="17"/>
  <c r="C86" i="16"/>
  <c r="C86" i="13"/>
  <c r="C86" i="14"/>
  <c r="C86" i="23"/>
  <c r="C86" i="24"/>
  <c r="C85" i="20"/>
  <c r="C85" i="17"/>
  <c r="C85" i="16"/>
  <c r="C85" i="13"/>
  <c r="C85" i="23"/>
  <c r="C84" i="19"/>
  <c r="C84" i="18"/>
  <c r="C84" i="14"/>
  <c r="C84" i="23"/>
  <c r="A83" i="17"/>
  <c r="A83" i="23"/>
  <c r="D82" i="23"/>
  <c r="D80" i="14"/>
  <c r="D79" i="17"/>
  <c r="A78" i="20"/>
  <c r="A78" i="19"/>
  <c r="A78" i="18"/>
  <c r="A78" i="23"/>
  <c r="A76" i="20"/>
  <c r="A76" i="16"/>
  <c r="A76" i="14"/>
  <c r="A76" i="23"/>
  <c r="A75" i="20"/>
  <c r="A75" i="19"/>
  <c r="A75" i="18"/>
  <c r="A75" i="17"/>
  <c r="A75" i="16"/>
  <c r="A75" i="14"/>
  <c r="A75" i="13"/>
  <c r="A75" i="23"/>
  <c r="A75" i="24"/>
  <c r="C73" i="20"/>
  <c r="C73" i="19"/>
  <c r="C73" i="18"/>
  <c r="C73" i="17"/>
  <c r="C73" i="16"/>
  <c r="C73" i="13"/>
  <c r="C73" i="14"/>
  <c r="C73" i="23"/>
  <c r="C73" i="24"/>
  <c r="D72" i="16"/>
  <c r="A71" i="20"/>
  <c r="A71" i="19"/>
  <c r="A71" i="23"/>
  <c r="A71" i="24"/>
  <c r="A70" i="20"/>
  <c r="A70" i="19"/>
  <c r="A70" i="18"/>
  <c r="A70" i="17"/>
  <c r="A70" i="16"/>
  <c r="A70" i="14"/>
  <c r="A70" i="13"/>
  <c r="A70" i="24"/>
  <c r="A70" i="23"/>
  <c r="C67" i="20"/>
  <c r="C67" i="19"/>
  <c r="C67" i="17"/>
  <c r="C67" i="18"/>
  <c r="C67" i="16"/>
  <c r="C67" i="14"/>
  <c r="C67" i="13"/>
  <c r="C67" i="23"/>
  <c r="C67" i="24"/>
  <c r="D63" i="20"/>
  <c r="B63" i="20"/>
  <c r="D63" i="19"/>
  <c r="D63" i="18"/>
  <c r="D63" i="17"/>
  <c r="D63" i="16"/>
  <c r="D63" i="14"/>
  <c r="D63" i="23"/>
  <c r="A61" i="17"/>
  <c r="A61" i="16"/>
  <c r="A61" i="14"/>
  <c r="C60" i="20"/>
  <c r="C60" i="19"/>
  <c r="C60" i="18"/>
  <c r="C60" i="17"/>
  <c r="C60" i="16"/>
  <c r="C60" i="14"/>
  <c r="C60" i="13"/>
  <c r="C60" i="24"/>
  <c r="C60" i="23"/>
  <c r="A59" i="20"/>
  <c r="A59" i="19"/>
  <c r="A59" i="14"/>
  <c r="A59" i="23"/>
  <c r="A59" i="24"/>
  <c r="A56" i="27"/>
  <c r="B56" i="20"/>
  <c r="B56" i="19"/>
  <c r="B56" i="18"/>
  <c r="B56" i="17"/>
  <c r="B56" i="16"/>
  <c r="B56" i="14"/>
  <c r="B56" i="13"/>
  <c r="B56" i="23"/>
  <c r="B56" i="24"/>
  <c r="A55" i="27"/>
  <c r="B55" i="17"/>
  <c r="B55" i="23"/>
  <c r="C54" i="20"/>
  <c r="C54" i="19"/>
  <c r="C54" i="18"/>
  <c r="C54" i="17"/>
  <c r="C54" i="16"/>
  <c r="C54" i="14"/>
  <c r="C54" i="13"/>
  <c r="C54" i="23"/>
  <c r="C54" i="24"/>
  <c r="A53" i="20"/>
  <c r="A53" i="18"/>
  <c r="A53" i="17"/>
  <c r="A53" i="13"/>
  <c r="A53" i="23"/>
  <c r="A52" i="18"/>
  <c r="A52" i="17"/>
  <c r="A52" i="13"/>
  <c r="A52" i="23"/>
  <c r="A51" i="27"/>
  <c r="B51" i="20"/>
  <c r="B51" i="19"/>
  <c r="B51" i="18"/>
  <c r="B51" i="17"/>
  <c r="B51" i="16"/>
  <c r="B51" i="14"/>
  <c r="B51" i="13"/>
  <c r="B51" i="23"/>
  <c r="B51" i="24"/>
  <c r="C49" i="18"/>
  <c r="D47" i="20"/>
  <c r="D47" i="19"/>
  <c r="D47" i="18"/>
  <c r="D47" i="17"/>
  <c r="D47" i="16"/>
  <c r="B47" i="16"/>
  <c r="S47" i="16" s="1"/>
  <c r="D47" i="14"/>
  <c r="D47" i="23"/>
  <c r="A46" i="14"/>
  <c r="A45" i="13"/>
  <c r="A45" i="14"/>
  <c r="A45" i="23"/>
  <c r="A44" i="24"/>
  <c r="A43" i="20"/>
  <c r="A43" i="23"/>
  <c r="A42" i="27"/>
  <c r="B42" i="20"/>
  <c r="B42" i="19"/>
  <c r="B42" i="18"/>
  <c r="B42" i="17"/>
  <c r="D42" i="17"/>
  <c r="B42" i="16"/>
  <c r="B42" i="14"/>
  <c r="B42" i="13"/>
  <c r="B42" i="23"/>
  <c r="B42" i="24"/>
  <c r="B41" i="16"/>
  <c r="C40" i="20"/>
  <c r="C40" i="19"/>
  <c r="C40" i="18"/>
  <c r="C40" i="17"/>
  <c r="C40" i="16"/>
  <c r="C40" i="14"/>
  <c r="C40" i="13"/>
  <c r="C40" i="24"/>
  <c r="C40" i="23"/>
  <c r="A38" i="20"/>
  <c r="A38" i="19"/>
  <c r="A38" i="18"/>
  <c r="A38" i="17"/>
  <c r="A38" i="16"/>
  <c r="A38" i="13"/>
  <c r="A38" i="14"/>
  <c r="A38" i="24"/>
  <c r="A38" i="23"/>
  <c r="A36" i="20"/>
  <c r="A36" i="19"/>
  <c r="A36" i="23"/>
  <c r="A36" i="24"/>
  <c r="A35" i="27"/>
  <c r="B35" i="20"/>
  <c r="B35" i="19"/>
  <c r="B35" i="18"/>
  <c r="B35" i="17"/>
  <c r="B35" i="16"/>
  <c r="B35" i="13"/>
  <c r="B35" i="14"/>
  <c r="B35" i="23"/>
  <c r="B35" i="24"/>
  <c r="C34" i="23"/>
  <c r="D31" i="17"/>
  <c r="D30" i="19"/>
  <c r="D30" i="18"/>
  <c r="D30" i="14"/>
  <c r="A29" i="18"/>
  <c r="C28" i="19"/>
  <c r="C28" i="18"/>
  <c r="C28" i="24"/>
  <c r="C28" i="23"/>
  <c r="C26" i="19"/>
  <c r="C25" i="19"/>
  <c r="C25" i="13"/>
  <c r="C24" i="20"/>
  <c r="C24" i="16"/>
  <c r="C24" i="23"/>
  <c r="C23" i="16"/>
  <c r="A19" i="20"/>
  <c r="A19" i="19"/>
  <c r="A19" i="18"/>
  <c r="A19" i="17"/>
  <c r="A19" i="16"/>
  <c r="A19" i="14"/>
  <c r="A19" i="13"/>
  <c r="A19" i="23"/>
  <c r="A19" i="24"/>
  <c r="C18" i="20"/>
  <c r="C18" i="17"/>
  <c r="C18" i="16"/>
  <c r="C18" i="23"/>
  <c r="C18" i="24"/>
  <c r="C17" i="20"/>
  <c r="C17" i="19"/>
  <c r="C17" i="18"/>
  <c r="C17" i="17"/>
  <c r="C17" i="16"/>
  <c r="C17" i="14"/>
  <c r="C17" i="13"/>
  <c r="C17" i="23"/>
  <c r="C17" i="24"/>
  <c r="A16" i="27"/>
  <c r="B16" i="20"/>
  <c r="B16" i="19"/>
  <c r="B16" i="18"/>
  <c r="B16" i="17"/>
  <c r="D16" i="17"/>
  <c r="B16" i="16"/>
  <c r="B16" i="14"/>
  <c r="B16" i="13"/>
  <c r="B16" i="23"/>
  <c r="B16" i="24"/>
  <c r="C15" i="20"/>
  <c r="C15" i="19"/>
  <c r="C15" i="18"/>
  <c r="C15" i="17"/>
  <c r="C15" i="16"/>
  <c r="C15" i="14"/>
  <c r="C15" i="13"/>
  <c r="C15" i="23"/>
  <c r="C15" i="24"/>
  <c r="D14" i="16"/>
  <c r="A13" i="16"/>
  <c r="A12" i="20"/>
  <c r="A12" i="19"/>
  <c r="A12" i="16"/>
  <c r="A12" i="14"/>
  <c r="A12" i="24"/>
  <c r="C10" i="20"/>
  <c r="C10" i="19"/>
  <c r="C10" i="18"/>
  <c r="C10" i="17"/>
  <c r="C10" i="16"/>
  <c r="C10" i="14"/>
  <c r="C10" i="13"/>
  <c r="C10" i="23"/>
  <c r="C10" i="24"/>
  <c r="A9" i="19"/>
  <c r="A9" i="18"/>
  <c r="A9" i="14"/>
  <c r="A9" i="13"/>
  <c r="D8" i="20"/>
  <c r="D8" i="19"/>
  <c r="D8" i="18"/>
  <c r="B8" i="18"/>
  <c r="D8" i="17"/>
  <c r="D8" i="16"/>
  <c r="D8" i="14"/>
  <c r="D8" i="23"/>
  <c r="D6" i="20"/>
  <c r="D6" i="19"/>
  <c r="D6" i="18"/>
  <c r="D6" i="17"/>
  <c r="D6" i="16"/>
  <c r="D6" i="14"/>
  <c r="D6" i="23"/>
  <c r="A4" i="18"/>
  <c r="C3" i="20"/>
  <c r="C3" i="19"/>
  <c r="C3" i="18"/>
  <c r="C3" i="17"/>
  <c r="C3" i="16"/>
  <c r="C3" i="14"/>
  <c r="C3" i="13"/>
  <c r="C3" i="23"/>
  <c r="C3" i="24"/>
  <c r="A1000" i="27"/>
  <c r="B1000" i="20"/>
  <c r="S1000" i="20" s="1"/>
  <c r="A999" i="20"/>
  <c r="A998" i="27"/>
  <c r="B998" i="20"/>
  <c r="C997" i="20"/>
  <c r="C996" i="20"/>
  <c r="D995" i="20"/>
  <c r="C994" i="20"/>
  <c r="D993" i="20"/>
  <c r="C991" i="20"/>
  <c r="A990" i="27"/>
  <c r="B990" i="20"/>
  <c r="S990" i="20" s="1"/>
  <c r="A989" i="27"/>
  <c r="D988" i="20"/>
  <c r="A987" i="27"/>
  <c r="B987" i="20"/>
  <c r="A985" i="27"/>
  <c r="B985" i="20"/>
  <c r="D983" i="20"/>
  <c r="A982" i="27"/>
  <c r="B982" i="20"/>
  <c r="C981" i="20"/>
  <c r="D980" i="20"/>
  <c r="A979" i="27"/>
  <c r="B979" i="20"/>
  <c r="S979" i="20" s="1"/>
  <c r="K979" i="27"/>
  <c r="A977" i="27"/>
  <c r="B977" i="20"/>
  <c r="D976" i="20"/>
  <c r="A975" i="20"/>
  <c r="A974" i="27"/>
  <c r="B974" i="20"/>
  <c r="A973" i="20"/>
  <c r="C972" i="20"/>
  <c r="A971" i="20"/>
  <c r="C970" i="20"/>
  <c r="D969" i="20"/>
  <c r="A968" i="27"/>
  <c r="B968" i="20"/>
  <c r="C967" i="20"/>
  <c r="A966" i="20"/>
  <c r="C965" i="20"/>
  <c r="C964" i="20"/>
  <c r="A963" i="20"/>
  <c r="C962" i="20"/>
  <c r="D961" i="20"/>
  <c r="C960" i="20"/>
  <c r="A959" i="20"/>
  <c r="D957" i="20"/>
  <c r="A956" i="27"/>
  <c r="B956" i="20"/>
  <c r="C955" i="20"/>
  <c r="A954" i="20"/>
  <c r="A953" i="27"/>
  <c r="B953" i="20"/>
  <c r="A952" i="27"/>
  <c r="B952" i="20"/>
  <c r="A951" i="27"/>
  <c r="B951" i="20"/>
  <c r="C950" i="20"/>
  <c r="A949" i="20"/>
  <c r="A948" i="20"/>
  <c r="C947" i="20"/>
  <c r="D946" i="20"/>
  <c r="D945" i="20"/>
  <c r="A944" i="27"/>
  <c r="B944" i="20"/>
  <c r="A942" i="27"/>
  <c r="B942" i="20"/>
  <c r="A941" i="20"/>
  <c r="D940" i="20"/>
  <c r="C939" i="20"/>
  <c r="A938" i="20"/>
  <c r="C937" i="20"/>
  <c r="D936" i="20"/>
  <c r="A935" i="27"/>
  <c r="B935" i="20"/>
  <c r="S935" i="20" s="1"/>
  <c r="D934" i="20"/>
  <c r="C933" i="20"/>
  <c r="A932" i="20"/>
  <c r="C931" i="20"/>
  <c r="A930" i="20"/>
  <c r="D929" i="20"/>
  <c r="C928" i="20"/>
  <c r="A927" i="20"/>
  <c r="D926" i="20"/>
  <c r="A925" i="20"/>
  <c r="C924" i="20"/>
  <c r="A923" i="27"/>
  <c r="B923" i="20"/>
  <c r="A922" i="27"/>
  <c r="B922" i="20"/>
  <c r="B922" i="27"/>
  <c r="C921" i="20"/>
  <c r="A920" i="20"/>
  <c r="D919" i="20"/>
  <c r="C918" i="20"/>
  <c r="A917" i="27"/>
  <c r="B917" i="20"/>
  <c r="C916" i="20"/>
  <c r="A915" i="27"/>
  <c r="B915" i="20"/>
  <c r="B915" i="27"/>
  <c r="A914" i="27"/>
  <c r="B914" i="20"/>
  <c r="C913" i="20"/>
  <c r="A912" i="27"/>
  <c r="B912" i="20"/>
  <c r="C911" i="20"/>
  <c r="C910" i="20"/>
  <c r="A909" i="20"/>
  <c r="A908" i="27"/>
  <c r="B908" i="20"/>
  <c r="D907" i="20"/>
  <c r="A906" i="20"/>
  <c r="C905" i="20"/>
  <c r="A904" i="27"/>
  <c r="B904" i="20"/>
  <c r="A903" i="20"/>
  <c r="A902" i="20"/>
  <c r="C901" i="20"/>
  <c r="A900" i="20"/>
  <c r="A899" i="27"/>
  <c r="B899" i="20"/>
  <c r="D898" i="20"/>
  <c r="A896" i="27"/>
  <c r="B896" i="20"/>
  <c r="D895" i="20"/>
  <c r="C894" i="20"/>
  <c r="A893" i="20"/>
  <c r="A892" i="27"/>
  <c r="B892" i="20"/>
  <c r="A891" i="20"/>
  <c r="C890" i="20"/>
  <c r="A889" i="27"/>
  <c r="B889" i="20"/>
  <c r="D888" i="20"/>
  <c r="A887" i="20"/>
  <c r="D886" i="20"/>
  <c r="A885" i="27"/>
  <c r="B885" i="20"/>
  <c r="D883" i="20"/>
  <c r="A882" i="27"/>
  <c r="B882" i="20"/>
  <c r="D881" i="20"/>
  <c r="A880" i="27"/>
  <c r="B880" i="20"/>
  <c r="C879" i="20"/>
  <c r="A878" i="20"/>
  <c r="D877" i="20"/>
  <c r="A876" i="27"/>
  <c r="B876" i="20"/>
  <c r="B876" i="27"/>
  <c r="D875" i="20"/>
  <c r="A874" i="20"/>
  <c r="C873" i="20"/>
  <c r="A872" i="27"/>
  <c r="B872" i="20"/>
  <c r="A871" i="20"/>
  <c r="C870" i="20"/>
  <c r="D869" i="20"/>
  <c r="A868" i="20"/>
  <c r="A867" i="20"/>
  <c r="C866" i="20"/>
  <c r="A865" i="27"/>
  <c r="B865" i="20"/>
  <c r="A864" i="20"/>
  <c r="A863" i="20"/>
  <c r="D862" i="20"/>
  <c r="C861" i="20"/>
  <c r="A860" i="27"/>
  <c r="B860" i="20"/>
  <c r="A859" i="20"/>
  <c r="D858" i="20"/>
  <c r="C857" i="20"/>
  <c r="A856" i="20"/>
  <c r="C855" i="20"/>
  <c r="A854" i="20"/>
  <c r="A853" i="20"/>
  <c r="D852" i="20"/>
  <c r="C851" i="20"/>
  <c r="A850" i="27"/>
  <c r="B850" i="20"/>
  <c r="D849" i="20"/>
  <c r="C848" i="20"/>
  <c r="D847" i="20"/>
  <c r="C846" i="20"/>
  <c r="A845" i="20"/>
  <c r="C844" i="20"/>
  <c r="A843" i="27"/>
  <c r="B843" i="20"/>
  <c r="D843" i="20"/>
  <c r="K843" i="27"/>
  <c r="D842" i="20"/>
  <c r="A841" i="27"/>
  <c r="B841" i="20"/>
  <c r="S841" i="20" s="1"/>
  <c r="A840" i="27"/>
  <c r="B840" i="20"/>
  <c r="D839" i="20"/>
  <c r="A838" i="20"/>
  <c r="A837" i="27"/>
  <c r="B837" i="20"/>
  <c r="C836" i="20"/>
  <c r="A835" i="20"/>
  <c r="D834" i="20"/>
  <c r="C833" i="20"/>
  <c r="A832" i="20"/>
  <c r="C831" i="20"/>
  <c r="A830" i="27"/>
  <c r="B830" i="20"/>
  <c r="A829" i="20"/>
  <c r="C828" i="20"/>
  <c r="C827" i="20"/>
  <c r="D825" i="20"/>
  <c r="C824" i="20"/>
  <c r="A823" i="20"/>
  <c r="C822" i="20"/>
  <c r="A821" i="20"/>
  <c r="D820" i="20"/>
  <c r="A819" i="27"/>
  <c r="B819" i="20"/>
  <c r="D818" i="20"/>
  <c r="A817" i="27"/>
  <c r="B817" i="20"/>
  <c r="C816" i="20"/>
  <c r="D815" i="20"/>
  <c r="A814" i="20"/>
  <c r="A813" i="27"/>
  <c r="B813" i="20"/>
  <c r="D812" i="20"/>
  <c r="A811" i="27"/>
  <c r="B811" i="20"/>
  <c r="A810" i="27"/>
  <c r="B810" i="20"/>
  <c r="A809" i="20"/>
  <c r="A808" i="27"/>
  <c r="B808" i="20"/>
  <c r="D807" i="20"/>
  <c r="C806" i="20"/>
  <c r="D805" i="20"/>
  <c r="C804" i="20"/>
  <c r="D803" i="20"/>
  <c r="C802" i="20"/>
  <c r="A801" i="27"/>
  <c r="B801" i="20"/>
  <c r="D800" i="20"/>
  <c r="C799" i="20"/>
  <c r="A798" i="27"/>
  <c r="B798" i="20"/>
  <c r="S798" i="20" s="1"/>
  <c r="C797" i="20"/>
  <c r="A796" i="20"/>
  <c r="A795" i="20"/>
  <c r="D794" i="20"/>
  <c r="C793" i="20"/>
  <c r="D792" i="20"/>
  <c r="C791" i="20"/>
  <c r="A790" i="27"/>
  <c r="B790" i="20"/>
  <c r="D789" i="20"/>
  <c r="C788" i="20"/>
  <c r="A787" i="27"/>
  <c r="B787" i="20"/>
  <c r="A786" i="20"/>
  <c r="C785" i="20"/>
  <c r="A784" i="20"/>
  <c r="D783" i="20"/>
  <c r="C782" i="20"/>
  <c r="A781" i="27"/>
  <c r="B781" i="20"/>
  <c r="B781" i="27"/>
  <c r="D780" i="20"/>
  <c r="C779" i="20"/>
  <c r="A778" i="20"/>
  <c r="A777" i="27"/>
  <c r="B777" i="20"/>
  <c r="D776" i="20"/>
  <c r="A775" i="27"/>
  <c r="B775" i="20"/>
  <c r="C774" i="20"/>
  <c r="A773" i="20"/>
  <c r="D772" i="20"/>
  <c r="A771" i="20"/>
  <c r="A770" i="20"/>
  <c r="D769" i="20"/>
  <c r="C768" i="20"/>
  <c r="A767" i="20"/>
  <c r="A766" i="20"/>
  <c r="C765" i="20"/>
  <c r="A764" i="20"/>
  <c r="C763" i="20"/>
  <c r="A762" i="27"/>
  <c r="B762" i="20"/>
  <c r="A761" i="20"/>
  <c r="C760" i="20"/>
  <c r="A759" i="27"/>
  <c r="B759" i="20"/>
  <c r="A758" i="20"/>
  <c r="C757" i="20"/>
  <c r="A756" i="20"/>
  <c r="C755" i="20"/>
  <c r="D754" i="20"/>
  <c r="C753" i="20"/>
  <c r="A752" i="20"/>
  <c r="A751" i="20"/>
  <c r="C750" i="20"/>
  <c r="A749" i="20"/>
  <c r="A748" i="20"/>
  <c r="D747" i="20"/>
  <c r="A746" i="27"/>
  <c r="B746" i="20"/>
  <c r="D745" i="20"/>
  <c r="A743" i="27"/>
  <c r="B743" i="20"/>
  <c r="S743" i="20" s="1"/>
  <c r="D742" i="20"/>
  <c r="A741" i="20"/>
  <c r="C740" i="20"/>
  <c r="D739" i="20"/>
  <c r="D738" i="20"/>
  <c r="C737" i="20"/>
  <c r="A736" i="20"/>
  <c r="C735" i="20"/>
  <c r="D734" i="20"/>
  <c r="C733" i="20"/>
  <c r="D732" i="20"/>
  <c r="C731" i="20"/>
  <c r="A730" i="27"/>
  <c r="B730" i="20"/>
  <c r="D729" i="20"/>
  <c r="C728" i="20"/>
  <c r="C727" i="20"/>
  <c r="A726" i="27"/>
  <c r="B726" i="20"/>
  <c r="C725" i="20"/>
  <c r="A724" i="20"/>
  <c r="D723" i="20"/>
  <c r="C722" i="20"/>
  <c r="A721" i="20"/>
  <c r="C720" i="20"/>
  <c r="D719" i="20"/>
  <c r="A718" i="20"/>
  <c r="C717" i="20"/>
  <c r="A716" i="27"/>
  <c r="B716" i="20"/>
  <c r="D715" i="20"/>
  <c r="C714" i="20"/>
  <c r="C713" i="20"/>
  <c r="A712" i="20"/>
  <c r="C711" i="20"/>
  <c r="A710" i="20"/>
  <c r="D709" i="20"/>
  <c r="A708" i="27"/>
  <c r="B708" i="20"/>
  <c r="D707" i="20"/>
  <c r="C706" i="20"/>
  <c r="A705" i="27"/>
  <c r="B705" i="20"/>
  <c r="D704" i="20"/>
  <c r="C703" i="20"/>
  <c r="A702" i="27"/>
  <c r="B702" i="20"/>
  <c r="K702" i="27"/>
  <c r="C701" i="20"/>
  <c r="D700" i="20"/>
  <c r="A699" i="27"/>
  <c r="B699" i="20"/>
  <c r="C698" i="20"/>
  <c r="D697" i="20"/>
  <c r="A696" i="27"/>
  <c r="B696" i="20"/>
  <c r="S696" i="20" s="1"/>
  <c r="C695" i="20"/>
  <c r="D694" i="20"/>
  <c r="C693" i="20"/>
  <c r="A692" i="27"/>
  <c r="B692" i="20"/>
  <c r="B692" i="27"/>
  <c r="D691" i="20"/>
  <c r="A690" i="27"/>
  <c r="B690" i="20"/>
  <c r="C689" i="20"/>
  <c r="D688" i="20"/>
  <c r="A687" i="20"/>
  <c r="C686" i="20"/>
  <c r="A685" i="20"/>
  <c r="C684" i="20"/>
  <c r="A683" i="20"/>
  <c r="A682" i="20"/>
  <c r="D681" i="20"/>
  <c r="C680" i="20"/>
  <c r="A679" i="20"/>
  <c r="A678" i="20"/>
  <c r="C677" i="20"/>
  <c r="D676" i="20"/>
  <c r="A675" i="27"/>
  <c r="B675" i="20"/>
  <c r="S675" i="20" s="1"/>
  <c r="C674" i="20"/>
  <c r="A673" i="20"/>
  <c r="C672" i="20"/>
  <c r="C671" i="20"/>
  <c r="A670" i="20"/>
  <c r="C669" i="20"/>
  <c r="A668" i="20"/>
  <c r="D667" i="20"/>
  <c r="A666" i="27"/>
  <c r="B666" i="20"/>
  <c r="D665" i="20"/>
  <c r="C664" i="20"/>
  <c r="A663" i="20"/>
  <c r="D662" i="20"/>
  <c r="A661" i="20"/>
  <c r="C660" i="20"/>
  <c r="A659" i="27"/>
  <c r="B659" i="20"/>
  <c r="A658" i="20"/>
  <c r="D657" i="20"/>
  <c r="F657" i="27"/>
  <c r="A656" i="27"/>
  <c r="B656" i="20"/>
  <c r="S656" i="20" s="1"/>
  <c r="A655" i="20"/>
  <c r="A654" i="27"/>
  <c r="B654" i="20"/>
  <c r="D653" i="20"/>
  <c r="C652" i="20"/>
  <c r="A651" i="27"/>
  <c r="B651" i="20"/>
  <c r="A650" i="27"/>
  <c r="B650" i="20"/>
  <c r="S650" i="20" s="1"/>
  <c r="D649" i="20"/>
  <c r="C648" i="20"/>
  <c r="C647" i="20"/>
  <c r="A646" i="20"/>
  <c r="C645" i="20"/>
  <c r="A644" i="20"/>
  <c r="A643" i="27"/>
  <c r="B643" i="20"/>
  <c r="S643" i="20" s="1"/>
  <c r="B643" i="27"/>
  <c r="C641" i="20"/>
  <c r="A640" i="20"/>
  <c r="C639" i="20"/>
  <c r="A638" i="20"/>
  <c r="C637" i="20"/>
  <c r="A636" i="20"/>
  <c r="A635" i="27"/>
  <c r="B635" i="20"/>
  <c r="C634" i="20"/>
  <c r="A633" i="27"/>
  <c r="B633" i="20"/>
  <c r="D632" i="20"/>
  <c r="B632" i="20"/>
  <c r="A631" i="27"/>
  <c r="B631" i="20"/>
  <c r="K631" i="27"/>
  <c r="D630" i="20"/>
  <c r="A629" i="27"/>
  <c r="B629" i="20"/>
  <c r="A628" i="27"/>
  <c r="B628" i="20"/>
  <c r="D627" i="20"/>
  <c r="A626" i="27"/>
  <c r="B626" i="20"/>
  <c r="A625" i="20"/>
  <c r="C624" i="20"/>
  <c r="D623" i="20"/>
  <c r="A622" i="27"/>
  <c r="B622" i="20"/>
  <c r="D621" i="20"/>
  <c r="A620" i="27"/>
  <c r="B620" i="20"/>
  <c r="K620" i="27"/>
  <c r="D619" i="20"/>
  <c r="D618" i="20"/>
  <c r="C617" i="20"/>
  <c r="A616" i="20"/>
  <c r="C615" i="20"/>
  <c r="A614" i="20"/>
  <c r="C613" i="20"/>
  <c r="C611" i="20"/>
  <c r="A610" i="27"/>
  <c r="B610" i="20"/>
  <c r="D609" i="20"/>
  <c r="A608" i="20"/>
  <c r="C607" i="20"/>
  <c r="C605" i="20"/>
  <c r="D604" i="20"/>
  <c r="A603" i="27"/>
  <c r="B603" i="20"/>
  <c r="D602" i="20"/>
  <c r="A601" i="27"/>
  <c r="B601" i="20"/>
  <c r="A600" i="20"/>
  <c r="D599" i="20"/>
  <c r="D598" i="20"/>
  <c r="A597" i="27"/>
  <c r="B597" i="20"/>
  <c r="C596" i="20"/>
  <c r="A595" i="20"/>
  <c r="A593" i="20"/>
  <c r="D592" i="20"/>
  <c r="C591" i="20"/>
  <c r="A590" i="20"/>
  <c r="C589" i="20"/>
  <c r="A588" i="27"/>
  <c r="B588" i="20"/>
  <c r="D587" i="20"/>
  <c r="C585" i="20"/>
  <c r="C583" i="20"/>
  <c r="D582" i="20"/>
  <c r="A581" i="20"/>
  <c r="C580" i="20"/>
  <c r="A579" i="20"/>
  <c r="C578" i="20"/>
  <c r="A577" i="27"/>
  <c r="B577" i="20"/>
  <c r="A576" i="20"/>
  <c r="A575" i="27"/>
  <c r="B575" i="20"/>
  <c r="D574" i="20"/>
  <c r="A573" i="20"/>
  <c r="D572" i="20"/>
  <c r="A571" i="27"/>
  <c r="B571" i="20"/>
  <c r="D570" i="20"/>
  <c r="C569" i="20"/>
  <c r="A568" i="20"/>
  <c r="A567" i="20"/>
  <c r="A566" i="27"/>
  <c r="B566" i="20"/>
  <c r="A565" i="20"/>
  <c r="A564" i="27"/>
  <c r="B564" i="20"/>
  <c r="S564" i="20" s="1"/>
  <c r="C563" i="20"/>
  <c r="C562" i="20"/>
  <c r="A561" i="20"/>
  <c r="A560" i="27"/>
  <c r="B560" i="20"/>
  <c r="C559" i="20"/>
  <c r="A558" i="20"/>
  <c r="A557" i="27"/>
  <c r="B557" i="20"/>
  <c r="S557" i="20" s="1"/>
  <c r="C556" i="20"/>
  <c r="A555" i="27"/>
  <c r="B555" i="20"/>
  <c r="A554" i="27"/>
  <c r="B554" i="20"/>
  <c r="D553" i="20"/>
  <c r="A552" i="27"/>
  <c r="B552" i="20"/>
  <c r="S552" i="20" s="1"/>
  <c r="C551" i="20"/>
  <c r="A550" i="20"/>
  <c r="A549" i="27"/>
  <c r="B549" i="20"/>
  <c r="B549" i="27"/>
  <c r="C548" i="20"/>
  <c r="D547" i="20"/>
  <c r="A546" i="20"/>
  <c r="C545" i="20"/>
  <c r="D544" i="20"/>
  <c r="C543" i="20"/>
  <c r="A542" i="20"/>
  <c r="C541" i="20"/>
  <c r="A540" i="20"/>
  <c r="A539" i="27"/>
  <c r="B539" i="20"/>
  <c r="S539" i="20" s="1"/>
  <c r="C538" i="20"/>
  <c r="D537" i="20"/>
  <c r="A536" i="27"/>
  <c r="B536" i="20"/>
  <c r="C535" i="20"/>
  <c r="D534" i="20"/>
  <c r="A533" i="27"/>
  <c r="B533" i="20"/>
  <c r="S533" i="20" s="1"/>
  <c r="D532" i="20"/>
  <c r="A531" i="27"/>
  <c r="B531" i="20"/>
  <c r="D530" i="20"/>
  <c r="A529" i="27"/>
  <c r="B529" i="20"/>
  <c r="C528" i="20"/>
  <c r="D527" i="20"/>
  <c r="A526" i="27"/>
  <c r="B526" i="20"/>
  <c r="D525" i="20"/>
  <c r="A524" i="20"/>
  <c r="A523" i="20"/>
  <c r="A522" i="27"/>
  <c r="B522" i="20"/>
  <c r="B522" i="27"/>
  <c r="A521" i="27"/>
  <c r="B521" i="20"/>
  <c r="C520" i="20"/>
  <c r="D519" i="20"/>
  <c r="A518" i="20"/>
  <c r="C517" i="20"/>
  <c r="D516" i="20"/>
  <c r="A515" i="27"/>
  <c r="B515" i="20"/>
  <c r="D514" i="20"/>
  <c r="A513" i="27"/>
  <c r="B513" i="20"/>
  <c r="C512" i="20"/>
  <c r="D511" i="20"/>
  <c r="D510" i="20"/>
  <c r="A509" i="20"/>
  <c r="C508" i="20"/>
  <c r="C507" i="20"/>
  <c r="A506" i="27"/>
  <c r="B506" i="20"/>
  <c r="D505" i="20"/>
  <c r="A504" i="27"/>
  <c r="B504" i="20"/>
  <c r="C503" i="20"/>
  <c r="A502" i="27"/>
  <c r="B502" i="20"/>
  <c r="A501" i="20"/>
  <c r="C500" i="20"/>
  <c r="A499" i="20"/>
  <c r="C498" i="20"/>
  <c r="A497" i="20"/>
  <c r="C496" i="20"/>
  <c r="A495" i="20"/>
  <c r="C494" i="20"/>
  <c r="A493" i="27"/>
  <c r="B493" i="20"/>
  <c r="C492" i="20"/>
  <c r="A491" i="27"/>
  <c r="B491" i="20"/>
  <c r="D490" i="20"/>
  <c r="C489" i="20"/>
  <c r="D488" i="20"/>
  <c r="A487" i="20"/>
  <c r="C486" i="20"/>
  <c r="A485" i="20"/>
  <c r="C484" i="20"/>
  <c r="C483" i="20"/>
  <c r="D482" i="20"/>
  <c r="A481" i="27"/>
  <c r="B481" i="20"/>
  <c r="K481" i="27"/>
  <c r="A480" i="20"/>
  <c r="C479" i="20"/>
  <c r="D478" i="20"/>
  <c r="A477" i="20"/>
  <c r="A476" i="27"/>
  <c r="B476" i="20"/>
  <c r="A475" i="20"/>
  <c r="A474" i="27"/>
  <c r="B474" i="20"/>
  <c r="D473" i="20"/>
  <c r="A472" i="27"/>
  <c r="B472" i="20"/>
  <c r="S472" i="20" s="1"/>
  <c r="D471" i="20"/>
  <c r="C470" i="20"/>
  <c r="C468" i="20"/>
  <c r="D467" i="20"/>
  <c r="C466" i="20"/>
  <c r="A465" i="20"/>
  <c r="C464" i="20"/>
  <c r="C462" i="20"/>
  <c r="C461" i="20"/>
  <c r="C460" i="20"/>
  <c r="D459" i="20"/>
  <c r="A458" i="27"/>
  <c r="B458" i="20"/>
  <c r="D457" i="20"/>
  <c r="C456" i="20"/>
  <c r="D455" i="20"/>
  <c r="A454" i="20"/>
  <c r="A453" i="27"/>
  <c r="B453" i="20"/>
  <c r="D453" i="20"/>
  <c r="D452" i="20"/>
  <c r="D451" i="20"/>
  <c r="A450" i="27"/>
  <c r="B450" i="20"/>
  <c r="D449" i="20"/>
  <c r="A448" i="20"/>
  <c r="A447" i="20"/>
  <c r="C446" i="20"/>
  <c r="A445" i="20"/>
  <c r="C444" i="20"/>
  <c r="A443" i="20"/>
  <c r="D442" i="20"/>
  <c r="A441" i="27"/>
  <c r="B441" i="20"/>
  <c r="D440" i="20"/>
  <c r="A439" i="27"/>
  <c r="B439" i="20"/>
  <c r="D438" i="20"/>
  <c r="H438" i="27"/>
  <c r="A437" i="27"/>
  <c r="B437" i="20"/>
  <c r="D436" i="20"/>
  <c r="A435" i="20"/>
  <c r="A434" i="27"/>
  <c r="B434" i="20"/>
  <c r="D433" i="20"/>
  <c r="A432" i="27"/>
  <c r="B432" i="20"/>
  <c r="S432" i="20" s="1"/>
  <c r="D431" i="20"/>
  <c r="C430" i="20"/>
  <c r="D429" i="20"/>
  <c r="A428" i="20"/>
  <c r="A427" i="20"/>
  <c r="C426" i="20"/>
  <c r="A425" i="20"/>
  <c r="C424" i="20"/>
  <c r="D423" i="20"/>
  <c r="A422" i="27"/>
  <c r="B422" i="20"/>
  <c r="C421" i="20"/>
  <c r="A420" i="20"/>
  <c r="C418" i="20"/>
  <c r="A417" i="27"/>
  <c r="B417" i="20"/>
  <c r="S417" i="20" s="1"/>
  <c r="C416" i="20"/>
  <c r="D415" i="20"/>
  <c r="A414" i="20"/>
  <c r="C413" i="20"/>
  <c r="A412" i="27"/>
  <c r="B412" i="20"/>
  <c r="A411" i="20"/>
  <c r="A410" i="27"/>
  <c r="B410" i="20"/>
  <c r="A409" i="27"/>
  <c r="B409" i="20"/>
  <c r="K409" i="27"/>
  <c r="D408" i="20"/>
  <c r="A407" i="20"/>
  <c r="C406" i="20"/>
  <c r="A405" i="20"/>
  <c r="A404" i="27"/>
  <c r="B404" i="20"/>
  <c r="C403" i="20"/>
  <c r="A402" i="20"/>
  <c r="C401" i="20"/>
  <c r="A400" i="27"/>
  <c r="B400" i="20"/>
  <c r="D399" i="20"/>
  <c r="A398" i="27"/>
  <c r="B398" i="20"/>
  <c r="C397" i="20"/>
  <c r="D396" i="20"/>
  <c r="A395" i="27"/>
  <c r="B395" i="20"/>
  <c r="C394" i="20"/>
  <c r="A393" i="27"/>
  <c r="B393" i="20"/>
  <c r="C392" i="20"/>
  <c r="C391" i="20"/>
  <c r="D390" i="20"/>
  <c r="A389" i="27"/>
  <c r="B389" i="20"/>
  <c r="D388" i="20"/>
  <c r="C386" i="20"/>
  <c r="A385" i="20"/>
  <c r="C384" i="20"/>
  <c r="D383" i="20"/>
  <c r="D382" i="20"/>
  <c r="A381" i="20"/>
  <c r="D380" i="20"/>
  <c r="A379" i="27"/>
  <c r="B379" i="20"/>
  <c r="S379" i="20" s="1"/>
  <c r="D378" i="20"/>
  <c r="A377" i="20"/>
  <c r="D376" i="20"/>
  <c r="A375" i="20"/>
  <c r="A374" i="27"/>
  <c r="B374" i="20"/>
  <c r="D373" i="20"/>
  <c r="D372" i="20"/>
  <c r="A371" i="27"/>
  <c r="B371" i="20"/>
  <c r="A370" i="20"/>
  <c r="D369" i="20"/>
  <c r="A368" i="20"/>
  <c r="A367" i="27"/>
  <c r="B367" i="20"/>
  <c r="D366" i="20"/>
  <c r="A365" i="27"/>
  <c r="B365" i="20"/>
  <c r="D364" i="20"/>
  <c r="A363" i="27"/>
  <c r="B363" i="20"/>
  <c r="A361" i="27"/>
  <c r="B361" i="20"/>
  <c r="S361" i="20" s="1"/>
  <c r="A360" i="27"/>
  <c r="B360" i="20"/>
  <c r="A358" i="27"/>
  <c r="B358" i="20"/>
  <c r="A357" i="20"/>
  <c r="C356" i="20"/>
  <c r="A355" i="27"/>
  <c r="B355" i="20"/>
  <c r="A354" i="20"/>
  <c r="C353" i="20"/>
  <c r="D352" i="20"/>
  <c r="A351" i="20"/>
  <c r="A350" i="27"/>
  <c r="B350" i="20"/>
  <c r="D349" i="20"/>
  <c r="D348" i="20"/>
  <c r="A347" i="20"/>
  <c r="A346" i="27"/>
  <c r="B346" i="20"/>
  <c r="C345" i="20"/>
  <c r="A344" i="20"/>
  <c r="C343" i="20"/>
  <c r="A342" i="20"/>
  <c r="A341" i="20"/>
  <c r="A340" i="27"/>
  <c r="B340" i="20"/>
  <c r="D339" i="20"/>
  <c r="A338" i="20"/>
  <c r="A337" i="20"/>
  <c r="C336" i="20"/>
  <c r="A335" i="27"/>
  <c r="B335" i="20"/>
  <c r="D334" i="20"/>
  <c r="B334" i="20"/>
  <c r="A333" i="20"/>
  <c r="A332" i="27"/>
  <c r="B332" i="20"/>
  <c r="A331" i="27"/>
  <c r="B331" i="20"/>
  <c r="A330" i="27"/>
  <c r="B330" i="20"/>
  <c r="C329" i="20"/>
  <c r="A328" i="20"/>
  <c r="C327" i="20"/>
  <c r="D326" i="20"/>
  <c r="D325" i="20"/>
  <c r="D324" i="20"/>
  <c r="D323" i="20"/>
  <c r="D322" i="20"/>
  <c r="A321" i="27"/>
  <c r="B321" i="20"/>
  <c r="D320" i="20"/>
  <c r="L320" i="27"/>
  <c r="A319" i="27"/>
  <c r="B319" i="20"/>
  <c r="D318" i="20"/>
  <c r="D317" i="20"/>
  <c r="A316" i="27"/>
  <c r="B316" i="20"/>
  <c r="D315" i="20"/>
  <c r="C313" i="20"/>
  <c r="A312" i="20"/>
  <c r="A311" i="27"/>
  <c r="B311" i="20"/>
  <c r="S311" i="20" s="1"/>
  <c r="A310" i="27"/>
  <c r="B310" i="20"/>
  <c r="C309" i="20"/>
  <c r="D308" i="20"/>
  <c r="C307" i="20"/>
  <c r="A306" i="20"/>
  <c r="A305" i="27"/>
  <c r="B305" i="20"/>
  <c r="S305" i="20" s="1"/>
  <c r="C304" i="20"/>
  <c r="A303" i="20"/>
  <c r="C302" i="20"/>
  <c r="D300" i="20"/>
  <c r="A299" i="27"/>
  <c r="B299" i="20"/>
  <c r="A298" i="27"/>
  <c r="B298" i="20"/>
  <c r="S298" i="20" s="1"/>
  <c r="C297" i="20"/>
  <c r="A296" i="27"/>
  <c r="B296" i="20"/>
  <c r="C295" i="20"/>
  <c r="A294" i="20"/>
  <c r="D293" i="20"/>
  <c r="C292" i="20"/>
  <c r="C291" i="20"/>
  <c r="A290" i="27"/>
  <c r="B290" i="20"/>
  <c r="A289" i="20"/>
  <c r="D288" i="20"/>
  <c r="A287" i="20"/>
  <c r="D286" i="20"/>
  <c r="A285" i="20"/>
  <c r="C284" i="20"/>
  <c r="A283" i="20"/>
  <c r="C282" i="20"/>
  <c r="A281" i="27"/>
  <c r="B281" i="20"/>
  <c r="D280" i="20"/>
  <c r="A279" i="27"/>
  <c r="B279" i="20"/>
  <c r="B279" i="27"/>
  <c r="A278" i="20"/>
  <c r="C277" i="20"/>
  <c r="A276" i="27"/>
  <c r="B276" i="20"/>
  <c r="D275" i="20"/>
  <c r="C274" i="20"/>
  <c r="A273" i="20"/>
  <c r="C272" i="20"/>
  <c r="A271" i="27"/>
  <c r="B271" i="20"/>
  <c r="D270" i="20"/>
  <c r="A269" i="27"/>
  <c r="B269" i="20"/>
  <c r="A268" i="20"/>
  <c r="D267" i="20"/>
  <c r="A266" i="20"/>
  <c r="A265" i="27"/>
  <c r="B265" i="20"/>
  <c r="D264" i="20"/>
  <c r="A263" i="20"/>
  <c r="A262" i="27"/>
  <c r="B262" i="20"/>
  <c r="A261" i="20"/>
  <c r="D260" i="20"/>
  <c r="A259" i="27"/>
  <c r="B259" i="20"/>
  <c r="C258" i="20"/>
  <c r="A257" i="20"/>
  <c r="D256" i="20"/>
  <c r="C255" i="20"/>
  <c r="A254" i="20"/>
  <c r="C253" i="20"/>
  <c r="A252" i="27"/>
  <c r="B252" i="20"/>
  <c r="A251" i="20"/>
  <c r="C250" i="20"/>
  <c r="A249" i="27"/>
  <c r="B249" i="20"/>
  <c r="C247" i="20"/>
  <c r="A246" i="27"/>
  <c r="B246" i="20"/>
  <c r="A245" i="20"/>
  <c r="C244" i="20"/>
  <c r="D243" i="20"/>
  <c r="A242" i="27"/>
  <c r="B242" i="20"/>
  <c r="D241" i="20"/>
  <c r="A239" i="20"/>
  <c r="A238" i="27"/>
  <c r="B238" i="20"/>
  <c r="D237" i="20"/>
  <c r="A236" i="20"/>
  <c r="A235" i="27"/>
  <c r="B235" i="20"/>
  <c r="C234" i="20"/>
  <c r="A233" i="20"/>
  <c r="D232" i="20"/>
  <c r="A231" i="27"/>
  <c r="B231" i="20"/>
  <c r="A230" i="20"/>
  <c r="C229" i="20"/>
  <c r="D228" i="20"/>
  <c r="C227" i="20"/>
  <c r="A226" i="20"/>
  <c r="C225" i="20"/>
  <c r="A224" i="27"/>
  <c r="B224" i="20"/>
  <c r="C223" i="20"/>
  <c r="A222" i="20"/>
  <c r="C221" i="20"/>
  <c r="A220" i="27"/>
  <c r="B220" i="20"/>
  <c r="S220" i="20" s="1"/>
  <c r="T220" i="20" s="1"/>
  <c r="D219" i="20"/>
  <c r="A218" i="27"/>
  <c r="B218" i="20"/>
  <c r="A217" i="20"/>
  <c r="D216" i="20"/>
  <c r="A215" i="27"/>
  <c r="B215" i="20"/>
  <c r="A214" i="20"/>
  <c r="C213" i="20"/>
  <c r="A212" i="27"/>
  <c r="B212" i="20"/>
  <c r="A211" i="20"/>
  <c r="D210" i="20"/>
  <c r="A209" i="27"/>
  <c r="B209" i="20"/>
  <c r="D208" i="20"/>
  <c r="A207" i="27"/>
  <c r="B207" i="20"/>
  <c r="A206" i="20"/>
  <c r="C205" i="20"/>
  <c r="C204" i="20"/>
  <c r="D203" i="20"/>
  <c r="D202" i="20"/>
  <c r="A201" i="27"/>
  <c r="B201" i="20"/>
  <c r="D200" i="20"/>
  <c r="A199" i="27"/>
  <c r="B199" i="20"/>
  <c r="D198" i="20"/>
  <c r="A197" i="27"/>
  <c r="B197" i="20"/>
  <c r="D196" i="20"/>
  <c r="A195" i="20"/>
  <c r="D194" i="20"/>
  <c r="C193" i="20"/>
  <c r="D192" i="20"/>
  <c r="D190" i="20"/>
  <c r="A189" i="27"/>
  <c r="B189" i="20"/>
  <c r="C188" i="20"/>
  <c r="A187" i="20"/>
  <c r="D186" i="20"/>
  <c r="A185" i="20"/>
  <c r="C184" i="20"/>
  <c r="D183" i="20"/>
  <c r="A182" i="20"/>
  <c r="C181" i="20"/>
  <c r="A180" i="20"/>
  <c r="C179" i="20"/>
  <c r="A178" i="20"/>
  <c r="C177" i="20"/>
  <c r="A176" i="20"/>
  <c r="D175" i="20"/>
  <c r="A174" i="27"/>
  <c r="B174" i="20"/>
  <c r="C173" i="20"/>
  <c r="A172" i="20"/>
  <c r="C171" i="20"/>
  <c r="A170" i="20"/>
  <c r="C169" i="20"/>
  <c r="A168" i="20"/>
  <c r="C167" i="20"/>
  <c r="A166" i="20"/>
  <c r="D165" i="20"/>
  <c r="A164" i="20"/>
  <c r="A163" i="27"/>
  <c r="B163" i="20"/>
  <c r="B163" i="27"/>
  <c r="C162" i="20"/>
  <c r="A160" i="27"/>
  <c r="B160" i="20"/>
  <c r="D159" i="20"/>
  <c r="A158" i="27"/>
  <c r="B158" i="20"/>
  <c r="K158" i="27"/>
  <c r="D157" i="20"/>
  <c r="C156" i="20"/>
  <c r="A155" i="27"/>
  <c r="B155" i="20"/>
  <c r="A153" i="27"/>
  <c r="B153" i="20"/>
  <c r="D152" i="20"/>
  <c r="A151" i="20"/>
  <c r="C150" i="20"/>
  <c r="A149" i="27"/>
  <c r="B149" i="20"/>
  <c r="A148" i="20"/>
  <c r="C147" i="20"/>
  <c r="C146" i="20"/>
  <c r="D145" i="20"/>
  <c r="D144" i="20"/>
  <c r="A143" i="20"/>
  <c r="A142" i="27"/>
  <c r="B142" i="20"/>
  <c r="K142" i="27"/>
  <c r="C141" i="20"/>
  <c r="A140" i="20"/>
  <c r="A139" i="20"/>
  <c r="A138" i="20"/>
  <c r="A137" i="20"/>
  <c r="D136" i="20"/>
  <c r="D135" i="20"/>
  <c r="C134" i="20"/>
  <c r="D133" i="20"/>
  <c r="D131" i="20"/>
  <c r="C130" i="20"/>
  <c r="D127" i="20"/>
  <c r="A126" i="20"/>
  <c r="A125" i="20"/>
  <c r="Q124" i="27"/>
  <c r="C123" i="20"/>
  <c r="B122" i="20"/>
  <c r="S122" i="20" s="1"/>
  <c r="R122" i="27" s="1"/>
  <c r="D121" i="20"/>
  <c r="D120" i="20"/>
  <c r="C116" i="20"/>
  <c r="D115" i="20"/>
  <c r="A114" i="20"/>
  <c r="A113" i="27"/>
  <c r="B113" i="20"/>
  <c r="C111" i="20"/>
  <c r="C107" i="20"/>
  <c r="B105" i="20"/>
  <c r="C103" i="20"/>
  <c r="C94" i="16"/>
  <c r="D92" i="20"/>
  <c r="D92" i="16"/>
  <c r="D92" i="23"/>
  <c r="B91" i="18"/>
  <c r="A88" i="20"/>
  <c r="A88" i="16"/>
  <c r="A88" i="24"/>
  <c r="B86" i="16"/>
  <c r="B85" i="13"/>
  <c r="A84" i="27"/>
  <c r="B84" i="20"/>
  <c r="B84" i="19"/>
  <c r="B84" i="18"/>
  <c r="B84" i="16"/>
  <c r="B84" i="17"/>
  <c r="B84" i="13"/>
  <c r="B84" i="14"/>
  <c r="B84" i="23"/>
  <c r="B84" i="24"/>
  <c r="D83" i="20"/>
  <c r="D83" i="19"/>
  <c r="D83" i="18"/>
  <c r="D83" i="17"/>
  <c r="D83" i="16"/>
  <c r="D83" i="14"/>
  <c r="D83" i="23"/>
  <c r="C82" i="20"/>
  <c r="C82" i="19"/>
  <c r="C82" i="18"/>
  <c r="C82" i="17"/>
  <c r="C82" i="16"/>
  <c r="C82" i="13"/>
  <c r="C82" i="14"/>
  <c r="C82" i="23"/>
  <c r="C82" i="24"/>
  <c r="C80" i="20"/>
  <c r="C80" i="19"/>
  <c r="C80" i="18"/>
  <c r="C80" i="16"/>
  <c r="C80" i="17"/>
  <c r="C80" i="14"/>
  <c r="C80" i="13"/>
  <c r="C80" i="24"/>
  <c r="C80" i="23"/>
  <c r="D78" i="20"/>
  <c r="D78" i="19"/>
  <c r="D78" i="18"/>
  <c r="D78" i="17"/>
  <c r="D78" i="16"/>
  <c r="D78" i="14"/>
  <c r="D78" i="23"/>
  <c r="D77" i="20"/>
  <c r="D77" i="19"/>
  <c r="D77" i="18"/>
  <c r="D77" i="17"/>
  <c r="D77" i="16"/>
  <c r="D77" i="14"/>
  <c r="D77" i="23"/>
  <c r="D76" i="20"/>
  <c r="D76" i="19"/>
  <c r="D76" i="18"/>
  <c r="D76" i="17"/>
  <c r="D76" i="16"/>
  <c r="D76" i="14"/>
  <c r="D76" i="23"/>
  <c r="D74" i="20"/>
  <c r="D74" i="19"/>
  <c r="D74" i="18"/>
  <c r="D74" i="17"/>
  <c r="D74" i="16"/>
  <c r="D74" i="14"/>
  <c r="D74" i="23"/>
  <c r="A73" i="27"/>
  <c r="B73" i="20"/>
  <c r="B73" i="19"/>
  <c r="B73" i="18"/>
  <c r="B73" i="17"/>
  <c r="B73" i="16"/>
  <c r="B73" i="13"/>
  <c r="B73" i="14"/>
  <c r="B73" i="24"/>
  <c r="B73" i="23"/>
  <c r="A69" i="20"/>
  <c r="A69" i="19"/>
  <c r="A69" i="18"/>
  <c r="A69" i="17"/>
  <c r="A69" i="16"/>
  <c r="A69" i="14"/>
  <c r="A69" i="13"/>
  <c r="A69" i="23"/>
  <c r="A69" i="24"/>
  <c r="A68" i="27"/>
  <c r="B68" i="20"/>
  <c r="B68" i="19"/>
  <c r="B68" i="18"/>
  <c r="B68" i="17"/>
  <c r="B68" i="16"/>
  <c r="B68" i="14"/>
  <c r="B68" i="13"/>
  <c r="B68" i="23"/>
  <c r="B68" i="24"/>
  <c r="A66" i="27"/>
  <c r="B66" i="20"/>
  <c r="B66" i="19"/>
  <c r="B66" i="18"/>
  <c r="B66" i="17"/>
  <c r="B66" i="16"/>
  <c r="D66" i="16"/>
  <c r="B66" i="14"/>
  <c r="B66" i="13"/>
  <c r="B66" i="23"/>
  <c r="B66" i="24"/>
  <c r="A65" i="27"/>
  <c r="B65" i="20"/>
  <c r="B65" i="19"/>
  <c r="B65" i="18"/>
  <c r="B65" i="17"/>
  <c r="B65" i="16"/>
  <c r="B65" i="14"/>
  <c r="B65" i="13"/>
  <c r="B65" i="24"/>
  <c r="B65" i="23"/>
  <c r="C64" i="20"/>
  <c r="C64" i="19"/>
  <c r="C64" i="18"/>
  <c r="C64" i="17"/>
  <c r="C64" i="16"/>
  <c r="C64" i="14"/>
  <c r="C64" i="13"/>
  <c r="C64" i="24"/>
  <c r="C64" i="23"/>
  <c r="C63" i="16"/>
  <c r="C62" i="13"/>
  <c r="D59" i="20"/>
  <c r="D59" i="14"/>
  <c r="D58" i="20"/>
  <c r="D58" i="19"/>
  <c r="D58" i="18"/>
  <c r="D58" i="17"/>
  <c r="D58" i="16"/>
  <c r="D58" i="14"/>
  <c r="D58" i="23"/>
  <c r="C57" i="20"/>
  <c r="C57" i="19"/>
  <c r="C57" i="18"/>
  <c r="C57" i="17"/>
  <c r="C57" i="16"/>
  <c r="C57" i="13"/>
  <c r="C57" i="14"/>
  <c r="C57" i="23"/>
  <c r="C57" i="24"/>
  <c r="A55" i="20"/>
  <c r="A55" i="19"/>
  <c r="A55" i="18"/>
  <c r="A55" i="17"/>
  <c r="A55" i="16"/>
  <c r="A55" i="14"/>
  <c r="A55" i="13"/>
  <c r="A55" i="23"/>
  <c r="A55" i="24"/>
  <c r="D52" i="20"/>
  <c r="D52" i="19"/>
  <c r="D52" i="18"/>
  <c r="D52" i="17"/>
  <c r="D52" i="16"/>
  <c r="D52" i="14"/>
  <c r="D52" i="23"/>
  <c r="C47" i="18"/>
  <c r="C47" i="14"/>
  <c r="D44" i="18"/>
  <c r="A42" i="18"/>
  <c r="A42" i="17"/>
  <c r="A42" i="16"/>
  <c r="A42" i="14"/>
  <c r="A42" i="13"/>
  <c r="A42" i="24"/>
  <c r="A42" i="23"/>
  <c r="A40" i="27"/>
  <c r="B40" i="20"/>
  <c r="B40" i="19"/>
  <c r="B40" i="17"/>
  <c r="B40" i="16"/>
  <c r="B40" i="18"/>
  <c r="B40" i="14"/>
  <c r="D40" i="14"/>
  <c r="B40" i="13"/>
  <c r="B40" i="23"/>
  <c r="B40" i="24"/>
  <c r="D38" i="20"/>
  <c r="D38" i="19"/>
  <c r="D38" i="18"/>
  <c r="D38" i="17"/>
  <c r="D38" i="16"/>
  <c r="D38" i="14"/>
  <c r="D38" i="23"/>
  <c r="B34" i="19"/>
  <c r="B34" i="23"/>
  <c r="A33" i="18"/>
  <c r="A33" i="13"/>
  <c r="A32" i="20"/>
  <c r="A32" i="19"/>
  <c r="A32" i="18"/>
  <c r="A32" i="17"/>
  <c r="A32" i="16"/>
  <c r="A32" i="14"/>
  <c r="A32" i="13"/>
  <c r="A32" i="23"/>
  <c r="A32" i="24"/>
  <c r="C31" i="20"/>
  <c r="C31" i="19"/>
  <c r="C31" i="18"/>
  <c r="C31" i="17"/>
  <c r="C31" i="16"/>
  <c r="C31" i="13"/>
  <c r="C31" i="14"/>
  <c r="C31" i="23"/>
  <c r="C31" i="24"/>
  <c r="C30" i="20"/>
  <c r="C30" i="19"/>
  <c r="C30" i="18"/>
  <c r="C30" i="17"/>
  <c r="C30" i="16"/>
  <c r="C30" i="13"/>
  <c r="C30" i="14"/>
  <c r="C30" i="23"/>
  <c r="C30" i="24"/>
  <c r="A28" i="27"/>
  <c r="B28" i="17"/>
  <c r="B28" i="23"/>
  <c r="A27" i="27"/>
  <c r="B27" i="20"/>
  <c r="B27" i="19"/>
  <c r="B27" i="18"/>
  <c r="B27" i="17"/>
  <c r="B27" i="16"/>
  <c r="B27" i="14"/>
  <c r="B27" i="13"/>
  <c r="B27" i="23"/>
  <c r="B27" i="24"/>
  <c r="B26" i="19"/>
  <c r="B26" i="13"/>
  <c r="B26" i="23"/>
  <c r="B24" i="19"/>
  <c r="B24" i="18"/>
  <c r="B24" i="23"/>
  <c r="B24" i="24"/>
  <c r="A22" i="27"/>
  <c r="B22" i="20"/>
  <c r="B22" i="19"/>
  <c r="B22" i="18"/>
  <c r="B22" i="17"/>
  <c r="B22" i="16"/>
  <c r="B22" i="14"/>
  <c r="B22" i="13"/>
  <c r="B22" i="23"/>
  <c r="B22" i="24"/>
  <c r="C21" i="20"/>
  <c r="C21" i="16"/>
  <c r="C21" i="24"/>
  <c r="C20" i="20"/>
  <c r="C20" i="19"/>
  <c r="C20" i="18"/>
  <c r="C20" i="17"/>
  <c r="C20" i="16"/>
  <c r="C20" i="14"/>
  <c r="C20" i="13"/>
  <c r="C20" i="24"/>
  <c r="C20" i="23"/>
  <c r="D19" i="18"/>
  <c r="D19" i="17"/>
  <c r="B19" i="17"/>
  <c r="B17" i="18"/>
  <c r="B17" i="13"/>
  <c r="A16" i="20"/>
  <c r="A16" i="19"/>
  <c r="A16" i="18"/>
  <c r="A16" i="17"/>
  <c r="A16" i="16"/>
  <c r="A16" i="14"/>
  <c r="A16" i="13"/>
  <c r="A16" i="23"/>
  <c r="A16" i="24"/>
  <c r="D15" i="19"/>
  <c r="C14" i="17"/>
  <c r="C14" i="23"/>
  <c r="D13" i="20"/>
  <c r="B13" i="20"/>
  <c r="D13" i="19"/>
  <c r="D13" i="18"/>
  <c r="D13" i="17"/>
  <c r="D13" i="16"/>
  <c r="D13" i="14"/>
  <c r="D13" i="23"/>
  <c r="D12" i="20"/>
  <c r="D12" i="19"/>
  <c r="D12" i="18"/>
  <c r="D12" i="16"/>
  <c r="D12" i="17"/>
  <c r="D12" i="14"/>
  <c r="D12" i="23"/>
  <c r="A11" i="27"/>
  <c r="B11" i="20"/>
  <c r="B11" i="19"/>
  <c r="B11" i="18"/>
  <c r="B11" i="17"/>
  <c r="B11" i="16"/>
  <c r="B11" i="14"/>
  <c r="B11" i="13"/>
  <c r="B11" i="23"/>
  <c r="B11" i="24"/>
  <c r="B10" i="19"/>
  <c r="B10" i="14"/>
  <c r="D9" i="17"/>
  <c r="C8" i="17"/>
  <c r="C8" i="13"/>
  <c r="C7" i="17"/>
  <c r="C7" i="23"/>
  <c r="C6" i="20"/>
  <c r="C6" i="19"/>
  <c r="C6" i="23"/>
  <c r="C6" i="24"/>
  <c r="C5" i="20"/>
  <c r="C5" i="19"/>
  <c r="C5" i="18"/>
  <c r="C5" i="17"/>
  <c r="C5" i="16"/>
  <c r="C5" i="14"/>
  <c r="C5" i="13"/>
  <c r="C5" i="23"/>
  <c r="C5" i="24"/>
  <c r="D4" i="20"/>
  <c r="D4" i="19"/>
  <c r="D4" i="18"/>
  <c r="D4" i="17"/>
  <c r="D4" i="16"/>
  <c r="D4" i="14"/>
  <c r="D4" i="23"/>
  <c r="A3" i="27"/>
  <c r="B3" i="20"/>
  <c r="B3" i="19"/>
  <c r="B3" i="18"/>
  <c r="B3" i="17"/>
  <c r="B3" i="16"/>
  <c r="B3" i="14"/>
  <c r="B3" i="13"/>
  <c r="B3" i="23"/>
  <c r="B3" i="24"/>
  <c r="A1000" i="20"/>
  <c r="D999" i="20"/>
  <c r="A998" i="20"/>
  <c r="A997" i="27"/>
  <c r="B997" i="20"/>
  <c r="S997" i="20"/>
  <c r="Q997" i="27"/>
  <c r="D997" i="27"/>
  <c r="A996" i="27"/>
  <c r="B996" i="20"/>
  <c r="S996" i="20" s="1"/>
  <c r="C995" i="20"/>
  <c r="A994" i="27"/>
  <c r="B994" i="20"/>
  <c r="C993" i="20"/>
  <c r="D992" i="20"/>
  <c r="A991" i="27"/>
  <c r="B991" i="20"/>
  <c r="S991" i="20" s="1"/>
  <c r="K991" i="27"/>
  <c r="A990" i="20"/>
  <c r="A989" i="20"/>
  <c r="C988" i="20"/>
  <c r="A987" i="20"/>
  <c r="A986" i="20"/>
  <c r="A985" i="20"/>
  <c r="A984" i="20"/>
  <c r="C983" i="20"/>
  <c r="A982" i="20"/>
  <c r="A981" i="27"/>
  <c r="B981" i="20"/>
  <c r="C980" i="20"/>
  <c r="A979" i="20"/>
  <c r="D978" i="20"/>
  <c r="A977" i="20"/>
  <c r="C976" i="20"/>
  <c r="D975" i="20"/>
  <c r="N975" i="27"/>
  <c r="A974" i="20"/>
  <c r="D973" i="20"/>
  <c r="A972" i="27"/>
  <c r="B972" i="20"/>
  <c r="B972" i="27"/>
  <c r="D971" i="20"/>
  <c r="A970" i="27"/>
  <c r="B970" i="20"/>
  <c r="K970" i="27"/>
  <c r="C969" i="20"/>
  <c r="A968" i="20"/>
  <c r="A967" i="27"/>
  <c r="B967" i="20"/>
  <c r="S967" i="20" s="1"/>
  <c r="D966" i="20"/>
  <c r="S966" i="20"/>
  <c r="A965" i="27"/>
  <c r="B965" i="20"/>
  <c r="A964" i="27"/>
  <c r="B964" i="20"/>
  <c r="S964" i="20" s="1"/>
  <c r="M964" i="27"/>
  <c r="D963" i="20"/>
  <c r="N963" i="27"/>
  <c r="A962" i="27"/>
  <c r="B962" i="20"/>
  <c r="S962" i="20" s="1"/>
  <c r="I962" i="27" s="1"/>
  <c r="C961" i="20"/>
  <c r="A960" i="27"/>
  <c r="B960" i="20"/>
  <c r="S960" i="20" s="1"/>
  <c r="D959" i="20"/>
  <c r="A958" i="27"/>
  <c r="B958" i="20"/>
  <c r="C957" i="20"/>
  <c r="A956" i="20"/>
  <c r="A955" i="27"/>
  <c r="B955" i="20"/>
  <c r="D954" i="20"/>
  <c r="A953" i="20"/>
  <c r="A952" i="20"/>
  <c r="A951" i="20"/>
  <c r="A950" i="27"/>
  <c r="B950" i="20"/>
  <c r="D949" i="20"/>
  <c r="D948" i="20"/>
  <c r="L948" i="27"/>
  <c r="A947" i="27"/>
  <c r="B947" i="20"/>
  <c r="S947" i="20" s="1"/>
  <c r="Q947" i="27"/>
  <c r="C946" i="20"/>
  <c r="C945" i="20"/>
  <c r="A944" i="20"/>
  <c r="A943" i="27"/>
  <c r="B943" i="20"/>
  <c r="S943" i="20" s="1"/>
  <c r="A942" i="20"/>
  <c r="C940" i="20"/>
  <c r="A939" i="27"/>
  <c r="B939" i="20"/>
  <c r="L939" i="27"/>
  <c r="D938" i="20"/>
  <c r="A937" i="27"/>
  <c r="B937" i="20"/>
  <c r="C936" i="20"/>
  <c r="A935" i="20"/>
  <c r="C934" i="20"/>
  <c r="A933" i="27"/>
  <c r="B933" i="20"/>
  <c r="S933" i="20" s="1"/>
  <c r="F933" i="27"/>
  <c r="D932" i="20"/>
  <c r="S932" i="20"/>
  <c r="T932" i="20" s="1"/>
  <c r="A931" i="27"/>
  <c r="B931" i="20"/>
  <c r="S931" i="20" s="1"/>
  <c r="R931" i="27" s="1"/>
  <c r="D930" i="20"/>
  <c r="S930" i="20"/>
  <c r="C929" i="20"/>
  <c r="A928" i="27"/>
  <c r="B928" i="20"/>
  <c r="D927" i="20"/>
  <c r="C926" i="20"/>
  <c r="D925" i="20"/>
  <c r="A924" i="27"/>
  <c r="B924" i="20"/>
  <c r="S924" i="20" s="1"/>
  <c r="A923" i="20"/>
  <c r="A922" i="20"/>
  <c r="A921" i="27"/>
  <c r="B921" i="20"/>
  <c r="D920" i="20"/>
  <c r="O920" i="27"/>
  <c r="C919" i="20"/>
  <c r="A918" i="27"/>
  <c r="B918" i="20"/>
  <c r="A917" i="20"/>
  <c r="A916" i="27"/>
  <c r="B916" i="20"/>
  <c r="A915" i="20"/>
  <c r="A914" i="20"/>
  <c r="A913" i="27"/>
  <c r="B913" i="20"/>
  <c r="S913" i="20" s="1"/>
  <c r="A912" i="20"/>
  <c r="A911" i="27"/>
  <c r="B911" i="20"/>
  <c r="A910" i="27"/>
  <c r="B910" i="20"/>
  <c r="D909" i="20"/>
  <c r="P909" i="27"/>
  <c r="A908" i="20"/>
  <c r="C907" i="20"/>
  <c r="A905" i="27"/>
  <c r="B905" i="20"/>
  <c r="A904" i="20"/>
  <c r="D903" i="20"/>
  <c r="D902" i="20"/>
  <c r="H902" i="27"/>
  <c r="A901" i="27"/>
  <c r="B901" i="20"/>
  <c r="D900" i="20"/>
  <c r="A899" i="20"/>
  <c r="C898" i="20"/>
  <c r="A897" i="20"/>
  <c r="A896" i="20"/>
  <c r="C895" i="20"/>
  <c r="A894" i="27"/>
  <c r="B894" i="20"/>
  <c r="D893" i="20"/>
  <c r="A892" i="20"/>
  <c r="D891" i="20"/>
  <c r="A890" i="27"/>
  <c r="B890" i="20"/>
  <c r="S890" i="20" s="1"/>
  <c r="A889" i="20"/>
  <c r="C888" i="20"/>
  <c r="D887" i="20"/>
  <c r="C886" i="20"/>
  <c r="A885" i="20"/>
  <c r="D884" i="20"/>
  <c r="C883" i="20"/>
  <c r="A882" i="20"/>
  <c r="C881" i="20"/>
  <c r="A880" i="20"/>
  <c r="A879" i="27"/>
  <c r="B879" i="20"/>
  <c r="D878" i="20"/>
  <c r="C877" i="20"/>
  <c r="A876" i="20"/>
  <c r="C875" i="20"/>
  <c r="D874" i="20"/>
  <c r="A873" i="27"/>
  <c r="B873" i="20"/>
  <c r="P873" i="27"/>
  <c r="A872" i="20"/>
  <c r="D871" i="20"/>
  <c r="A870" i="27"/>
  <c r="B870" i="20"/>
  <c r="C869" i="20"/>
  <c r="D868" i="20"/>
  <c r="H868" i="27"/>
  <c r="D867" i="20"/>
  <c r="K867" i="27"/>
  <c r="A866" i="27"/>
  <c r="B866" i="20"/>
  <c r="A865" i="20"/>
  <c r="D864" i="20"/>
  <c r="D863" i="20"/>
  <c r="C862" i="20"/>
  <c r="A861" i="27"/>
  <c r="B861" i="20"/>
  <c r="Q861" i="27"/>
  <c r="L861" i="27"/>
  <c r="A860" i="20"/>
  <c r="D859" i="20"/>
  <c r="C858" i="20"/>
  <c r="A857" i="27"/>
  <c r="B857" i="20"/>
  <c r="S857" i="20" s="1"/>
  <c r="G857" i="27"/>
  <c r="O857" i="27"/>
  <c r="D856" i="20"/>
  <c r="A855" i="27"/>
  <c r="B855" i="20"/>
  <c r="D854" i="20"/>
  <c r="D853" i="20"/>
  <c r="C852" i="20"/>
  <c r="A851" i="27"/>
  <c r="B851" i="20"/>
  <c r="O851" i="27"/>
  <c r="A850" i="20"/>
  <c r="C849" i="20"/>
  <c r="A848" i="27"/>
  <c r="B848" i="20"/>
  <c r="E848" i="27"/>
  <c r="K848" i="27"/>
  <c r="C847" i="20"/>
  <c r="A846" i="27"/>
  <c r="B846" i="20"/>
  <c r="D845" i="20"/>
  <c r="A844" i="27"/>
  <c r="B844" i="20"/>
  <c r="S844" i="20"/>
  <c r="E844" i="27"/>
  <c r="L844" i="27"/>
  <c r="A843" i="20"/>
  <c r="C842" i="20"/>
  <c r="A841" i="20"/>
  <c r="A840" i="20"/>
  <c r="C839" i="20"/>
  <c r="D838" i="20"/>
  <c r="S838" i="20"/>
  <c r="T838" i="20" s="1"/>
  <c r="A837" i="20"/>
  <c r="A836" i="27"/>
  <c r="B836" i="20"/>
  <c r="D835" i="20"/>
  <c r="C834" i="20"/>
  <c r="A833" i="27"/>
  <c r="B833" i="20"/>
  <c r="F833" i="27"/>
  <c r="D832" i="20"/>
  <c r="C832" i="27"/>
  <c r="A831" i="27"/>
  <c r="B831" i="20"/>
  <c r="S831" i="20" s="1"/>
  <c r="A830" i="20"/>
  <c r="D829" i="20"/>
  <c r="A828" i="27"/>
  <c r="B828" i="20"/>
  <c r="A827" i="27"/>
  <c r="B827" i="20"/>
  <c r="S827" i="20" s="1"/>
  <c r="D826" i="20"/>
  <c r="K826" i="27"/>
  <c r="C825" i="20"/>
  <c r="A824" i="27"/>
  <c r="B824" i="20"/>
  <c r="E824" i="27"/>
  <c r="D824" i="27"/>
  <c r="D823" i="20"/>
  <c r="G823" i="27"/>
  <c r="A822" i="27"/>
  <c r="B822" i="20"/>
  <c r="D821" i="20"/>
  <c r="C820" i="20"/>
  <c r="A819" i="20"/>
  <c r="C818" i="20"/>
  <c r="A817" i="20"/>
  <c r="A816" i="27"/>
  <c r="B816" i="20"/>
  <c r="P816" i="27"/>
  <c r="C815" i="20"/>
  <c r="D814" i="20"/>
  <c r="N814" i="27"/>
  <c r="A813" i="20"/>
  <c r="C812" i="20"/>
  <c r="A811" i="20"/>
  <c r="A810" i="20"/>
  <c r="D809" i="20"/>
  <c r="A808" i="20"/>
  <c r="C807" i="20"/>
  <c r="A806" i="27"/>
  <c r="B806" i="20"/>
  <c r="S806" i="20" s="1"/>
  <c r="C805" i="20"/>
  <c r="A804" i="27"/>
  <c r="B804" i="20"/>
  <c r="C803" i="20"/>
  <c r="A802" i="27"/>
  <c r="B802" i="20"/>
  <c r="G802" i="27"/>
  <c r="A801" i="20"/>
  <c r="C800" i="20"/>
  <c r="A799" i="27"/>
  <c r="B799" i="20"/>
  <c r="S799" i="20" s="1"/>
  <c r="F799" i="27"/>
  <c r="K799" i="27"/>
  <c r="A798" i="20"/>
  <c r="A797" i="27"/>
  <c r="B797" i="20"/>
  <c r="N797" i="27"/>
  <c r="D796" i="20"/>
  <c r="D795" i="20"/>
  <c r="N795" i="27"/>
  <c r="C794" i="20"/>
  <c r="A793" i="27"/>
  <c r="B793" i="20"/>
  <c r="P793" i="27"/>
  <c r="C792" i="20"/>
  <c r="A791" i="27"/>
  <c r="B791" i="20"/>
  <c r="S791" i="20" s="1"/>
  <c r="A790" i="20"/>
  <c r="C789" i="20"/>
  <c r="A788" i="27"/>
  <c r="B788" i="20"/>
  <c r="A787" i="20"/>
  <c r="D786" i="20"/>
  <c r="A785" i="27"/>
  <c r="B785" i="20"/>
  <c r="D784" i="20"/>
  <c r="C783" i="20"/>
  <c r="A782" i="27"/>
  <c r="B782" i="20"/>
  <c r="S782" i="20" s="1"/>
  <c r="H782" i="27"/>
  <c r="A781" i="20"/>
  <c r="C780" i="20"/>
  <c r="A779" i="27"/>
  <c r="B779" i="20"/>
  <c r="F779" i="27"/>
  <c r="B779" i="27"/>
  <c r="D778" i="20"/>
  <c r="M778" i="27"/>
  <c r="A777" i="20"/>
  <c r="C776" i="20"/>
  <c r="A775" i="20"/>
  <c r="A774" i="27"/>
  <c r="B774" i="20"/>
  <c r="D773" i="20"/>
  <c r="C772" i="20"/>
  <c r="D771" i="20"/>
  <c r="H771" i="27"/>
  <c r="D770" i="20"/>
  <c r="C769" i="20"/>
  <c r="A768" i="27"/>
  <c r="B768" i="20"/>
  <c r="S768" i="20" s="1"/>
  <c r="T768" i="20" s="1"/>
  <c r="D767" i="20"/>
  <c r="D766" i="20"/>
  <c r="A765" i="27"/>
  <c r="B765" i="20"/>
  <c r="D764" i="20"/>
  <c r="A763" i="27"/>
  <c r="H763" i="27"/>
  <c r="M763" i="27"/>
  <c r="A762" i="20"/>
  <c r="D761" i="20"/>
  <c r="E761" i="27"/>
  <c r="A760" i="27"/>
  <c r="B760" i="20"/>
  <c r="E760" i="27"/>
  <c r="K760" i="27"/>
  <c r="A759" i="20"/>
  <c r="D758" i="20"/>
  <c r="S758" i="20"/>
  <c r="T758" i="20" s="1"/>
  <c r="A757" i="27"/>
  <c r="B757" i="20"/>
  <c r="S757" i="20" s="1"/>
  <c r="H757" i="27"/>
  <c r="D756" i="20"/>
  <c r="N756" i="27"/>
  <c r="A755" i="27"/>
  <c r="B755" i="20"/>
  <c r="C754" i="20"/>
  <c r="A753" i="27"/>
  <c r="B753" i="20"/>
  <c r="D752" i="20"/>
  <c r="D751" i="20"/>
  <c r="A750" i="27"/>
  <c r="B750" i="20"/>
  <c r="B750" i="27"/>
  <c r="D749" i="20"/>
  <c r="D748" i="20"/>
  <c r="C747" i="20"/>
  <c r="A746" i="20"/>
  <c r="C745" i="20"/>
  <c r="A744" i="27"/>
  <c r="B744" i="20"/>
  <c r="Q744" i="27"/>
  <c r="A743" i="20"/>
  <c r="C742" i="20"/>
  <c r="D741" i="20"/>
  <c r="A740" i="27"/>
  <c r="B740" i="20"/>
  <c r="C739" i="20"/>
  <c r="C738" i="20"/>
  <c r="A737" i="27"/>
  <c r="B737" i="20"/>
  <c r="D736" i="20"/>
  <c r="A735" i="27"/>
  <c r="B735" i="20"/>
  <c r="F735" i="27"/>
  <c r="C734" i="20"/>
  <c r="A733" i="27"/>
  <c r="B733" i="20"/>
  <c r="C732" i="20"/>
  <c r="A731" i="27"/>
  <c r="B731" i="20"/>
  <c r="K731" i="27"/>
  <c r="A730" i="20"/>
  <c r="C729" i="20"/>
  <c r="A728" i="27"/>
  <c r="B728" i="20"/>
  <c r="E728" i="27"/>
  <c r="M728" i="27"/>
  <c r="A727" i="27"/>
  <c r="B727" i="20"/>
  <c r="A726" i="20"/>
  <c r="A725" i="27"/>
  <c r="B725" i="20"/>
  <c r="D724" i="20"/>
  <c r="N724" i="27"/>
  <c r="C723" i="20"/>
  <c r="A722" i="27"/>
  <c r="B722" i="20"/>
  <c r="D721" i="20"/>
  <c r="S721" i="20"/>
  <c r="A720" i="27"/>
  <c r="B720" i="20"/>
  <c r="C719" i="20"/>
  <c r="D718" i="20"/>
  <c r="M718" i="27"/>
  <c r="A717" i="27"/>
  <c r="B717" i="20"/>
  <c r="S717" i="20" s="1"/>
  <c r="L717" i="27"/>
  <c r="A716" i="20"/>
  <c r="C715" i="20"/>
  <c r="A714" i="27"/>
  <c r="B714" i="20"/>
  <c r="O714" i="27"/>
  <c r="E714" i="27"/>
  <c r="A713" i="27"/>
  <c r="B713" i="20"/>
  <c r="S713" i="20" s="1"/>
  <c r="I713" i="27" s="1"/>
  <c r="D712" i="20"/>
  <c r="R712" i="27"/>
  <c r="G712" i="27"/>
  <c r="A711" i="27"/>
  <c r="B711" i="20"/>
  <c r="D710" i="20"/>
  <c r="C709" i="20"/>
  <c r="A708" i="20"/>
  <c r="C707" i="20"/>
  <c r="A706" i="27"/>
  <c r="B706" i="20"/>
  <c r="S706" i="20" s="1"/>
  <c r="A705" i="20"/>
  <c r="C704" i="20"/>
  <c r="A703" i="27"/>
  <c r="B703" i="20"/>
  <c r="A702" i="20"/>
  <c r="A701" i="27"/>
  <c r="B701" i="20"/>
  <c r="C701" i="27"/>
  <c r="C700" i="20"/>
  <c r="A699" i="20"/>
  <c r="A698" i="27"/>
  <c r="B698" i="20"/>
  <c r="K698" i="27"/>
  <c r="C697" i="20"/>
  <c r="A696" i="20"/>
  <c r="A695" i="27"/>
  <c r="B695" i="20"/>
  <c r="S695" i="20" s="1"/>
  <c r="I695" i="27" s="1"/>
  <c r="C694" i="20"/>
  <c r="A693" i="27"/>
  <c r="B693" i="20"/>
  <c r="A692" i="20"/>
  <c r="C691" i="20"/>
  <c r="A690" i="20"/>
  <c r="A689" i="27"/>
  <c r="B689" i="20"/>
  <c r="C688" i="20"/>
  <c r="D687" i="20"/>
  <c r="A686" i="27"/>
  <c r="B686" i="20"/>
  <c r="D685" i="20"/>
  <c r="B685" i="27"/>
  <c r="A684" i="27"/>
  <c r="B684" i="20"/>
  <c r="G684" i="27"/>
  <c r="F684" i="27"/>
  <c r="D683" i="20"/>
  <c r="D682" i="20"/>
  <c r="C681" i="20"/>
  <c r="A680" i="27"/>
  <c r="B680" i="20"/>
  <c r="S680" i="20" s="1"/>
  <c r="D679" i="20"/>
  <c r="H679" i="27"/>
  <c r="D678" i="20"/>
  <c r="F678" i="27"/>
  <c r="A677" i="27"/>
  <c r="B677" i="20"/>
  <c r="C676" i="20"/>
  <c r="A675" i="20"/>
  <c r="A674" i="27"/>
  <c r="B674" i="20"/>
  <c r="D673" i="20"/>
  <c r="A672" i="27"/>
  <c r="B672" i="20"/>
  <c r="S672" i="20" s="1"/>
  <c r="T672" i="20" s="1"/>
  <c r="A671" i="27"/>
  <c r="B671" i="20"/>
  <c r="S671" i="20" s="1"/>
  <c r="B671" i="27"/>
  <c r="D670" i="20"/>
  <c r="E670" i="27"/>
  <c r="A669" i="27"/>
  <c r="B669" i="20"/>
  <c r="D669" i="27"/>
  <c r="D668" i="20"/>
  <c r="C667" i="20"/>
  <c r="A666" i="20"/>
  <c r="C665" i="20"/>
  <c r="A664" i="27"/>
  <c r="B664" i="20"/>
  <c r="S664" i="20" s="1"/>
  <c r="D663" i="20"/>
  <c r="C662" i="20"/>
  <c r="D661" i="20"/>
  <c r="A660" i="27"/>
  <c r="B660" i="20"/>
  <c r="D658" i="20"/>
  <c r="M658" i="27"/>
  <c r="C657" i="20"/>
  <c r="A656" i="20"/>
  <c r="D655" i="20"/>
  <c r="C653" i="20"/>
  <c r="A652" i="27"/>
  <c r="B652" i="20"/>
  <c r="A651" i="20"/>
  <c r="A650" i="20"/>
  <c r="C649" i="20"/>
  <c r="A648" i="27"/>
  <c r="E648" i="27"/>
  <c r="A647" i="27"/>
  <c r="B647" i="20"/>
  <c r="S647" i="20" s="1"/>
  <c r="F647" i="27"/>
  <c r="D646" i="20"/>
  <c r="Q646" i="27"/>
  <c r="A645" i="27"/>
  <c r="B645" i="20"/>
  <c r="S645" i="20" s="1"/>
  <c r="I645" i="27" s="1"/>
  <c r="H645" i="27"/>
  <c r="D644" i="20"/>
  <c r="F644" i="27"/>
  <c r="A643" i="20"/>
  <c r="D642" i="20"/>
  <c r="F642" i="27"/>
  <c r="A641" i="27"/>
  <c r="B641" i="20"/>
  <c r="S641" i="20" s="1"/>
  <c r="M641" i="27"/>
  <c r="B641" i="27"/>
  <c r="D640" i="20"/>
  <c r="A639" i="27"/>
  <c r="B639" i="20"/>
  <c r="S639" i="20" s="1"/>
  <c r="O639" i="27"/>
  <c r="D638" i="20"/>
  <c r="A637" i="27"/>
  <c r="B637" i="20"/>
  <c r="F637" i="27"/>
  <c r="D636" i="20"/>
  <c r="A635" i="20"/>
  <c r="A634" i="27"/>
  <c r="B634" i="20"/>
  <c r="S634" i="20" s="1"/>
  <c r="A633" i="20"/>
  <c r="C632" i="20"/>
  <c r="A631" i="20"/>
  <c r="C630" i="20"/>
  <c r="A629" i="20"/>
  <c r="A628" i="20"/>
  <c r="C627" i="20"/>
  <c r="A626" i="20"/>
  <c r="D625" i="20"/>
  <c r="A624" i="27"/>
  <c r="B624" i="20"/>
  <c r="C623" i="20"/>
  <c r="A622" i="20"/>
  <c r="C621" i="20"/>
  <c r="A620" i="20"/>
  <c r="C619" i="20"/>
  <c r="C618" i="20"/>
  <c r="A617" i="27"/>
  <c r="B617" i="20"/>
  <c r="S617" i="20" s="1"/>
  <c r="T617" i="20" s="1"/>
  <c r="A615" i="27"/>
  <c r="B615" i="20"/>
  <c r="D614" i="20"/>
  <c r="Q614" i="27"/>
  <c r="D614" i="27"/>
  <c r="A613" i="27"/>
  <c r="B613" i="20"/>
  <c r="D612" i="20"/>
  <c r="A611" i="27"/>
  <c r="B611" i="20"/>
  <c r="A610" i="20"/>
  <c r="C609" i="20"/>
  <c r="D608" i="20"/>
  <c r="A607" i="27"/>
  <c r="B607" i="20"/>
  <c r="L607" i="27"/>
  <c r="D606" i="20"/>
  <c r="A605" i="27"/>
  <c r="B605" i="20"/>
  <c r="N605" i="27"/>
  <c r="C604" i="20"/>
  <c r="A603" i="20"/>
  <c r="C602" i="20"/>
  <c r="D600" i="20"/>
  <c r="K600" i="27"/>
  <c r="C599" i="20"/>
  <c r="C598" i="20"/>
  <c r="A597" i="20"/>
  <c r="A596" i="27"/>
  <c r="B596" i="20"/>
  <c r="S596" i="20" s="1"/>
  <c r="D595" i="20"/>
  <c r="S595" i="20"/>
  <c r="O595" i="27"/>
  <c r="D594" i="20"/>
  <c r="D593" i="20"/>
  <c r="P593" i="27"/>
  <c r="C592" i="20"/>
  <c r="A591" i="27"/>
  <c r="B591" i="20"/>
  <c r="D590" i="20"/>
  <c r="E590" i="27"/>
  <c r="A589" i="27"/>
  <c r="B589" i="20"/>
  <c r="G589" i="27"/>
  <c r="A588" i="20"/>
  <c r="C587" i="20"/>
  <c r="D586" i="20"/>
  <c r="P586" i="27"/>
  <c r="L586" i="27"/>
  <c r="A585" i="27"/>
  <c r="B585" i="20"/>
  <c r="S585" i="20" s="1"/>
  <c r="R585" i="27" s="1"/>
  <c r="D584" i="20"/>
  <c r="A583" i="27"/>
  <c r="B583" i="20"/>
  <c r="G583" i="27"/>
  <c r="B583" i="27"/>
  <c r="C582" i="20"/>
  <c r="D581" i="20"/>
  <c r="L581" i="27"/>
  <c r="A580" i="27"/>
  <c r="B580" i="20"/>
  <c r="D579" i="20"/>
  <c r="A578" i="27"/>
  <c r="B578" i="20"/>
  <c r="S578" i="20" s="1"/>
  <c r="A577" i="20"/>
  <c r="D576" i="20"/>
  <c r="N576" i="27"/>
  <c r="A575" i="20"/>
  <c r="C574" i="20"/>
  <c r="D573" i="20"/>
  <c r="C573" i="27"/>
  <c r="C572" i="20"/>
  <c r="C570" i="20"/>
  <c r="A569" i="27"/>
  <c r="B569" i="20"/>
  <c r="D568" i="20"/>
  <c r="D567" i="20"/>
  <c r="S567" i="20"/>
  <c r="T567" i="20" s="1"/>
  <c r="D565" i="20"/>
  <c r="A564" i="20"/>
  <c r="A563" i="27"/>
  <c r="B563" i="20"/>
  <c r="C563" i="27"/>
  <c r="A562" i="27"/>
  <c r="B562" i="20"/>
  <c r="D561" i="20"/>
  <c r="A560" i="20"/>
  <c r="A559" i="27"/>
  <c r="B559" i="20"/>
  <c r="S559" i="20" s="1"/>
  <c r="D558" i="20"/>
  <c r="A557" i="20"/>
  <c r="A556" i="27"/>
  <c r="B556" i="20"/>
  <c r="Q556" i="27"/>
  <c r="A555" i="20"/>
  <c r="A554" i="20"/>
  <c r="C553" i="20"/>
  <c r="A551" i="27"/>
  <c r="B551" i="20"/>
  <c r="D550" i="20"/>
  <c r="A549" i="20"/>
  <c r="A548" i="27"/>
  <c r="B548" i="20"/>
  <c r="O548" i="27"/>
  <c r="B548" i="27"/>
  <c r="C547" i="20"/>
  <c r="D546" i="20"/>
  <c r="A545" i="27"/>
  <c r="B545" i="20"/>
  <c r="C544" i="20"/>
  <c r="A543" i="27"/>
  <c r="B543" i="20"/>
  <c r="S543" i="20"/>
  <c r="T543" i="20" s="1"/>
  <c r="C543" i="27"/>
  <c r="D542" i="20"/>
  <c r="A541" i="27"/>
  <c r="B541" i="20"/>
  <c r="S541" i="20" s="1"/>
  <c r="K541" i="27"/>
  <c r="D540" i="20"/>
  <c r="A539" i="20"/>
  <c r="A538" i="27"/>
  <c r="B538" i="20"/>
  <c r="S538" i="20" s="1"/>
  <c r="C537" i="20"/>
  <c r="A535" i="27"/>
  <c r="B535" i="20"/>
  <c r="D535" i="27"/>
  <c r="C534" i="20"/>
  <c r="C532" i="20"/>
  <c r="A531" i="20"/>
  <c r="C530" i="20"/>
  <c r="A528" i="27"/>
  <c r="B528" i="20"/>
  <c r="S528" i="20" s="1"/>
  <c r="G528" i="27"/>
  <c r="B528" i="27"/>
  <c r="C527" i="20"/>
  <c r="C525" i="20"/>
  <c r="D524" i="20"/>
  <c r="H524" i="27"/>
  <c r="D523" i="20"/>
  <c r="A522" i="20"/>
  <c r="A521" i="20"/>
  <c r="A520" i="27"/>
  <c r="B520" i="20"/>
  <c r="S520" i="20" s="1"/>
  <c r="H520" i="27"/>
  <c r="K520" i="27"/>
  <c r="C519" i="20"/>
  <c r="D518" i="20"/>
  <c r="P518" i="27"/>
  <c r="B518" i="27"/>
  <c r="A517" i="27"/>
  <c r="B517" i="20"/>
  <c r="C516" i="20"/>
  <c r="A515" i="20"/>
  <c r="C514" i="20"/>
  <c r="A513" i="20"/>
  <c r="A512" i="27"/>
  <c r="B512" i="20"/>
  <c r="C511" i="20"/>
  <c r="C510" i="20"/>
  <c r="D509" i="20"/>
  <c r="S509" i="20"/>
  <c r="N509" i="27"/>
  <c r="A508" i="27"/>
  <c r="B508" i="20"/>
  <c r="A507" i="27"/>
  <c r="B507" i="20"/>
  <c r="B507" i="27"/>
  <c r="C505" i="20"/>
  <c r="A504" i="20"/>
  <c r="A503" i="27"/>
  <c r="B503" i="20"/>
  <c r="A502" i="20"/>
  <c r="A500" i="27"/>
  <c r="B500" i="20"/>
  <c r="S500" i="20" s="1"/>
  <c r="T500" i="20" s="1"/>
  <c r="D499" i="20"/>
  <c r="D499" i="27"/>
  <c r="A498" i="27"/>
  <c r="B498" i="20"/>
  <c r="S498" i="20" s="1"/>
  <c r="N498" i="27"/>
  <c r="G497" i="27"/>
  <c r="A496" i="27"/>
  <c r="B496" i="20"/>
  <c r="D495" i="20"/>
  <c r="N495" i="27"/>
  <c r="A494" i="27"/>
  <c r="B494" i="20"/>
  <c r="Q494" i="27"/>
  <c r="A493" i="20"/>
  <c r="A492" i="27"/>
  <c r="P492" i="27"/>
  <c r="C490" i="20"/>
  <c r="A489" i="27"/>
  <c r="B489" i="20"/>
  <c r="C488" i="20"/>
  <c r="D487" i="20"/>
  <c r="A486" i="27"/>
  <c r="B486" i="20"/>
  <c r="Q486" i="20" s="1"/>
  <c r="D485" i="20"/>
  <c r="S485" i="20"/>
  <c r="R485" i="27" s="1"/>
  <c r="F485" i="27"/>
  <c r="A484" i="27"/>
  <c r="B484" i="20"/>
  <c r="A483" i="27"/>
  <c r="B483" i="20"/>
  <c r="S483" i="20" s="1"/>
  <c r="I483" i="27" s="1"/>
  <c r="C482" i="20"/>
  <c r="A481" i="20"/>
  <c r="D480" i="20"/>
  <c r="A479" i="27"/>
  <c r="B479" i="20"/>
  <c r="K479" i="27"/>
  <c r="C478" i="20"/>
  <c r="D477" i="20"/>
  <c r="D475" i="20"/>
  <c r="A474" i="20"/>
  <c r="C473" i="20"/>
  <c r="A472" i="20"/>
  <c r="C471" i="20"/>
  <c r="A470" i="27"/>
  <c r="B470" i="20"/>
  <c r="S470" i="20" s="1"/>
  <c r="D469" i="20"/>
  <c r="B469" i="27"/>
  <c r="A468" i="27"/>
  <c r="B468" i="20"/>
  <c r="O468" i="27"/>
  <c r="C467" i="20"/>
  <c r="A466" i="27"/>
  <c r="B466" i="20"/>
  <c r="D465" i="20"/>
  <c r="P465" i="27"/>
  <c r="D465" i="27"/>
  <c r="A464" i="27"/>
  <c r="B464" i="20"/>
  <c r="C464" i="27"/>
  <c r="D463" i="20"/>
  <c r="D463" i="27"/>
  <c r="B463" i="27"/>
  <c r="A462" i="27"/>
  <c r="B462" i="20"/>
  <c r="G462" i="27"/>
  <c r="A461" i="27"/>
  <c r="B461" i="20"/>
  <c r="S461" i="20" s="1"/>
  <c r="I461" i="27" s="1"/>
  <c r="A460" i="27"/>
  <c r="B460" i="20"/>
  <c r="C459" i="20"/>
  <c r="A458" i="20"/>
  <c r="C457" i="20"/>
  <c r="A456" i="27"/>
  <c r="E456" i="27"/>
  <c r="B456" i="27"/>
  <c r="C455" i="20"/>
  <c r="D454" i="20"/>
  <c r="A453" i="20"/>
  <c r="C452" i="20"/>
  <c r="C451" i="20"/>
  <c r="A450" i="20"/>
  <c r="C449" i="20"/>
  <c r="D448" i="20"/>
  <c r="D447" i="20"/>
  <c r="A446" i="27"/>
  <c r="B446" i="20"/>
  <c r="P446" i="27"/>
  <c r="K446" i="27"/>
  <c r="D445" i="20"/>
  <c r="F445" i="27"/>
  <c r="A444" i="27"/>
  <c r="B444" i="20"/>
  <c r="P444" i="27"/>
  <c r="D443" i="20"/>
  <c r="D443" i="27"/>
  <c r="C442" i="20"/>
  <c r="A441" i="20"/>
  <c r="C440" i="20"/>
  <c r="A439" i="20"/>
  <c r="C438" i="20"/>
  <c r="C436" i="20"/>
  <c r="D435" i="20"/>
  <c r="A434" i="20"/>
  <c r="C433" i="20"/>
  <c r="A432" i="20"/>
  <c r="C431" i="20"/>
  <c r="A430" i="27"/>
  <c r="B430" i="20"/>
  <c r="Q430" i="27"/>
  <c r="C429" i="20"/>
  <c r="D428" i="20"/>
  <c r="D427" i="20"/>
  <c r="P427" i="27"/>
  <c r="A426" i="27"/>
  <c r="B426" i="20"/>
  <c r="S426" i="20" s="1"/>
  <c r="D425" i="20"/>
  <c r="A424" i="27"/>
  <c r="B424" i="20"/>
  <c r="C423" i="20"/>
  <c r="A422" i="20"/>
  <c r="A421" i="27"/>
  <c r="B421" i="20"/>
  <c r="S421" i="20" s="1"/>
  <c r="D420" i="20"/>
  <c r="L420" i="27"/>
  <c r="D419" i="20"/>
  <c r="A418" i="27"/>
  <c r="B418" i="20"/>
  <c r="H418" i="27"/>
  <c r="A416" i="27"/>
  <c r="B416" i="20"/>
  <c r="C415" i="20"/>
  <c r="D414" i="20"/>
  <c r="N414" i="27"/>
  <c r="A413" i="27"/>
  <c r="B413" i="20"/>
  <c r="A412" i="20"/>
  <c r="D411" i="20"/>
  <c r="A410" i="20"/>
  <c r="A409" i="20"/>
  <c r="C408" i="20"/>
  <c r="D407" i="20"/>
  <c r="S407" i="20"/>
  <c r="T407" i="20" s="1"/>
  <c r="A406" i="27"/>
  <c r="B406" i="20"/>
  <c r="D405" i="20"/>
  <c r="F405" i="27"/>
  <c r="L405" i="27"/>
  <c r="A404" i="20"/>
  <c r="A403" i="27"/>
  <c r="B403" i="20"/>
  <c r="D402" i="20"/>
  <c r="A401" i="27"/>
  <c r="A400" i="20"/>
  <c r="C399" i="20"/>
  <c r="A398" i="20"/>
  <c r="A397" i="27"/>
  <c r="B397" i="20"/>
  <c r="S397" i="20" s="1"/>
  <c r="R397" i="27" s="1"/>
  <c r="C396" i="20"/>
  <c r="A395" i="20"/>
  <c r="A394" i="27"/>
  <c r="B394" i="20"/>
  <c r="P394" i="27"/>
  <c r="A393" i="20"/>
  <c r="A392" i="27"/>
  <c r="A391" i="27"/>
  <c r="B391" i="20"/>
  <c r="C390" i="20"/>
  <c r="A389" i="20"/>
  <c r="C388" i="20"/>
  <c r="E387" i="27"/>
  <c r="A386" i="27"/>
  <c r="B386" i="20"/>
  <c r="D385" i="20"/>
  <c r="M385" i="27"/>
  <c r="A384" i="27"/>
  <c r="B384" i="20"/>
  <c r="C383" i="20"/>
  <c r="C382" i="20"/>
  <c r="D381" i="20"/>
  <c r="C380" i="20"/>
  <c r="A379" i="20"/>
  <c r="C378" i="20"/>
  <c r="D377" i="20"/>
  <c r="N377" i="27"/>
  <c r="C376" i="20"/>
  <c r="D375" i="20"/>
  <c r="A374" i="20"/>
  <c r="C373" i="20"/>
  <c r="C372" i="20"/>
  <c r="A371" i="20"/>
  <c r="D370" i="20"/>
  <c r="L370" i="27"/>
  <c r="C369" i="20"/>
  <c r="D368" i="20"/>
  <c r="A367" i="20"/>
  <c r="C366" i="20"/>
  <c r="C364" i="20"/>
  <c r="A363" i="20"/>
  <c r="D362" i="20"/>
  <c r="S362" i="20"/>
  <c r="I362" i="27" s="1"/>
  <c r="A361" i="20"/>
  <c r="A360" i="20"/>
  <c r="D359" i="20"/>
  <c r="A358" i="20"/>
  <c r="D357" i="20"/>
  <c r="A356" i="27"/>
  <c r="B356" i="20"/>
  <c r="S356" i="20" s="1"/>
  <c r="A355" i="20"/>
  <c r="D354" i="20"/>
  <c r="S354" i="20"/>
  <c r="I354" i="27" s="1"/>
  <c r="P354" i="27"/>
  <c r="L354" i="27"/>
  <c r="A353" i="27"/>
  <c r="B353" i="20"/>
  <c r="C352" i="20"/>
  <c r="D351" i="20"/>
  <c r="A350" i="20"/>
  <c r="C349" i="20"/>
  <c r="C348" i="20"/>
  <c r="D347" i="20"/>
  <c r="A345" i="27"/>
  <c r="B345" i="20"/>
  <c r="D344" i="20"/>
  <c r="A343" i="27"/>
  <c r="D342" i="20"/>
  <c r="D341" i="20"/>
  <c r="A340" i="20"/>
  <c r="C339" i="20"/>
  <c r="D338" i="20"/>
  <c r="D337" i="20"/>
  <c r="A336" i="27"/>
  <c r="A335" i="20"/>
  <c r="C334" i="20"/>
  <c r="D333" i="20"/>
  <c r="Q333" i="27"/>
  <c r="A332" i="20"/>
  <c r="A331" i="20"/>
  <c r="A330" i="20"/>
  <c r="A329" i="27"/>
  <c r="B329" i="20"/>
  <c r="H329" i="27"/>
  <c r="B329" i="27"/>
  <c r="D328" i="20"/>
  <c r="F328" i="27"/>
  <c r="A327" i="27"/>
  <c r="B327" i="20"/>
  <c r="C326" i="20"/>
  <c r="C325" i="20"/>
  <c r="C324" i="20"/>
  <c r="C323" i="20"/>
  <c r="C322" i="20"/>
  <c r="A321" i="20"/>
  <c r="C320" i="20"/>
  <c r="A319" i="20"/>
  <c r="C318" i="20"/>
  <c r="C317" i="20"/>
  <c r="A316" i="20"/>
  <c r="C315" i="20"/>
  <c r="D314" i="20"/>
  <c r="A313" i="27"/>
  <c r="B313" i="20"/>
  <c r="Q313" i="27"/>
  <c r="D313" i="27"/>
  <c r="D312" i="20"/>
  <c r="C312" i="27"/>
  <c r="A311" i="20"/>
  <c r="A310" i="20"/>
  <c r="A309" i="27"/>
  <c r="B309" i="20"/>
  <c r="E309" i="27"/>
  <c r="C308" i="20"/>
  <c r="A307" i="27"/>
  <c r="D306" i="20"/>
  <c r="A305" i="20"/>
  <c r="A304" i="27"/>
  <c r="B304" i="20"/>
  <c r="D303" i="20"/>
  <c r="A302" i="27"/>
  <c r="B302" i="20"/>
  <c r="D301" i="20"/>
  <c r="C300" i="20"/>
  <c r="A299" i="20"/>
  <c r="A297" i="27"/>
  <c r="B297" i="20"/>
  <c r="B297" i="27"/>
  <c r="A296" i="20"/>
  <c r="A295" i="27"/>
  <c r="B295" i="20"/>
  <c r="Q295" i="27"/>
  <c r="D294" i="20"/>
  <c r="C293" i="20"/>
  <c r="A292" i="27"/>
  <c r="B292" i="20"/>
  <c r="A291" i="27"/>
  <c r="B291" i="20"/>
  <c r="S291" i="20" s="1"/>
  <c r="I291" i="27" s="1"/>
  <c r="A290" i="20"/>
  <c r="D289" i="20"/>
  <c r="C288" i="20"/>
  <c r="D287" i="20"/>
  <c r="C286" i="20"/>
  <c r="D285" i="20"/>
  <c r="A284" i="27"/>
  <c r="B284" i="20"/>
  <c r="H284" i="27"/>
  <c r="D283" i="20"/>
  <c r="S283" i="20"/>
  <c r="A282" i="27"/>
  <c r="B282" i="20"/>
  <c r="A281" i="20"/>
  <c r="C280" i="20"/>
  <c r="A279" i="20"/>
  <c r="D278" i="20"/>
  <c r="A277" i="27"/>
  <c r="B277" i="20"/>
  <c r="N277" i="27"/>
  <c r="A276" i="20"/>
  <c r="C275" i="20"/>
  <c r="A274" i="27"/>
  <c r="B274" i="20"/>
  <c r="S274" i="20" s="1"/>
  <c r="D273" i="20"/>
  <c r="A272" i="27"/>
  <c r="A271" i="20"/>
  <c r="C270" i="20"/>
  <c r="A269" i="20"/>
  <c r="D268" i="20"/>
  <c r="C267" i="20"/>
  <c r="D266" i="20"/>
  <c r="O266" i="27"/>
  <c r="C266" i="27"/>
  <c r="A265" i="20"/>
  <c r="C264" i="20"/>
  <c r="D263" i="20"/>
  <c r="A262" i="20"/>
  <c r="D261" i="20"/>
  <c r="O261" i="27"/>
  <c r="C260" i="20"/>
  <c r="A259" i="20"/>
  <c r="A258" i="27"/>
  <c r="B258" i="20"/>
  <c r="S258" i="20"/>
  <c r="R258" i="27" s="1"/>
  <c r="G258" i="27"/>
  <c r="D257" i="20"/>
  <c r="C256" i="20"/>
  <c r="A255" i="27"/>
  <c r="D254" i="20"/>
  <c r="A253" i="27"/>
  <c r="B253" i="20"/>
  <c r="A252" i="20"/>
  <c r="D251" i="20"/>
  <c r="S251" i="20"/>
  <c r="A250" i="27"/>
  <c r="B250" i="20"/>
  <c r="S250" i="20" s="1"/>
  <c r="L250" i="27"/>
  <c r="A249" i="20"/>
  <c r="A247" i="27"/>
  <c r="B247" i="20"/>
  <c r="A246" i="20"/>
  <c r="D245" i="20"/>
  <c r="A244" i="27"/>
  <c r="B244" i="20"/>
  <c r="B244" i="27"/>
  <c r="C243" i="20"/>
  <c r="A242" i="20"/>
  <c r="C241" i="20"/>
  <c r="D240" i="20"/>
  <c r="D239" i="20"/>
  <c r="A238" i="20"/>
  <c r="C237" i="20"/>
  <c r="D236" i="20"/>
  <c r="A235" i="20"/>
  <c r="A234" i="27"/>
  <c r="D233" i="20"/>
  <c r="C232" i="20"/>
  <c r="A231" i="20"/>
  <c r="D230" i="20"/>
  <c r="A229" i="27"/>
  <c r="B229" i="20"/>
  <c r="C228" i="20"/>
  <c r="A227" i="27"/>
  <c r="B227" i="20"/>
  <c r="D226" i="20"/>
  <c r="A225" i="27"/>
  <c r="B225" i="20"/>
  <c r="S225" i="20" s="1"/>
  <c r="G225" i="27"/>
  <c r="A224" i="20"/>
  <c r="A223" i="27"/>
  <c r="B223" i="20"/>
  <c r="K223" i="27"/>
  <c r="D222" i="20"/>
  <c r="A221" i="27"/>
  <c r="B221" i="20"/>
  <c r="E221" i="27"/>
  <c r="A220" i="20"/>
  <c r="C219" i="20"/>
  <c r="A218" i="20"/>
  <c r="C216" i="20"/>
  <c r="A215" i="20"/>
  <c r="D214" i="20"/>
  <c r="A213" i="27"/>
  <c r="B213" i="20"/>
  <c r="S213" i="20" s="1"/>
  <c r="A212" i="20"/>
  <c r="D211" i="20"/>
  <c r="C210" i="20"/>
  <c r="A209" i="20"/>
  <c r="C208" i="20"/>
  <c r="A207" i="20"/>
  <c r="D206" i="20"/>
  <c r="A205" i="27"/>
  <c r="B205" i="20"/>
  <c r="A204" i="27"/>
  <c r="B204" i="20"/>
  <c r="S204" i="20" s="1"/>
  <c r="C203" i="20"/>
  <c r="C202" i="20"/>
  <c r="A201" i="20"/>
  <c r="C200" i="20"/>
  <c r="A199" i="20"/>
  <c r="C198" i="20"/>
  <c r="A197" i="20"/>
  <c r="C196" i="20"/>
  <c r="D195" i="20"/>
  <c r="C194" i="20"/>
  <c r="A193" i="27"/>
  <c r="B193" i="20"/>
  <c r="P193" i="27"/>
  <c r="C192" i="20"/>
  <c r="C190" i="20"/>
  <c r="A189" i="20"/>
  <c r="A188" i="27"/>
  <c r="B188" i="20"/>
  <c r="S188" i="20"/>
  <c r="R188" i="27" s="1"/>
  <c r="D187" i="20"/>
  <c r="C186" i="20"/>
  <c r="D185" i="20"/>
  <c r="A184" i="27"/>
  <c r="B184" i="20"/>
  <c r="P184" i="27"/>
  <c r="C183" i="20"/>
  <c r="D182" i="20"/>
  <c r="H182" i="27"/>
  <c r="A181" i="27"/>
  <c r="B181" i="20"/>
  <c r="S181" i="20" s="1"/>
  <c r="D180" i="20"/>
  <c r="A179" i="27"/>
  <c r="B179" i="20"/>
  <c r="S179" i="20" s="1"/>
  <c r="A177" i="27"/>
  <c r="B177" i="20"/>
  <c r="D176" i="20"/>
  <c r="K176" i="27"/>
  <c r="C175" i="20"/>
  <c r="A174" i="20"/>
  <c r="A173" i="27"/>
  <c r="B173" i="20"/>
  <c r="D172" i="20"/>
  <c r="B172" i="27"/>
  <c r="A171" i="27"/>
  <c r="B171" i="20"/>
  <c r="S171" i="20" s="1"/>
  <c r="N171" i="27"/>
  <c r="C171" i="27"/>
  <c r="K171" i="27"/>
  <c r="D170" i="20"/>
  <c r="C170" i="27"/>
  <c r="A169" i="27"/>
  <c r="B169" i="20"/>
  <c r="F169" i="27"/>
  <c r="D168" i="20"/>
  <c r="S168" i="20"/>
  <c r="R168" i="27" s="1"/>
  <c r="A167" i="27"/>
  <c r="B167" i="20"/>
  <c r="D166" i="20"/>
  <c r="S166" i="20"/>
  <c r="T166" i="20" s="1"/>
  <c r="E166" i="27"/>
  <c r="C165" i="20"/>
  <c r="D164" i="20"/>
  <c r="A163" i="20"/>
  <c r="A162" i="27"/>
  <c r="B162" i="20"/>
  <c r="S162" i="20" s="1"/>
  <c r="D161" i="20"/>
  <c r="C161" i="27"/>
  <c r="A160" i="20"/>
  <c r="C159" i="20"/>
  <c r="A158" i="20"/>
  <c r="C157" i="20"/>
  <c r="A156" i="27"/>
  <c r="B156" i="20"/>
  <c r="S156" i="20" s="1"/>
  <c r="A155" i="20"/>
  <c r="D154" i="20"/>
  <c r="S154" i="20"/>
  <c r="H154" i="27"/>
  <c r="A153" i="20"/>
  <c r="C152" i="20"/>
  <c r="D151" i="20"/>
  <c r="A150" i="27"/>
  <c r="B150" i="20"/>
  <c r="F150" i="27"/>
  <c r="M150" i="27"/>
  <c r="A149" i="20"/>
  <c r="D148" i="20"/>
  <c r="A147" i="27"/>
  <c r="B147" i="20"/>
  <c r="S147" i="20" s="1"/>
  <c r="T147" i="20" s="1"/>
  <c r="A146" i="27"/>
  <c r="B146" i="20"/>
  <c r="C145" i="20"/>
  <c r="C144" i="20"/>
  <c r="D143" i="20"/>
  <c r="A142" i="20"/>
  <c r="A141" i="27"/>
  <c r="B141" i="20"/>
  <c r="S141" i="20" s="1"/>
  <c r="T141" i="20" s="1"/>
  <c r="D140" i="20"/>
  <c r="D139" i="20"/>
  <c r="D138" i="20"/>
  <c r="D137" i="20"/>
  <c r="S137" i="20"/>
  <c r="C136" i="20"/>
  <c r="C135" i="20"/>
  <c r="A134" i="27"/>
  <c r="B134" i="20"/>
  <c r="S134" i="20" s="1"/>
  <c r="C133" i="20"/>
  <c r="B130" i="20"/>
  <c r="B130" i="27"/>
  <c r="D129" i="20"/>
  <c r="C128" i="20"/>
  <c r="C127" i="20"/>
  <c r="A122" i="20"/>
  <c r="C121" i="20"/>
  <c r="C120" i="20"/>
  <c r="C115" i="20"/>
  <c r="D114" i="20"/>
  <c r="A112" i="27"/>
  <c r="B112" i="20"/>
  <c r="A110" i="27"/>
  <c r="B110" i="20"/>
  <c r="C109" i="20"/>
  <c r="A107" i="27"/>
  <c r="A105" i="20"/>
  <c r="A104" i="20"/>
  <c r="A102" i="27"/>
  <c r="B102" i="20"/>
  <c r="D97" i="20"/>
  <c r="D97" i="19"/>
  <c r="D97" i="18"/>
  <c r="D97" i="16"/>
  <c r="D97" i="17"/>
  <c r="D97" i="14"/>
  <c r="D97" i="23"/>
  <c r="D96" i="19"/>
  <c r="D96" i="14"/>
  <c r="A95" i="27"/>
  <c r="B95" i="20"/>
  <c r="B95" i="19"/>
  <c r="B95" i="18"/>
  <c r="B95" i="17"/>
  <c r="B95" i="16"/>
  <c r="S95" i="16" s="1"/>
  <c r="B95" i="13"/>
  <c r="B95" i="14"/>
  <c r="B95" i="23"/>
  <c r="B95" i="24"/>
  <c r="B94" i="19"/>
  <c r="B94" i="13"/>
  <c r="B94" i="24"/>
  <c r="C93" i="20"/>
  <c r="C93" i="19"/>
  <c r="C93" i="18"/>
  <c r="C93" i="17"/>
  <c r="C93" i="16"/>
  <c r="C93" i="13"/>
  <c r="C93" i="14"/>
  <c r="C93" i="23"/>
  <c r="C93" i="24"/>
  <c r="C92" i="19"/>
  <c r="A91" i="20"/>
  <c r="A91" i="19"/>
  <c r="A91" i="18"/>
  <c r="A91" i="17"/>
  <c r="A91" i="16"/>
  <c r="A91" i="14"/>
  <c r="A91" i="13"/>
  <c r="A91" i="23"/>
  <c r="A91" i="24"/>
  <c r="B89" i="17"/>
  <c r="D88" i="19"/>
  <c r="D88" i="18"/>
  <c r="D88" i="17"/>
  <c r="D88" i="16"/>
  <c r="D88" i="14"/>
  <c r="D88" i="23"/>
  <c r="D87" i="20"/>
  <c r="D87" i="19"/>
  <c r="D87" i="18"/>
  <c r="D87" i="17"/>
  <c r="D87" i="16"/>
  <c r="D87" i="14"/>
  <c r="D87" i="23"/>
  <c r="A86" i="20"/>
  <c r="A86" i="19"/>
  <c r="A86" i="18"/>
  <c r="A86" i="17"/>
  <c r="A86" i="16"/>
  <c r="A86" i="14"/>
  <c r="A86" i="13"/>
  <c r="A86" i="24"/>
  <c r="A86" i="23"/>
  <c r="A84" i="18"/>
  <c r="A84" i="13"/>
  <c r="C83" i="20"/>
  <c r="B82" i="19"/>
  <c r="B82" i="14"/>
  <c r="A81" i="27"/>
  <c r="B81" i="20"/>
  <c r="B81" i="19"/>
  <c r="B81" i="18"/>
  <c r="B81" i="16"/>
  <c r="B81" i="17"/>
  <c r="B81" i="14"/>
  <c r="B81" i="13"/>
  <c r="B81" i="24"/>
  <c r="B81" i="23"/>
  <c r="A79" i="27"/>
  <c r="B79" i="20"/>
  <c r="B79" i="19"/>
  <c r="B79" i="18"/>
  <c r="B79" i="17"/>
  <c r="B79" i="16"/>
  <c r="B79" i="13"/>
  <c r="B79" i="14"/>
  <c r="B79" i="23"/>
  <c r="B79" i="24"/>
  <c r="C78" i="20"/>
  <c r="C78" i="19"/>
  <c r="C78" i="18"/>
  <c r="C78" i="17"/>
  <c r="C78" i="16"/>
  <c r="C78" i="13"/>
  <c r="C78" i="14"/>
  <c r="C78" i="23"/>
  <c r="C78" i="24"/>
  <c r="C77" i="20"/>
  <c r="C77" i="19"/>
  <c r="C77" i="18"/>
  <c r="C77" i="17"/>
  <c r="C77" i="16"/>
  <c r="C77" i="14"/>
  <c r="C77" i="13"/>
  <c r="C77" i="23"/>
  <c r="C77" i="24"/>
  <c r="C76" i="20"/>
  <c r="C76" i="19"/>
  <c r="C76" i="18"/>
  <c r="C76" i="17"/>
  <c r="C76" i="16"/>
  <c r="C76" i="14"/>
  <c r="C76" i="13"/>
  <c r="C76" i="24"/>
  <c r="C76" i="23"/>
  <c r="C75" i="19"/>
  <c r="C75" i="13"/>
  <c r="C74" i="17"/>
  <c r="C74" i="13"/>
  <c r="A73" i="20"/>
  <c r="A73" i="19"/>
  <c r="A73" i="18"/>
  <c r="A73" i="17"/>
  <c r="A73" i="16"/>
  <c r="A73" i="14"/>
  <c r="A73" i="13"/>
  <c r="A73" i="23"/>
  <c r="A73" i="24"/>
  <c r="A72" i="27"/>
  <c r="B72" i="20"/>
  <c r="B72" i="19"/>
  <c r="B72" i="18"/>
  <c r="B72" i="16"/>
  <c r="B72" i="17"/>
  <c r="B72" i="14"/>
  <c r="B72" i="13"/>
  <c r="B72" i="23"/>
  <c r="B72" i="24"/>
  <c r="C71" i="20"/>
  <c r="C71" i="23"/>
  <c r="C70" i="20"/>
  <c r="C70" i="19"/>
  <c r="C70" i="18"/>
  <c r="C70" i="17"/>
  <c r="C70" i="16"/>
  <c r="C70" i="14"/>
  <c r="C70" i="13"/>
  <c r="C70" i="23"/>
  <c r="C70" i="24"/>
  <c r="D69" i="20"/>
  <c r="D69" i="19"/>
  <c r="D69" i="18"/>
  <c r="D69" i="16"/>
  <c r="D69" i="17"/>
  <c r="D69" i="14"/>
  <c r="D69" i="23"/>
  <c r="A68" i="20"/>
  <c r="A68" i="19"/>
  <c r="A68" i="18"/>
  <c r="A68" i="17"/>
  <c r="A68" i="16"/>
  <c r="A68" i="14"/>
  <c r="A68" i="13"/>
  <c r="A68" i="23"/>
  <c r="A68" i="24"/>
  <c r="A67" i="17"/>
  <c r="A66" i="20"/>
  <c r="A66" i="19"/>
  <c r="A66" i="18"/>
  <c r="A66" i="16"/>
  <c r="A66" i="17"/>
  <c r="A66" i="14"/>
  <c r="A66" i="13"/>
  <c r="A66" i="24"/>
  <c r="A66" i="23"/>
  <c r="A65" i="20"/>
  <c r="A65" i="19"/>
  <c r="A65" i="18"/>
  <c r="A65" i="17"/>
  <c r="A65" i="16"/>
  <c r="A65" i="14"/>
  <c r="A65" i="13"/>
  <c r="A65" i="23"/>
  <c r="A65" i="24"/>
  <c r="A64" i="27"/>
  <c r="B64" i="20"/>
  <c r="B64" i="19"/>
  <c r="B64" i="18"/>
  <c r="B64" i="17"/>
  <c r="B64" i="16"/>
  <c r="B64" i="14"/>
  <c r="B64" i="13"/>
  <c r="B64" i="23"/>
  <c r="B64" i="24"/>
  <c r="A63" i="27"/>
  <c r="B63" i="19"/>
  <c r="B63" i="18"/>
  <c r="B63" i="17"/>
  <c r="B63" i="16"/>
  <c r="B63" i="14"/>
  <c r="B63" i="13"/>
  <c r="B63" i="23"/>
  <c r="B63" i="24"/>
  <c r="A62" i="27"/>
  <c r="B62" i="20"/>
  <c r="B62" i="19"/>
  <c r="B62" i="17"/>
  <c r="B62" i="18"/>
  <c r="B62" i="16"/>
  <c r="B62" i="14"/>
  <c r="B62" i="13"/>
  <c r="B62" i="23"/>
  <c r="B62" i="24"/>
  <c r="C61" i="17"/>
  <c r="A60" i="20"/>
  <c r="A60" i="19"/>
  <c r="A60" i="18"/>
  <c r="A60" i="17"/>
  <c r="A60" i="16"/>
  <c r="A60" i="14"/>
  <c r="A60" i="13"/>
  <c r="A60" i="23"/>
  <c r="A60" i="24"/>
  <c r="C59" i="19"/>
  <c r="C59" i="17"/>
  <c r="C59" i="14"/>
  <c r="C59" i="23"/>
  <c r="C58" i="20"/>
  <c r="C58" i="18"/>
  <c r="C58" i="16"/>
  <c r="C58" i="13"/>
  <c r="C58" i="24"/>
  <c r="A57" i="27"/>
  <c r="B57" i="20"/>
  <c r="B57" i="19"/>
  <c r="B57" i="18"/>
  <c r="B57" i="17"/>
  <c r="B57" i="16"/>
  <c r="B57" i="14"/>
  <c r="B57" i="13"/>
  <c r="B57" i="24"/>
  <c r="B57" i="23"/>
  <c r="D56" i="23"/>
  <c r="D55" i="20"/>
  <c r="D55" i="19"/>
  <c r="D55" i="18"/>
  <c r="D55" i="17"/>
  <c r="D55" i="16"/>
  <c r="D55" i="14"/>
  <c r="D55" i="23"/>
  <c r="A54" i="20"/>
  <c r="A54" i="19"/>
  <c r="A54" i="18"/>
  <c r="A54" i="16"/>
  <c r="A54" i="17"/>
  <c r="A54" i="14"/>
  <c r="A54" i="13"/>
  <c r="A54" i="24"/>
  <c r="A54" i="23"/>
  <c r="C53" i="20"/>
  <c r="C53" i="19"/>
  <c r="C53" i="16"/>
  <c r="C53" i="17"/>
  <c r="C53" i="13"/>
  <c r="C53" i="23"/>
  <c r="C53" i="24"/>
  <c r="C52" i="19"/>
  <c r="C52" i="23"/>
  <c r="D51" i="23"/>
  <c r="A50" i="20"/>
  <c r="A50" i="19"/>
  <c r="A50" i="18"/>
  <c r="A50" i="17"/>
  <c r="A50" i="16"/>
  <c r="A50" i="14"/>
  <c r="A50" i="13"/>
  <c r="A50" i="24"/>
  <c r="A50" i="23"/>
  <c r="A49" i="20"/>
  <c r="A49" i="19"/>
  <c r="A49" i="18"/>
  <c r="A49" i="17"/>
  <c r="A49" i="16"/>
  <c r="A49" i="13"/>
  <c r="A49" i="14"/>
  <c r="A49" i="23"/>
  <c r="A49" i="24"/>
  <c r="C48" i="20"/>
  <c r="C48" i="18"/>
  <c r="C48" i="17"/>
  <c r="C48" i="14"/>
  <c r="C48" i="23"/>
  <c r="A47" i="27"/>
  <c r="B47" i="20"/>
  <c r="B47" i="19"/>
  <c r="B47" i="18"/>
  <c r="B47" i="17"/>
  <c r="B47" i="13"/>
  <c r="B47" i="14"/>
  <c r="B47" i="23"/>
  <c r="B47" i="24"/>
  <c r="C46" i="20"/>
  <c r="C46" i="19"/>
  <c r="C46" i="18"/>
  <c r="C46" i="17"/>
  <c r="C46" i="16"/>
  <c r="C46" i="14"/>
  <c r="C46" i="13"/>
  <c r="C46" i="23"/>
  <c r="C46" i="24"/>
  <c r="C45" i="20"/>
  <c r="C45" i="19"/>
  <c r="C45" i="18"/>
  <c r="C45" i="17"/>
  <c r="C45" i="16"/>
  <c r="C45" i="14"/>
  <c r="C45" i="13"/>
  <c r="C45" i="23"/>
  <c r="C45" i="24"/>
  <c r="C44" i="20"/>
  <c r="C44" i="19"/>
  <c r="C44" i="18"/>
  <c r="C44" i="16"/>
  <c r="C44" i="17"/>
  <c r="C44" i="14"/>
  <c r="C44" i="13"/>
  <c r="C44" i="24"/>
  <c r="C44" i="23"/>
  <c r="C43" i="19"/>
  <c r="C43" i="16"/>
  <c r="C43" i="14"/>
  <c r="C43" i="23"/>
  <c r="D42" i="20"/>
  <c r="D42" i="19"/>
  <c r="D42" i="18"/>
  <c r="D42" i="16"/>
  <c r="S42" i="16" s="1"/>
  <c r="T42" i="16" s="1"/>
  <c r="D42" i="14"/>
  <c r="D42" i="23"/>
  <c r="D41" i="19"/>
  <c r="D41" i="17"/>
  <c r="D41" i="18"/>
  <c r="D41" i="16"/>
  <c r="D41" i="14"/>
  <c r="D41" i="23"/>
  <c r="A40" i="20"/>
  <c r="A40" i="19"/>
  <c r="A40" i="18"/>
  <c r="A40" i="17"/>
  <c r="A40" i="16"/>
  <c r="A40" i="14"/>
  <c r="A40" i="13"/>
  <c r="A40" i="23"/>
  <c r="A40" i="24"/>
  <c r="A39" i="20"/>
  <c r="A39" i="19"/>
  <c r="A39" i="18"/>
  <c r="A39" i="17"/>
  <c r="A39" i="16"/>
  <c r="A39" i="14"/>
  <c r="A39" i="13"/>
  <c r="A39" i="23"/>
  <c r="A39" i="24"/>
  <c r="C38" i="20"/>
  <c r="C38" i="19"/>
  <c r="C38" i="18"/>
  <c r="C38" i="17"/>
  <c r="C38" i="16"/>
  <c r="C38" i="14"/>
  <c r="C38" i="13"/>
  <c r="C38" i="23"/>
  <c r="C38" i="24"/>
  <c r="A37" i="20"/>
  <c r="A37" i="18"/>
  <c r="A37" i="16"/>
  <c r="A37" i="13"/>
  <c r="A37" i="24"/>
  <c r="C36" i="20"/>
  <c r="C36" i="19"/>
  <c r="C36" i="18"/>
  <c r="C36" i="17"/>
  <c r="C36" i="16"/>
  <c r="C36" i="14"/>
  <c r="C36" i="13"/>
  <c r="C36" i="24"/>
  <c r="C36" i="23"/>
  <c r="A34" i="19"/>
  <c r="D33" i="20"/>
  <c r="D33" i="19"/>
  <c r="D33" i="18"/>
  <c r="D33" i="17"/>
  <c r="D33" i="16"/>
  <c r="D33" i="14"/>
  <c r="D33" i="23"/>
  <c r="A30" i="27"/>
  <c r="B30" i="20"/>
  <c r="B30" i="18"/>
  <c r="S30" i="18" s="1"/>
  <c r="G30" i="27" s="1"/>
  <c r="B30" i="17"/>
  <c r="B30" i="14"/>
  <c r="B30" i="13"/>
  <c r="B30" i="23"/>
  <c r="C29" i="20"/>
  <c r="C29" i="19"/>
  <c r="C29" i="18"/>
  <c r="C29" i="17"/>
  <c r="C29" i="16"/>
  <c r="C29" i="13"/>
  <c r="C29" i="14"/>
  <c r="C29" i="23"/>
  <c r="C29" i="24"/>
  <c r="A28" i="20"/>
  <c r="A28" i="19"/>
  <c r="A28" i="18"/>
  <c r="A28" i="17"/>
  <c r="A28" i="16"/>
  <c r="A28" i="14"/>
  <c r="A28" i="13"/>
  <c r="A28" i="23"/>
  <c r="A28" i="24"/>
  <c r="A27" i="20"/>
  <c r="A27" i="19"/>
  <c r="A27" i="18"/>
  <c r="A27" i="17"/>
  <c r="A27" i="16"/>
  <c r="A27" i="14"/>
  <c r="A27" i="13"/>
  <c r="A27" i="23"/>
  <c r="A27" i="24"/>
  <c r="A25" i="20"/>
  <c r="A25" i="19"/>
  <c r="A25" i="18"/>
  <c r="A25" i="17"/>
  <c r="A25" i="16"/>
  <c r="A25" i="14"/>
  <c r="A25" i="13"/>
  <c r="A25" i="23"/>
  <c r="A25" i="24"/>
  <c r="A24" i="20"/>
  <c r="A24" i="19"/>
  <c r="A24" i="18"/>
  <c r="A24" i="17"/>
  <c r="A24" i="16"/>
  <c r="A24" i="14"/>
  <c r="A24" i="13"/>
  <c r="A24" i="23"/>
  <c r="A24" i="24"/>
  <c r="A23" i="20"/>
  <c r="A23" i="19"/>
  <c r="A23" i="18"/>
  <c r="A23" i="17"/>
  <c r="A23" i="16"/>
  <c r="A23" i="14"/>
  <c r="A23" i="13"/>
  <c r="A23" i="23"/>
  <c r="A23" i="24"/>
  <c r="A22" i="20"/>
  <c r="A22" i="18"/>
  <c r="A22" i="17"/>
  <c r="A22" i="16"/>
  <c r="A22" i="13"/>
  <c r="A22" i="24"/>
  <c r="A22" i="23"/>
  <c r="C19" i="18"/>
  <c r="C19" i="14"/>
  <c r="A18" i="13"/>
  <c r="A17" i="20"/>
  <c r="A17" i="19"/>
  <c r="A17" i="18"/>
  <c r="A17" i="17"/>
  <c r="A17" i="16"/>
  <c r="A17" i="14"/>
  <c r="A17" i="13"/>
  <c r="A17" i="23"/>
  <c r="A17" i="24"/>
  <c r="A15" i="20"/>
  <c r="A15" i="19"/>
  <c r="A15" i="18"/>
  <c r="A15" i="16"/>
  <c r="A15" i="14"/>
  <c r="A15" i="13"/>
  <c r="A15" i="24"/>
  <c r="A14" i="27"/>
  <c r="B14" i="20"/>
  <c r="B14" i="19"/>
  <c r="B14" i="18"/>
  <c r="B14" i="17"/>
  <c r="B14" i="16"/>
  <c r="B14" i="14"/>
  <c r="D14" i="14"/>
  <c r="B14" i="23"/>
  <c r="B14" i="24"/>
  <c r="C13" i="20"/>
  <c r="C13" i="19"/>
  <c r="C13" i="17"/>
  <c r="C13" i="18"/>
  <c r="C13" i="16"/>
  <c r="C13" i="14"/>
  <c r="C13" i="13"/>
  <c r="C13" i="23"/>
  <c r="C13" i="24"/>
  <c r="C12" i="20"/>
  <c r="C12" i="19"/>
  <c r="C12" i="18"/>
  <c r="C12" i="17"/>
  <c r="C12" i="16"/>
  <c r="C12" i="14"/>
  <c r="C12" i="13"/>
  <c r="C12" i="24"/>
  <c r="C12" i="23"/>
  <c r="A11" i="20"/>
  <c r="A11" i="19"/>
  <c r="A11" i="18"/>
  <c r="A11" i="17"/>
  <c r="A11" i="16"/>
  <c r="A11" i="14"/>
  <c r="A11" i="13"/>
  <c r="A11" i="23"/>
  <c r="A11" i="24"/>
  <c r="A10" i="20"/>
  <c r="A10" i="19"/>
  <c r="A10" i="18"/>
  <c r="A10" i="17"/>
  <c r="A10" i="16"/>
  <c r="A10" i="14"/>
  <c r="A10" i="13"/>
  <c r="A10" i="24"/>
  <c r="A10" i="23"/>
  <c r="C9" i="17"/>
  <c r="C9" i="23"/>
  <c r="A8" i="27"/>
  <c r="B8" i="20"/>
  <c r="B8" i="19"/>
  <c r="B8" i="17"/>
  <c r="B8" i="16"/>
  <c r="B8" i="14"/>
  <c r="B8" i="13"/>
  <c r="B8" i="23"/>
  <c r="B8" i="24"/>
  <c r="B6" i="19"/>
  <c r="B6" i="24"/>
  <c r="A5" i="27"/>
  <c r="B5" i="20"/>
  <c r="B5" i="19"/>
  <c r="B5" i="18"/>
  <c r="B5" i="16"/>
  <c r="B5" i="17"/>
  <c r="B5" i="14"/>
  <c r="B5" i="13"/>
  <c r="B5" i="24"/>
  <c r="B5" i="23"/>
  <c r="C4" i="20"/>
  <c r="C4" i="19"/>
  <c r="C4" i="18"/>
  <c r="C4" i="17"/>
  <c r="C4" i="16"/>
  <c r="C4" i="14"/>
  <c r="C4" i="13"/>
  <c r="C4" i="24"/>
  <c r="C4" i="23"/>
  <c r="A3" i="20"/>
  <c r="A3" i="19"/>
  <c r="A3" i="18"/>
  <c r="A3" i="17"/>
  <c r="A3" i="16"/>
  <c r="A3" i="14"/>
  <c r="A3" i="13"/>
  <c r="A3" i="23"/>
  <c r="A3" i="24"/>
  <c r="D1000" i="20"/>
  <c r="N1000" i="27"/>
  <c r="L1000" i="27"/>
  <c r="C999" i="20"/>
  <c r="D998" i="20"/>
  <c r="A997" i="20"/>
  <c r="A996" i="20"/>
  <c r="A995" i="27"/>
  <c r="B995" i="20"/>
  <c r="S995" i="20" s="1"/>
  <c r="A994" i="20"/>
  <c r="A993" i="27"/>
  <c r="B993" i="20"/>
  <c r="C992" i="20"/>
  <c r="A991" i="20"/>
  <c r="D990" i="20"/>
  <c r="D989" i="20"/>
  <c r="A988" i="27"/>
  <c r="B988" i="20"/>
  <c r="K988" i="27"/>
  <c r="D987" i="20"/>
  <c r="K987" i="27"/>
  <c r="D986" i="20"/>
  <c r="D985" i="20"/>
  <c r="D984" i="20"/>
  <c r="A983" i="27"/>
  <c r="B983" i="20"/>
  <c r="D982" i="20"/>
  <c r="A981" i="20"/>
  <c r="A980" i="27"/>
  <c r="B980" i="20"/>
  <c r="S980" i="20" s="1"/>
  <c r="D979" i="20"/>
  <c r="C978" i="20"/>
  <c r="D977" i="20"/>
  <c r="A976" i="27"/>
  <c r="B976" i="20"/>
  <c r="B976" i="27"/>
  <c r="C975" i="20"/>
  <c r="D974" i="20"/>
  <c r="C973" i="20"/>
  <c r="A972" i="20"/>
  <c r="C971" i="20"/>
  <c r="A970" i="20"/>
  <c r="A969" i="27"/>
  <c r="B969" i="20"/>
  <c r="Q969" i="27"/>
  <c r="D969" i="27"/>
  <c r="D968" i="20"/>
  <c r="S968" i="20"/>
  <c r="G968" i="27"/>
  <c r="N968" i="27"/>
  <c r="A967" i="20"/>
  <c r="C966" i="20"/>
  <c r="A965" i="20"/>
  <c r="A964" i="20"/>
  <c r="C963" i="20"/>
  <c r="A962" i="20"/>
  <c r="A961" i="27"/>
  <c r="B961" i="20"/>
  <c r="S961" i="20" s="1"/>
  <c r="K961" i="27"/>
  <c r="A960" i="20"/>
  <c r="C959" i="20"/>
  <c r="A958" i="20"/>
  <c r="A957" i="27"/>
  <c r="B957" i="20"/>
  <c r="C957" i="27"/>
  <c r="D956" i="20"/>
  <c r="Q956" i="27"/>
  <c r="K956" i="27"/>
  <c r="A955" i="20"/>
  <c r="C954" i="20"/>
  <c r="D953" i="20"/>
  <c r="L953" i="27"/>
  <c r="B953" i="27"/>
  <c r="D952" i="20"/>
  <c r="D951" i="20"/>
  <c r="P951" i="27"/>
  <c r="C951" i="27"/>
  <c r="A950" i="20"/>
  <c r="C949" i="20"/>
  <c r="C948" i="20"/>
  <c r="A947" i="20"/>
  <c r="A946" i="27"/>
  <c r="B946" i="20"/>
  <c r="S946" i="20" s="1"/>
  <c r="I946" i="27" s="1"/>
  <c r="A945" i="27"/>
  <c r="B945" i="20"/>
  <c r="D944" i="20"/>
  <c r="H944" i="27"/>
  <c r="A943" i="20"/>
  <c r="D942" i="20"/>
  <c r="F942" i="27"/>
  <c r="C941" i="20"/>
  <c r="A940" i="27"/>
  <c r="B940" i="20"/>
  <c r="P940" i="27"/>
  <c r="A939" i="20"/>
  <c r="C938" i="20"/>
  <c r="A937" i="20"/>
  <c r="A936" i="27"/>
  <c r="B936" i="20"/>
  <c r="S936" i="20" s="1"/>
  <c r="R936" i="27" s="1"/>
  <c r="D935" i="20"/>
  <c r="A934" i="27"/>
  <c r="B934" i="20"/>
  <c r="S934" i="20" s="1"/>
  <c r="I934" i="27" s="1"/>
  <c r="A933" i="20"/>
  <c r="C932" i="20"/>
  <c r="A931" i="20"/>
  <c r="C930" i="20"/>
  <c r="A929" i="27"/>
  <c r="B929" i="20"/>
  <c r="S929" i="20" s="1"/>
  <c r="A928" i="20"/>
  <c r="C927" i="20"/>
  <c r="A926" i="27"/>
  <c r="B926" i="20"/>
  <c r="S926" i="20"/>
  <c r="I926" i="27" s="1"/>
  <c r="C925" i="20"/>
  <c r="A924" i="20"/>
  <c r="D923" i="20"/>
  <c r="O923" i="27"/>
  <c r="D922" i="20"/>
  <c r="A921" i="20"/>
  <c r="C920" i="20"/>
  <c r="A919" i="27"/>
  <c r="B919" i="20"/>
  <c r="B919" i="27"/>
  <c r="A918" i="20"/>
  <c r="D917" i="20"/>
  <c r="A916" i="20"/>
  <c r="D915" i="20"/>
  <c r="D914" i="20"/>
  <c r="A913" i="20"/>
  <c r="D912" i="20"/>
  <c r="Q912" i="27"/>
  <c r="A911" i="20"/>
  <c r="A910" i="20"/>
  <c r="C909" i="20"/>
  <c r="D908" i="20"/>
  <c r="P908" i="27"/>
  <c r="L908" i="27"/>
  <c r="A907" i="27"/>
  <c r="B907" i="20"/>
  <c r="S907" i="20" s="1"/>
  <c r="H907" i="27"/>
  <c r="C906" i="20"/>
  <c r="A905" i="20"/>
  <c r="D904" i="20"/>
  <c r="C903" i="20"/>
  <c r="C902" i="20"/>
  <c r="A901" i="20"/>
  <c r="C900" i="20"/>
  <c r="D899" i="20"/>
  <c r="A898" i="27"/>
  <c r="B898" i="20"/>
  <c r="D897" i="20"/>
  <c r="D896" i="20"/>
  <c r="H896" i="27"/>
  <c r="A895" i="27"/>
  <c r="B895" i="20"/>
  <c r="A894" i="20"/>
  <c r="C893" i="20"/>
  <c r="D892" i="20"/>
  <c r="C891" i="20"/>
  <c r="D889" i="20"/>
  <c r="A888" i="27"/>
  <c r="B888" i="20"/>
  <c r="S888" i="20" s="1"/>
  <c r="T888" i="20" s="1"/>
  <c r="C888" i="27"/>
  <c r="C887" i="20"/>
  <c r="A886" i="27"/>
  <c r="B886" i="20"/>
  <c r="S886" i="20" s="1"/>
  <c r="T886" i="20" s="1"/>
  <c r="D885" i="20"/>
  <c r="L885" i="27"/>
  <c r="C884" i="20"/>
  <c r="A883" i="27"/>
  <c r="B883" i="20"/>
  <c r="L883" i="27"/>
  <c r="D882" i="20"/>
  <c r="S882" i="20"/>
  <c r="A881" i="27"/>
  <c r="B881" i="20"/>
  <c r="B881" i="27"/>
  <c r="D880" i="20"/>
  <c r="A879" i="20"/>
  <c r="C878" i="20"/>
  <c r="A877" i="27"/>
  <c r="B877" i="20"/>
  <c r="Q877" i="27"/>
  <c r="G877" i="27"/>
  <c r="D876" i="20"/>
  <c r="S876" i="20"/>
  <c r="T876" i="20" s="1"/>
  <c r="A875" i="27"/>
  <c r="B875" i="20"/>
  <c r="S875" i="20" s="1"/>
  <c r="C874" i="20"/>
  <c r="A873" i="20"/>
  <c r="D872" i="20"/>
  <c r="G872" i="27"/>
  <c r="C871" i="20"/>
  <c r="A870" i="20"/>
  <c r="A869" i="27"/>
  <c r="B869" i="20"/>
  <c r="C868" i="20"/>
  <c r="C867" i="20"/>
  <c r="A866" i="20"/>
  <c r="D865" i="20"/>
  <c r="S865" i="20"/>
  <c r="C864" i="20"/>
  <c r="C863" i="20"/>
  <c r="A862" i="27"/>
  <c r="B862" i="20"/>
  <c r="S862" i="20" s="1"/>
  <c r="I862" i="27" s="1"/>
  <c r="A861" i="20"/>
  <c r="D860" i="20"/>
  <c r="F860" i="27"/>
  <c r="C859" i="20"/>
  <c r="A858" i="27"/>
  <c r="B858" i="20"/>
  <c r="S858" i="20" s="1"/>
  <c r="F858" i="27"/>
  <c r="A857" i="20"/>
  <c r="C856" i="20"/>
  <c r="A855" i="20"/>
  <c r="C854" i="20"/>
  <c r="C853" i="20"/>
  <c r="A852" i="27"/>
  <c r="B852" i="20"/>
  <c r="C852" i="27"/>
  <c r="B852" i="27"/>
  <c r="A851" i="20"/>
  <c r="D850" i="20"/>
  <c r="F850" i="27"/>
  <c r="A849" i="27"/>
  <c r="B849" i="20"/>
  <c r="A848" i="20"/>
  <c r="A847" i="27"/>
  <c r="B847" i="20"/>
  <c r="S847" i="20" s="1"/>
  <c r="T847" i="20" s="1"/>
  <c r="A846" i="20"/>
  <c r="C845" i="20"/>
  <c r="A844" i="20"/>
  <c r="P843" i="27"/>
  <c r="A842" i="27"/>
  <c r="B842" i="20"/>
  <c r="E842" i="27"/>
  <c r="D841" i="20"/>
  <c r="O841" i="27"/>
  <c r="D840" i="20"/>
  <c r="S840" i="20"/>
  <c r="H840" i="27"/>
  <c r="A839" i="27"/>
  <c r="B839" i="20"/>
  <c r="C838" i="20"/>
  <c r="D837" i="20"/>
  <c r="C837" i="27"/>
  <c r="A836" i="20"/>
  <c r="C835" i="20"/>
  <c r="A834" i="27"/>
  <c r="B834" i="20"/>
  <c r="K834" i="27"/>
  <c r="A833" i="20"/>
  <c r="C832" i="20"/>
  <c r="A831" i="20"/>
  <c r="D830" i="20"/>
  <c r="C829" i="20"/>
  <c r="A828" i="20"/>
  <c r="A827" i="20"/>
  <c r="C826" i="20"/>
  <c r="A825" i="27"/>
  <c r="B825" i="20"/>
  <c r="A824" i="20"/>
  <c r="C823" i="20"/>
  <c r="A822" i="20"/>
  <c r="C821" i="20"/>
  <c r="A820" i="27"/>
  <c r="B820" i="20"/>
  <c r="E820" i="27"/>
  <c r="D819" i="20"/>
  <c r="S819" i="20"/>
  <c r="A818" i="27"/>
  <c r="B818" i="20"/>
  <c r="S818" i="20" s="1"/>
  <c r="G818" i="27"/>
  <c r="D817" i="20"/>
  <c r="S817" i="20"/>
  <c r="A816" i="20"/>
  <c r="A815" i="27"/>
  <c r="B815" i="20"/>
  <c r="S815" i="20" s="1"/>
  <c r="C814" i="20"/>
  <c r="D813" i="20"/>
  <c r="A812" i="27"/>
  <c r="B812" i="20"/>
  <c r="D811" i="20"/>
  <c r="F811" i="27"/>
  <c r="D810" i="20"/>
  <c r="S810" i="20"/>
  <c r="R810" i="27" s="1"/>
  <c r="C809" i="20"/>
  <c r="D808" i="20"/>
  <c r="F808" i="27"/>
  <c r="A807" i="27"/>
  <c r="B807" i="20"/>
  <c r="A806" i="20"/>
  <c r="A805" i="27"/>
  <c r="B805" i="20"/>
  <c r="S805" i="20" s="1"/>
  <c r="A804" i="20"/>
  <c r="A803" i="27"/>
  <c r="B803" i="20"/>
  <c r="S803" i="20" s="1"/>
  <c r="L803" i="27"/>
  <c r="A802" i="20"/>
  <c r="D801" i="20"/>
  <c r="Q801" i="27"/>
  <c r="A800" i="27"/>
  <c r="B800" i="20"/>
  <c r="S800" i="20" s="1"/>
  <c r="R800" i="27" s="1"/>
  <c r="A799" i="20"/>
  <c r="D798" i="20"/>
  <c r="A797" i="20"/>
  <c r="C796" i="20"/>
  <c r="C795" i="20"/>
  <c r="A794" i="27"/>
  <c r="B794" i="20"/>
  <c r="S794" i="20" s="1"/>
  <c r="D794" i="27"/>
  <c r="A793" i="20"/>
  <c r="A792" i="27"/>
  <c r="B792" i="20"/>
  <c r="A791" i="20"/>
  <c r="D790" i="20"/>
  <c r="E790" i="27"/>
  <c r="A789" i="27"/>
  <c r="B789" i="20"/>
  <c r="S789" i="20" s="1"/>
  <c r="I789" i="27" s="1"/>
  <c r="A788" i="20"/>
  <c r="D787" i="20"/>
  <c r="C786" i="20"/>
  <c r="A785" i="20"/>
  <c r="C784" i="20"/>
  <c r="A783" i="27"/>
  <c r="B783" i="20"/>
  <c r="S783" i="20" s="1"/>
  <c r="A782" i="20"/>
  <c r="D781" i="20"/>
  <c r="S781" i="20"/>
  <c r="O781" i="27"/>
  <c r="A780" i="27"/>
  <c r="B780" i="20"/>
  <c r="A779" i="20"/>
  <c r="C778" i="20"/>
  <c r="D777" i="20"/>
  <c r="P777" i="27"/>
  <c r="F777" i="27"/>
  <c r="E777" i="27"/>
  <c r="A776" i="27"/>
  <c r="B776" i="20"/>
  <c r="S776" i="20" s="1"/>
  <c r="E776" i="27"/>
  <c r="K776" i="27"/>
  <c r="D775" i="20"/>
  <c r="A774" i="20"/>
  <c r="C773" i="20"/>
  <c r="A772" i="27"/>
  <c r="B772" i="20"/>
  <c r="S772" i="20" s="1"/>
  <c r="N772" i="27"/>
  <c r="C771" i="20"/>
  <c r="C770" i="20"/>
  <c r="A769" i="27"/>
  <c r="B769" i="20"/>
  <c r="A768" i="20"/>
  <c r="C767" i="20"/>
  <c r="C766" i="20"/>
  <c r="A765" i="20"/>
  <c r="C764" i="20"/>
  <c r="A763" i="20"/>
  <c r="D762" i="20"/>
  <c r="C761" i="20"/>
  <c r="A760" i="20"/>
  <c r="D759" i="20"/>
  <c r="Q759" i="27"/>
  <c r="C758" i="20"/>
  <c r="A757" i="20"/>
  <c r="C756" i="20"/>
  <c r="A755" i="20"/>
  <c r="A754" i="27"/>
  <c r="B754" i="20"/>
  <c r="S754" i="20" s="1"/>
  <c r="I754" i="27" s="1"/>
  <c r="A753" i="20"/>
  <c r="C752" i="20"/>
  <c r="C751" i="20"/>
  <c r="A750" i="20"/>
  <c r="C749" i="20"/>
  <c r="C748" i="20"/>
  <c r="A747" i="27"/>
  <c r="B747" i="20"/>
  <c r="S747" i="20" s="1"/>
  <c r="D746" i="20"/>
  <c r="A745" i="27"/>
  <c r="B745" i="20"/>
  <c r="A744" i="20"/>
  <c r="D743" i="20"/>
  <c r="A742" i="27"/>
  <c r="B742" i="20"/>
  <c r="C741" i="20"/>
  <c r="A739" i="27"/>
  <c r="B739" i="20"/>
  <c r="P739" i="27"/>
  <c r="A738" i="27"/>
  <c r="B738" i="20"/>
  <c r="S738" i="20"/>
  <c r="T738" i="20" s="1"/>
  <c r="G738" i="27"/>
  <c r="A737" i="20"/>
  <c r="C736" i="20"/>
  <c r="A735" i="20"/>
  <c r="A734" i="27"/>
  <c r="B734" i="20"/>
  <c r="H734" i="27"/>
  <c r="A732" i="27"/>
  <c r="B732" i="20"/>
  <c r="S732" i="20" s="1"/>
  <c r="G732" i="27"/>
  <c r="A731" i="20"/>
  <c r="D730" i="20"/>
  <c r="S730" i="20"/>
  <c r="A729" i="27"/>
  <c r="B729" i="20"/>
  <c r="S729" i="20"/>
  <c r="R729" i="27" s="1"/>
  <c r="D729" i="27"/>
  <c r="L729" i="27"/>
  <c r="A728" i="20"/>
  <c r="A727" i="20"/>
  <c r="D726" i="20"/>
  <c r="A725" i="20"/>
  <c r="C724" i="20"/>
  <c r="A723" i="27"/>
  <c r="B723" i="20"/>
  <c r="S723" i="20" s="1"/>
  <c r="B723" i="27"/>
  <c r="A722" i="20"/>
  <c r="C721" i="20"/>
  <c r="A720" i="20"/>
  <c r="A719" i="27"/>
  <c r="B719" i="20"/>
  <c r="S719" i="20" s="1"/>
  <c r="C718" i="20"/>
  <c r="A717" i="20"/>
  <c r="D716" i="20"/>
  <c r="A715" i="27"/>
  <c r="B715" i="20"/>
  <c r="N715" i="27"/>
  <c r="A714" i="20"/>
  <c r="A713" i="20"/>
  <c r="C712" i="20"/>
  <c r="A711" i="20"/>
  <c r="C710" i="20"/>
  <c r="A709" i="27"/>
  <c r="B709" i="20"/>
  <c r="H709" i="27"/>
  <c r="K709" i="27"/>
  <c r="D708" i="20"/>
  <c r="A707" i="27"/>
  <c r="B707" i="20"/>
  <c r="S707" i="20" s="1"/>
  <c r="T707" i="20" s="1"/>
  <c r="A706" i="20"/>
  <c r="D705" i="20"/>
  <c r="S705" i="20"/>
  <c r="T705" i="20" s="1"/>
  <c r="E705" i="27"/>
  <c r="B705" i="27"/>
  <c r="A704" i="27"/>
  <c r="B704" i="20"/>
  <c r="B704" i="27"/>
  <c r="A703" i="20"/>
  <c r="D702" i="20"/>
  <c r="S702" i="20"/>
  <c r="I702" i="27" s="1"/>
  <c r="A701" i="20"/>
  <c r="A700" i="27"/>
  <c r="B700" i="20"/>
  <c r="D699" i="20"/>
  <c r="S699" i="20"/>
  <c r="K699" i="27"/>
  <c r="A698" i="20"/>
  <c r="A697" i="27"/>
  <c r="B697" i="20"/>
  <c r="S697" i="20" s="1"/>
  <c r="R697" i="27" s="1"/>
  <c r="D696" i="20"/>
  <c r="A695" i="20"/>
  <c r="A694" i="27"/>
  <c r="B694" i="20"/>
  <c r="S694" i="20" s="1"/>
  <c r="A693" i="20"/>
  <c r="D692" i="20"/>
  <c r="S692" i="20"/>
  <c r="A691" i="27"/>
  <c r="B691" i="20"/>
  <c r="D690" i="20"/>
  <c r="P690" i="27"/>
  <c r="A689" i="20"/>
  <c r="A688" i="27"/>
  <c r="B688" i="20"/>
  <c r="P688" i="27"/>
  <c r="C687" i="20"/>
  <c r="A686" i="20"/>
  <c r="C685" i="20"/>
  <c r="A684" i="20"/>
  <c r="C683" i="20"/>
  <c r="C682" i="20"/>
  <c r="A681" i="27"/>
  <c r="B681" i="20"/>
  <c r="B681" i="27"/>
  <c r="A680" i="20"/>
  <c r="C679" i="20"/>
  <c r="C678" i="20"/>
  <c r="A677" i="20"/>
  <c r="A676" i="27"/>
  <c r="B676" i="20"/>
  <c r="D675" i="20"/>
  <c r="A674" i="20"/>
  <c r="C673" i="20"/>
  <c r="A672" i="20"/>
  <c r="A671" i="20"/>
  <c r="C670" i="20"/>
  <c r="A669" i="20"/>
  <c r="C668" i="20"/>
  <c r="A667" i="27"/>
  <c r="B667" i="20"/>
  <c r="S667" i="20" s="1"/>
  <c r="P667" i="27"/>
  <c r="O667" i="27"/>
  <c r="D666" i="20"/>
  <c r="S666" i="20"/>
  <c r="D666" i="27"/>
  <c r="A665" i="27"/>
  <c r="B665" i="20"/>
  <c r="S665" i="20" s="1"/>
  <c r="A664" i="20"/>
  <c r="C663" i="20"/>
  <c r="A662" i="27"/>
  <c r="B662" i="20"/>
  <c r="F662" i="27"/>
  <c r="E662" i="27"/>
  <c r="K662" i="27"/>
  <c r="C661" i="20"/>
  <c r="A660" i="20"/>
  <c r="D659" i="20"/>
  <c r="B659" i="27"/>
  <c r="C658" i="20"/>
  <c r="A657" i="27"/>
  <c r="B657" i="20"/>
  <c r="S657" i="20" s="1"/>
  <c r="N657" i="27"/>
  <c r="B657" i="27"/>
  <c r="D656" i="20"/>
  <c r="K656" i="27"/>
  <c r="C655" i="20"/>
  <c r="D654" i="20"/>
  <c r="S654" i="20"/>
  <c r="T654" i="20" s="1"/>
  <c r="L654" i="27"/>
  <c r="K654" i="27"/>
  <c r="A653" i="27"/>
  <c r="B653" i="20"/>
  <c r="Q653" i="20" s="1"/>
  <c r="A652" i="20"/>
  <c r="D651" i="20"/>
  <c r="M651" i="27"/>
  <c r="D650" i="20"/>
  <c r="P650" i="27"/>
  <c r="N650" i="27"/>
  <c r="L650" i="27"/>
  <c r="A649" i="27"/>
  <c r="B649" i="20"/>
  <c r="S649" i="20" s="1"/>
  <c r="T649" i="20" s="1"/>
  <c r="G649" i="27"/>
  <c r="A648" i="20"/>
  <c r="A647" i="20"/>
  <c r="C646" i="20"/>
  <c r="A645" i="20"/>
  <c r="C644" i="20"/>
  <c r="D643" i="20"/>
  <c r="C642" i="20"/>
  <c r="A641" i="20"/>
  <c r="C640" i="20"/>
  <c r="A639" i="20"/>
  <c r="C638" i="20"/>
  <c r="A637" i="20"/>
  <c r="C636" i="20"/>
  <c r="D635" i="20"/>
  <c r="S635" i="20"/>
  <c r="R635" i="27" s="1"/>
  <c r="A634" i="20"/>
  <c r="D633" i="20"/>
  <c r="S633" i="20"/>
  <c r="A632" i="27"/>
  <c r="B632" i="27"/>
  <c r="D631" i="20"/>
  <c r="F631" i="27"/>
  <c r="E631" i="27"/>
  <c r="A630" i="27"/>
  <c r="B630" i="20"/>
  <c r="D629" i="20"/>
  <c r="N629" i="27"/>
  <c r="D628" i="20"/>
  <c r="F628" i="27"/>
  <c r="A627" i="27"/>
  <c r="B627" i="20"/>
  <c r="D626" i="20"/>
  <c r="C626" i="27"/>
  <c r="C625" i="20"/>
  <c r="A624" i="20"/>
  <c r="A623" i="27"/>
  <c r="B623" i="20"/>
  <c r="S623" i="20" s="1"/>
  <c r="D622" i="20"/>
  <c r="N622" i="27"/>
  <c r="A621" i="27"/>
  <c r="B621" i="20"/>
  <c r="S621" i="20" s="1"/>
  <c r="D620" i="20"/>
  <c r="S620" i="20"/>
  <c r="T620" i="20" s="1"/>
  <c r="E620" i="27"/>
  <c r="A619" i="27"/>
  <c r="B619" i="20"/>
  <c r="H619" i="27"/>
  <c r="A618" i="27"/>
  <c r="B618" i="20"/>
  <c r="F618" i="27"/>
  <c r="A617" i="20"/>
  <c r="C616" i="20"/>
  <c r="A615" i="20"/>
  <c r="C614" i="20"/>
  <c r="A613" i="20"/>
  <c r="C612" i="20"/>
  <c r="A611" i="20"/>
  <c r="D610" i="20"/>
  <c r="O610" i="27"/>
  <c r="E610" i="27"/>
  <c r="A609" i="27"/>
  <c r="B609" i="20"/>
  <c r="H609" i="27"/>
  <c r="F609" i="27"/>
  <c r="C608" i="20"/>
  <c r="A607" i="20"/>
  <c r="C606" i="20"/>
  <c r="A605" i="20"/>
  <c r="A604" i="27"/>
  <c r="B604" i="20"/>
  <c r="D603" i="20"/>
  <c r="G603" i="27"/>
  <c r="L603" i="27"/>
  <c r="K603" i="27"/>
  <c r="A602" i="27"/>
  <c r="B602" i="20"/>
  <c r="G602" i="27"/>
  <c r="N602" i="27"/>
  <c r="B602" i="27"/>
  <c r="D601" i="20"/>
  <c r="C600" i="20"/>
  <c r="A599" i="27"/>
  <c r="B599" i="20"/>
  <c r="S599" i="20" s="1"/>
  <c r="O599" i="27"/>
  <c r="E599" i="27"/>
  <c r="A598" i="27"/>
  <c r="B598" i="20"/>
  <c r="S598" i="20" s="1"/>
  <c r="D597" i="20"/>
  <c r="O597" i="27"/>
  <c r="N597" i="27"/>
  <c r="C597" i="27"/>
  <c r="A596" i="20"/>
  <c r="C595" i="20"/>
  <c r="C594" i="20"/>
  <c r="C593" i="20"/>
  <c r="A592" i="27"/>
  <c r="B592" i="20"/>
  <c r="S592" i="20" s="1"/>
  <c r="I592" i="27" s="1"/>
  <c r="A591" i="20"/>
  <c r="C590" i="20"/>
  <c r="A589" i="20"/>
  <c r="D588" i="20"/>
  <c r="G588" i="27"/>
  <c r="M588" i="27"/>
  <c r="A587" i="27"/>
  <c r="B587" i="20"/>
  <c r="S587" i="20" s="1"/>
  <c r="N587" i="27"/>
  <c r="B587" i="27"/>
  <c r="C586" i="20"/>
  <c r="A585" i="20"/>
  <c r="C584" i="20"/>
  <c r="A583" i="20"/>
  <c r="A582" i="27"/>
  <c r="B582" i="20"/>
  <c r="B582" i="27"/>
  <c r="C581" i="20"/>
  <c r="A580" i="20"/>
  <c r="C579" i="20"/>
  <c r="A578" i="20"/>
  <c r="D577" i="20"/>
  <c r="S577" i="20"/>
  <c r="P577" i="27"/>
  <c r="E577" i="27"/>
  <c r="C576" i="20"/>
  <c r="D575" i="20"/>
  <c r="D575" i="27"/>
  <c r="A574" i="27"/>
  <c r="B574" i="20"/>
  <c r="H574" i="27"/>
  <c r="E574" i="27"/>
  <c r="C573" i="20"/>
  <c r="A572" i="27"/>
  <c r="B572" i="20"/>
  <c r="S572" i="20" s="1"/>
  <c r="H572" i="27"/>
  <c r="D571" i="20"/>
  <c r="S571" i="20"/>
  <c r="T571" i="20" s="1"/>
  <c r="P571" i="27"/>
  <c r="A570" i="27"/>
  <c r="B570" i="20"/>
  <c r="C570" i="27"/>
  <c r="A569" i="20"/>
  <c r="C568" i="20"/>
  <c r="C567" i="20"/>
  <c r="D566" i="20"/>
  <c r="G566" i="27"/>
  <c r="C565" i="20"/>
  <c r="D564" i="20"/>
  <c r="A563" i="20"/>
  <c r="A562" i="20"/>
  <c r="C561" i="20"/>
  <c r="D560" i="20"/>
  <c r="A559" i="20"/>
  <c r="C558" i="20"/>
  <c r="D557" i="20"/>
  <c r="H557" i="27"/>
  <c r="A556" i="20"/>
  <c r="D555" i="20"/>
  <c r="H555" i="27"/>
  <c r="D554" i="20"/>
  <c r="S554" i="20"/>
  <c r="N554" i="27"/>
  <c r="A553" i="27"/>
  <c r="B553" i="20"/>
  <c r="S553" i="20" s="1"/>
  <c r="D552" i="20"/>
  <c r="A551" i="20"/>
  <c r="C550" i="20"/>
  <c r="D549" i="20"/>
  <c r="S549" i="20"/>
  <c r="I549" i="27" s="1"/>
  <c r="A548" i="20"/>
  <c r="A547" i="27"/>
  <c r="B547" i="20"/>
  <c r="S547" i="20" s="1"/>
  <c r="T547" i="20" s="1"/>
  <c r="F547" i="27"/>
  <c r="L547" i="27"/>
  <c r="C546" i="20"/>
  <c r="A545" i="20"/>
  <c r="A544" i="27"/>
  <c r="B544" i="20"/>
  <c r="S544" i="20" s="1"/>
  <c r="A543" i="20"/>
  <c r="C542" i="20"/>
  <c r="A541" i="20"/>
  <c r="C540" i="20"/>
  <c r="D539" i="20"/>
  <c r="Q539" i="27"/>
  <c r="A538" i="20"/>
  <c r="A537" i="27"/>
  <c r="B537" i="20"/>
  <c r="B537" i="27"/>
  <c r="D536" i="20"/>
  <c r="S536" i="20"/>
  <c r="T536" i="20" s="1"/>
  <c r="E536" i="27"/>
  <c r="K536" i="27"/>
  <c r="A535" i="20"/>
  <c r="A534" i="27"/>
  <c r="B534" i="20"/>
  <c r="S534" i="20" s="1"/>
  <c r="K534" i="27"/>
  <c r="D533" i="20"/>
  <c r="H533" i="27"/>
  <c r="P533" i="27"/>
  <c r="A532" i="27"/>
  <c r="B532" i="20"/>
  <c r="S532" i="20" s="1"/>
  <c r="D531" i="20"/>
  <c r="S531" i="20"/>
  <c r="I531" i="27" s="1"/>
  <c r="K531" i="27"/>
  <c r="A530" i="27"/>
  <c r="B530" i="20"/>
  <c r="Q530" i="20" s="1"/>
  <c r="G530" i="27"/>
  <c r="N530" i="27"/>
  <c r="C530" i="27"/>
  <c r="D529" i="20"/>
  <c r="S529" i="20"/>
  <c r="I529" i="27" s="1"/>
  <c r="K529" i="27"/>
  <c r="A528" i="20"/>
  <c r="A527" i="27"/>
  <c r="B527" i="20"/>
  <c r="S527" i="20" s="1"/>
  <c r="D526" i="20"/>
  <c r="S526" i="20"/>
  <c r="R526" i="27" s="1"/>
  <c r="Q526" i="27"/>
  <c r="K526" i="27"/>
  <c r="A525" i="27"/>
  <c r="B525" i="20"/>
  <c r="C524" i="20"/>
  <c r="C523" i="20"/>
  <c r="D522" i="20"/>
  <c r="D521" i="20"/>
  <c r="S521" i="20"/>
  <c r="H521" i="27"/>
  <c r="E521" i="27"/>
  <c r="A520" i="20"/>
  <c r="A519" i="27"/>
  <c r="B519" i="20"/>
  <c r="S519" i="20" s="1"/>
  <c r="N519" i="27"/>
  <c r="C518" i="20"/>
  <c r="A517" i="20"/>
  <c r="A516" i="27"/>
  <c r="B516" i="20"/>
  <c r="D515" i="20"/>
  <c r="S515" i="20"/>
  <c r="T515" i="20" s="1"/>
  <c r="A514" i="27"/>
  <c r="B514" i="20"/>
  <c r="S514" i="20" s="1"/>
  <c r="R514" i="27" s="1"/>
  <c r="B514" i="27"/>
  <c r="D513" i="20"/>
  <c r="G513" i="27"/>
  <c r="O513" i="27"/>
  <c r="A512" i="20"/>
  <c r="A511" i="27"/>
  <c r="B511" i="20"/>
  <c r="S511" i="20" s="1"/>
  <c r="A510" i="27"/>
  <c r="B510" i="20"/>
  <c r="S510" i="20" s="1"/>
  <c r="I510" i="27" s="1"/>
  <c r="K510" i="27"/>
  <c r="C509" i="20"/>
  <c r="A508" i="20"/>
  <c r="A507" i="20"/>
  <c r="D506" i="20"/>
  <c r="S506" i="20"/>
  <c r="R506" i="27" s="1"/>
  <c r="O506" i="27"/>
  <c r="A505" i="27"/>
  <c r="B505" i="20"/>
  <c r="D504" i="20"/>
  <c r="A503" i="20"/>
  <c r="D502" i="20"/>
  <c r="Q502" i="27"/>
  <c r="C501" i="20"/>
  <c r="A500" i="20"/>
  <c r="C499" i="20"/>
  <c r="A498" i="20"/>
  <c r="C497" i="20"/>
  <c r="A496" i="20"/>
  <c r="C495" i="20"/>
  <c r="A494" i="20"/>
  <c r="D493" i="20"/>
  <c r="A492" i="20"/>
  <c r="D491" i="20"/>
  <c r="F491" i="27"/>
  <c r="K491" i="27"/>
  <c r="A490" i="27"/>
  <c r="B490" i="20"/>
  <c r="S490" i="20"/>
  <c r="T490" i="20" s="1"/>
  <c r="A489" i="20"/>
  <c r="A488" i="27"/>
  <c r="B488" i="20"/>
  <c r="S488" i="20" s="1"/>
  <c r="C487" i="20"/>
  <c r="A486" i="20"/>
  <c r="C485" i="20"/>
  <c r="A484" i="20"/>
  <c r="A483" i="20"/>
  <c r="A482" i="27"/>
  <c r="B482" i="20"/>
  <c r="S482" i="20" s="1"/>
  <c r="D481" i="20"/>
  <c r="S481" i="20"/>
  <c r="T481" i="20" s="1"/>
  <c r="H481" i="27"/>
  <c r="C480" i="20"/>
  <c r="A479" i="20"/>
  <c r="A478" i="27"/>
  <c r="B478" i="20"/>
  <c r="S478" i="20" s="1"/>
  <c r="C477" i="20"/>
  <c r="D476" i="20"/>
  <c r="C475" i="20"/>
  <c r="D474" i="20"/>
  <c r="S474" i="20"/>
  <c r="N474" i="27"/>
  <c r="F474" i="27"/>
  <c r="A473" i="27"/>
  <c r="B473" i="20"/>
  <c r="C473" i="27"/>
  <c r="B473" i="27"/>
  <c r="D472" i="20"/>
  <c r="B472" i="27"/>
  <c r="A471" i="27"/>
  <c r="B471" i="20"/>
  <c r="S471" i="20" s="1"/>
  <c r="R471" i="27" s="1"/>
  <c r="A470" i="20"/>
  <c r="C469" i="20"/>
  <c r="A468" i="20"/>
  <c r="A467" i="27"/>
  <c r="B467" i="20"/>
  <c r="S467" i="20" s="1"/>
  <c r="E467" i="27"/>
  <c r="A466" i="20"/>
  <c r="C465" i="20"/>
  <c r="A464" i="20"/>
  <c r="C463" i="20"/>
  <c r="A462" i="20"/>
  <c r="A461" i="20"/>
  <c r="A460" i="20"/>
  <c r="A459" i="27"/>
  <c r="B459" i="20"/>
  <c r="S459" i="20" s="1"/>
  <c r="T459" i="20" s="1"/>
  <c r="D458" i="20"/>
  <c r="H458" i="27"/>
  <c r="C458" i="27"/>
  <c r="B458" i="27"/>
  <c r="A457" i="27"/>
  <c r="B457" i="20"/>
  <c r="A456" i="20"/>
  <c r="A455" i="27"/>
  <c r="B455" i="20"/>
  <c r="C454" i="20"/>
  <c r="A452" i="27"/>
  <c r="B452" i="20"/>
  <c r="S452" i="20" s="1"/>
  <c r="O452" i="27"/>
  <c r="A451" i="27"/>
  <c r="B451" i="20"/>
  <c r="Q451" i="27"/>
  <c r="D450" i="20"/>
  <c r="C450" i="27"/>
  <c r="A449" i="27"/>
  <c r="B449" i="20"/>
  <c r="S449" i="20" s="1"/>
  <c r="T449" i="20" s="1"/>
  <c r="K449" i="27"/>
  <c r="C448" i="20"/>
  <c r="C447" i="20"/>
  <c r="A446" i="20"/>
  <c r="C445" i="20"/>
  <c r="A444" i="20"/>
  <c r="C443" i="20"/>
  <c r="A442" i="27"/>
  <c r="B442" i="20"/>
  <c r="D441" i="20"/>
  <c r="A440" i="27"/>
  <c r="B440" i="20"/>
  <c r="D439" i="20"/>
  <c r="Q439" i="27"/>
  <c r="A438" i="27"/>
  <c r="B438" i="20"/>
  <c r="S438" i="20" s="1"/>
  <c r="T438" i="20" s="1"/>
  <c r="M438" i="27"/>
  <c r="D437" i="20"/>
  <c r="E437" i="27"/>
  <c r="K437" i="27"/>
  <c r="A436" i="27"/>
  <c r="B436" i="20"/>
  <c r="P436" i="27"/>
  <c r="C435" i="20"/>
  <c r="D434" i="20"/>
  <c r="O434" i="27"/>
  <c r="E434" i="27"/>
  <c r="L434" i="27"/>
  <c r="A433" i="27"/>
  <c r="B433" i="20"/>
  <c r="B433" i="27"/>
  <c r="D432" i="20"/>
  <c r="G432" i="27"/>
  <c r="A431" i="27"/>
  <c r="B431" i="20"/>
  <c r="S431" i="20" s="1"/>
  <c r="T431" i="20" s="1"/>
  <c r="A430" i="20"/>
  <c r="A429" i="27"/>
  <c r="B429" i="20"/>
  <c r="C428" i="20"/>
  <c r="C427" i="20"/>
  <c r="A426" i="20"/>
  <c r="C425" i="20"/>
  <c r="A424" i="20"/>
  <c r="A423" i="27"/>
  <c r="B423" i="20"/>
  <c r="S423" i="20" s="1"/>
  <c r="O423" i="27"/>
  <c r="N423" i="27"/>
  <c r="D422" i="20"/>
  <c r="P422" i="27"/>
  <c r="B422" i="27"/>
  <c r="A421" i="20"/>
  <c r="C420" i="20"/>
  <c r="C419" i="20"/>
  <c r="A418" i="20"/>
  <c r="D417" i="20"/>
  <c r="E417" i="27"/>
  <c r="K417" i="27"/>
  <c r="A416" i="20"/>
  <c r="A415" i="27"/>
  <c r="B415" i="20"/>
  <c r="C414" i="20"/>
  <c r="A413" i="20"/>
  <c r="D412" i="20"/>
  <c r="C411" i="20"/>
  <c r="D410" i="20"/>
  <c r="D409" i="20"/>
  <c r="A408" i="27"/>
  <c r="B408" i="20"/>
  <c r="S408" i="20" s="1"/>
  <c r="O408" i="27"/>
  <c r="C407" i="20"/>
  <c r="A406" i="20"/>
  <c r="C405" i="20"/>
  <c r="D404" i="20"/>
  <c r="A403" i="20"/>
  <c r="C402" i="20"/>
  <c r="A401" i="20"/>
  <c r="D400" i="20"/>
  <c r="A399" i="27"/>
  <c r="B399" i="20"/>
  <c r="S399" i="20" s="1"/>
  <c r="K399" i="27"/>
  <c r="D398" i="20"/>
  <c r="G398" i="27"/>
  <c r="A397" i="20"/>
  <c r="A396" i="27"/>
  <c r="B396" i="20"/>
  <c r="S396" i="20" s="1"/>
  <c r="D395" i="20"/>
  <c r="A394" i="20"/>
  <c r="D393" i="20"/>
  <c r="S393" i="20"/>
  <c r="P393" i="27"/>
  <c r="A392" i="20"/>
  <c r="A391" i="20"/>
  <c r="A390" i="27"/>
  <c r="B390" i="20"/>
  <c r="D389" i="20"/>
  <c r="C389" i="27"/>
  <c r="A388" i="27"/>
  <c r="B388" i="20"/>
  <c r="N388" i="27"/>
  <c r="C387" i="20"/>
  <c r="A386" i="20"/>
  <c r="C385" i="20"/>
  <c r="A384" i="20"/>
  <c r="A383" i="27"/>
  <c r="B383" i="20"/>
  <c r="S383" i="20" s="1"/>
  <c r="O383" i="27"/>
  <c r="A382" i="27"/>
  <c r="B382" i="20"/>
  <c r="D382" i="27"/>
  <c r="B382" i="27"/>
  <c r="C381" i="20"/>
  <c r="A380" i="27"/>
  <c r="B380" i="20"/>
  <c r="D379" i="20"/>
  <c r="Q379" i="27"/>
  <c r="E379" i="27"/>
  <c r="L379" i="27"/>
  <c r="A378" i="27"/>
  <c r="B378" i="20"/>
  <c r="S378" i="20" s="1"/>
  <c r="T378" i="20" s="1"/>
  <c r="C377" i="20"/>
  <c r="A376" i="27"/>
  <c r="B376" i="20"/>
  <c r="S376" i="20"/>
  <c r="R376" i="27" s="1"/>
  <c r="E376" i="27"/>
  <c r="K376" i="27"/>
  <c r="C375" i="20"/>
  <c r="D374" i="20"/>
  <c r="S374" i="20"/>
  <c r="I374" i="27" s="1"/>
  <c r="N374" i="27"/>
  <c r="A373" i="27"/>
  <c r="B373" i="20"/>
  <c r="B373" i="27"/>
  <c r="A372" i="27"/>
  <c r="B372" i="20"/>
  <c r="D371" i="20"/>
  <c r="S371" i="20"/>
  <c r="C370" i="20"/>
  <c r="A369" i="27"/>
  <c r="B369" i="20"/>
  <c r="C368" i="20"/>
  <c r="D367" i="20"/>
  <c r="A366" i="27"/>
  <c r="B366" i="20"/>
  <c r="L366" i="27"/>
  <c r="D365" i="20"/>
  <c r="S365" i="20"/>
  <c r="A364" i="27"/>
  <c r="B364" i="20"/>
  <c r="E364" i="27"/>
  <c r="B364" i="27"/>
  <c r="D363" i="20"/>
  <c r="B363" i="27"/>
  <c r="C362" i="20"/>
  <c r="D361" i="20"/>
  <c r="D360" i="20"/>
  <c r="N360" i="27"/>
  <c r="C359" i="20"/>
  <c r="D358" i="20"/>
  <c r="S358" i="20"/>
  <c r="I358" i="27" s="1"/>
  <c r="C357" i="20"/>
  <c r="A356" i="20"/>
  <c r="D355" i="20"/>
  <c r="C354" i="20"/>
  <c r="A353" i="20"/>
  <c r="A352" i="27"/>
  <c r="B352" i="20"/>
  <c r="C351" i="20"/>
  <c r="D350" i="20"/>
  <c r="S350" i="20"/>
  <c r="A349" i="27"/>
  <c r="B349" i="20"/>
  <c r="S349" i="20" s="1"/>
  <c r="T349" i="20" s="1"/>
  <c r="A348" i="27"/>
  <c r="B348" i="20"/>
  <c r="S348" i="20" s="1"/>
  <c r="C347" i="20"/>
  <c r="D346" i="20"/>
  <c r="N346" i="27"/>
  <c r="A345" i="20"/>
  <c r="C344" i="20"/>
  <c r="A343" i="20"/>
  <c r="C342" i="20"/>
  <c r="C341" i="20"/>
  <c r="D340" i="20"/>
  <c r="S340" i="20"/>
  <c r="E340" i="27"/>
  <c r="A339" i="27"/>
  <c r="B339" i="20"/>
  <c r="Q339" i="20" s="1"/>
  <c r="C338" i="20"/>
  <c r="C337" i="20"/>
  <c r="A336" i="20"/>
  <c r="D335" i="20"/>
  <c r="A334" i="27"/>
  <c r="C333" i="20"/>
  <c r="D332" i="20"/>
  <c r="D331" i="20"/>
  <c r="H331" i="27"/>
  <c r="K331" i="27"/>
  <c r="D330" i="20"/>
  <c r="S330" i="20"/>
  <c r="O330" i="27"/>
  <c r="A329" i="20"/>
  <c r="C328" i="20"/>
  <c r="A327" i="20"/>
  <c r="A326" i="27"/>
  <c r="B326" i="20"/>
  <c r="S326" i="20" s="1"/>
  <c r="T326" i="20" s="1"/>
  <c r="A325" i="27"/>
  <c r="B325" i="20"/>
  <c r="S325" i="20" s="1"/>
  <c r="R325" i="27" s="1"/>
  <c r="A324" i="27"/>
  <c r="B324" i="20"/>
  <c r="P324" i="27"/>
  <c r="A323" i="27"/>
  <c r="B323" i="20"/>
  <c r="A322" i="27"/>
  <c r="B322" i="20"/>
  <c r="F322" i="27"/>
  <c r="N322" i="27"/>
  <c r="K322" i="27"/>
  <c r="D321" i="20"/>
  <c r="S321" i="20"/>
  <c r="A320" i="27"/>
  <c r="B320" i="20"/>
  <c r="S320" i="20" s="1"/>
  <c r="D319" i="20"/>
  <c r="A318" i="27"/>
  <c r="B318" i="20"/>
  <c r="S318" i="20" s="1"/>
  <c r="A317" i="27"/>
  <c r="B317" i="20"/>
  <c r="L317" i="27"/>
  <c r="B317" i="27"/>
  <c r="D316" i="20"/>
  <c r="A315" i="27"/>
  <c r="B315" i="20"/>
  <c r="S315" i="20" s="1"/>
  <c r="Q315" i="27"/>
  <c r="K315" i="27"/>
  <c r="C314" i="20"/>
  <c r="A313" i="20"/>
  <c r="C312" i="20"/>
  <c r="D311" i="20"/>
  <c r="D310" i="20"/>
  <c r="S310" i="20"/>
  <c r="I310" i="27" s="1"/>
  <c r="C310" i="27"/>
  <c r="A309" i="20"/>
  <c r="A308" i="27"/>
  <c r="B308" i="20"/>
  <c r="S308" i="20" s="1"/>
  <c r="R308" i="27" s="1"/>
  <c r="A307" i="20"/>
  <c r="C306" i="20"/>
  <c r="D305" i="20"/>
  <c r="A304" i="20"/>
  <c r="C303" i="20"/>
  <c r="A302" i="20"/>
  <c r="C301" i="20"/>
  <c r="A300" i="27"/>
  <c r="B300" i="20"/>
  <c r="D299" i="20"/>
  <c r="S299" i="20"/>
  <c r="R299" i="27" s="1"/>
  <c r="D298" i="20"/>
  <c r="A297" i="20"/>
  <c r="D296" i="20"/>
  <c r="E296" i="27"/>
  <c r="K296" i="27"/>
  <c r="A295" i="20"/>
  <c r="C294" i="20"/>
  <c r="A293" i="27"/>
  <c r="B293" i="20"/>
  <c r="S293" i="20" s="1"/>
  <c r="H293" i="27"/>
  <c r="A292" i="20"/>
  <c r="A291" i="20"/>
  <c r="D290" i="20"/>
  <c r="S290" i="20"/>
  <c r="C289" i="20"/>
  <c r="A288" i="27"/>
  <c r="B288" i="20"/>
  <c r="C287" i="20"/>
  <c r="A286" i="27"/>
  <c r="B286" i="20"/>
  <c r="S286" i="20" s="1"/>
  <c r="I286" i="27" s="1"/>
  <c r="C285" i="20"/>
  <c r="A284" i="20"/>
  <c r="C283" i="20"/>
  <c r="A282" i="20"/>
  <c r="D281" i="20"/>
  <c r="S281" i="20"/>
  <c r="N281" i="27"/>
  <c r="A280" i="27"/>
  <c r="B280" i="20"/>
  <c r="D279" i="20"/>
  <c r="C278" i="20"/>
  <c r="A277" i="20"/>
  <c r="D276" i="20"/>
  <c r="A275" i="27"/>
  <c r="B275" i="20"/>
  <c r="H275" i="27"/>
  <c r="A274" i="20"/>
  <c r="C273" i="20"/>
  <c r="A272" i="20"/>
  <c r="D271" i="20"/>
  <c r="S271" i="20"/>
  <c r="G271" i="27"/>
  <c r="L271" i="27"/>
  <c r="A270" i="27"/>
  <c r="B270" i="20"/>
  <c r="D269" i="20"/>
  <c r="F269" i="27"/>
  <c r="C268" i="20"/>
  <c r="A267" i="27"/>
  <c r="B267" i="20"/>
  <c r="S267" i="20" s="1"/>
  <c r="C266" i="20"/>
  <c r="D265" i="20"/>
  <c r="A264" i="27"/>
  <c r="B264" i="20"/>
  <c r="C263" i="20"/>
  <c r="D262" i="20"/>
  <c r="E262" i="27"/>
  <c r="C261" i="20"/>
  <c r="A260" i="27"/>
  <c r="B260" i="20"/>
  <c r="S260" i="20" s="1"/>
  <c r="E260" i="27"/>
  <c r="B260" i="27"/>
  <c r="D259" i="20"/>
  <c r="A258" i="20"/>
  <c r="C257" i="20"/>
  <c r="A256" i="27"/>
  <c r="B256" i="20"/>
  <c r="L256" i="27"/>
  <c r="A255" i="20"/>
  <c r="C254" i="20"/>
  <c r="A253" i="20"/>
  <c r="D252" i="20"/>
  <c r="S252" i="20"/>
  <c r="D252" i="27"/>
  <c r="C251" i="20"/>
  <c r="A250" i="20"/>
  <c r="D249" i="20"/>
  <c r="C248" i="20"/>
  <c r="A247" i="20"/>
  <c r="D246" i="20"/>
  <c r="C245" i="20"/>
  <c r="A244" i="20"/>
  <c r="A243" i="27"/>
  <c r="B243" i="20"/>
  <c r="E243" i="27"/>
  <c r="D242" i="20"/>
  <c r="S242" i="20"/>
  <c r="A241" i="27"/>
  <c r="B241" i="20"/>
  <c r="K241" i="27"/>
  <c r="C240" i="20"/>
  <c r="C239" i="20"/>
  <c r="D238" i="20"/>
  <c r="S238" i="20"/>
  <c r="I238" i="27" s="1"/>
  <c r="Q238" i="27"/>
  <c r="A237" i="27"/>
  <c r="B237" i="20"/>
  <c r="B237" i="27"/>
  <c r="C236" i="20"/>
  <c r="D235" i="20"/>
  <c r="S235" i="20"/>
  <c r="A234" i="20"/>
  <c r="C233" i="20"/>
  <c r="A232" i="27"/>
  <c r="B232" i="20"/>
  <c r="S232" i="20" s="1"/>
  <c r="B232" i="27"/>
  <c r="D231" i="20"/>
  <c r="S231" i="20"/>
  <c r="T231" i="20" s="1"/>
  <c r="C230" i="20"/>
  <c r="A229" i="20"/>
  <c r="A228" i="27"/>
  <c r="B228" i="20"/>
  <c r="E228" i="27"/>
  <c r="A227" i="20"/>
  <c r="C226" i="20"/>
  <c r="A225" i="20"/>
  <c r="D224" i="20"/>
  <c r="A223" i="20"/>
  <c r="C222" i="20"/>
  <c r="A221" i="20"/>
  <c r="D220" i="20"/>
  <c r="A219" i="27"/>
  <c r="B219" i="20"/>
  <c r="K219" i="27"/>
  <c r="D218" i="20"/>
  <c r="E218" i="27"/>
  <c r="C217" i="20"/>
  <c r="A216" i="27"/>
  <c r="B216" i="20"/>
  <c r="S216" i="20" s="1"/>
  <c r="D215" i="20"/>
  <c r="S215" i="20"/>
  <c r="T215" i="20" s="1"/>
  <c r="F215" i="27"/>
  <c r="C214" i="20"/>
  <c r="A213" i="20"/>
  <c r="D212" i="20"/>
  <c r="S212" i="20"/>
  <c r="Q212" i="27"/>
  <c r="C211" i="20"/>
  <c r="A210" i="27"/>
  <c r="B210" i="20"/>
  <c r="S210" i="20" s="1"/>
  <c r="D209" i="20"/>
  <c r="A208" i="27"/>
  <c r="B208" i="20"/>
  <c r="D207" i="20"/>
  <c r="O207" i="27"/>
  <c r="C206" i="20"/>
  <c r="A205" i="20"/>
  <c r="A204" i="20"/>
  <c r="A203" i="27"/>
  <c r="B203" i="20"/>
  <c r="E203" i="27"/>
  <c r="A202" i="27"/>
  <c r="B202" i="20"/>
  <c r="S202" i="20" s="1"/>
  <c r="D201" i="20"/>
  <c r="A200" i="27"/>
  <c r="B200" i="20"/>
  <c r="K200" i="27"/>
  <c r="D199" i="20"/>
  <c r="A198" i="27"/>
  <c r="B198" i="20"/>
  <c r="Q198" i="20" s="1"/>
  <c r="P198" i="27"/>
  <c r="N198" i="27"/>
  <c r="L198" i="27"/>
  <c r="D197" i="20"/>
  <c r="A196" i="27"/>
  <c r="B196" i="20"/>
  <c r="F196" i="27"/>
  <c r="C195" i="20"/>
  <c r="A194" i="27"/>
  <c r="B194" i="20"/>
  <c r="S194" i="20" s="1"/>
  <c r="Q194" i="27"/>
  <c r="A193" i="20"/>
  <c r="A192" i="27"/>
  <c r="B192" i="20"/>
  <c r="F192" i="27"/>
  <c r="K192" i="27"/>
  <c r="C191" i="20"/>
  <c r="A190" i="27"/>
  <c r="B190" i="20"/>
  <c r="S190" i="20" s="1"/>
  <c r="T190" i="20" s="1"/>
  <c r="N190" i="27"/>
  <c r="B190" i="27"/>
  <c r="D189" i="20"/>
  <c r="A188" i="20"/>
  <c r="C187" i="20"/>
  <c r="A186" i="27"/>
  <c r="B186" i="20"/>
  <c r="L186" i="27"/>
  <c r="C185" i="20"/>
  <c r="A184" i="20"/>
  <c r="A183" i="27"/>
  <c r="B183" i="20"/>
  <c r="S183" i="20" s="1"/>
  <c r="T183" i="20" s="1"/>
  <c r="C182" i="20"/>
  <c r="A181" i="20"/>
  <c r="C180" i="20"/>
  <c r="A179" i="20"/>
  <c r="C178" i="20"/>
  <c r="A177" i="20"/>
  <c r="C176" i="20"/>
  <c r="A175" i="27"/>
  <c r="B175" i="20"/>
  <c r="S175" i="20" s="1"/>
  <c r="G175" i="27"/>
  <c r="K175" i="27"/>
  <c r="D174" i="20"/>
  <c r="H174" i="27"/>
  <c r="A173" i="20"/>
  <c r="C172" i="20"/>
  <c r="A171" i="20"/>
  <c r="C170" i="20"/>
  <c r="A169" i="20"/>
  <c r="C168" i="20"/>
  <c r="A167" i="20"/>
  <c r="C166" i="20"/>
  <c r="A165" i="27"/>
  <c r="B165" i="20"/>
  <c r="S165" i="20" s="1"/>
  <c r="F165" i="27"/>
  <c r="C164" i="20"/>
  <c r="D163" i="20"/>
  <c r="S163" i="20"/>
  <c r="T163" i="20" s="1"/>
  <c r="G163" i="27"/>
  <c r="A162" i="20"/>
  <c r="C161" i="20"/>
  <c r="D160" i="20"/>
  <c r="L160" i="27"/>
  <c r="A159" i="27"/>
  <c r="B159" i="20"/>
  <c r="D158" i="20"/>
  <c r="S158" i="20"/>
  <c r="N158" i="27"/>
  <c r="A157" i="27"/>
  <c r="B157" i="20"/>
  <c r="S157" i="20" s="1"/>
  <c r="I157" i="27" s="1"/>
  <c r="Q157" i="27"/>
  <c r="E157" i="27"/>
  <c r="A156" i="20"/>
  <c r="D155" i="20"/>
  <c r="S155" i="20"/>
  <c r="C154" i="20"/>
  <c r="D153" i="20"/>
  <c r="A152" i="27"/>
  <c r="B152" i="20"/>
  <c r="S152" i="20" s="1"/>
  <c r="H152" i="27"/>
  <c r="K152" i="27"/>
  <c r="C151" i="20"/>
  <c r="A150" i="20"/>
  <c r="D149" i="20"/>
  <c r="S149" i="20"/>
  <c r="G149" i="27"/>
  <c r="C148" i="20"/>
  <c r="A147" i="20"/>
  <c r="A146" i="20"/>
  <c r="A145" i="27"/>
  <c r="B145" i="20"/>
  <c r="S145" i="20" s="1"/>
  <c r="A144" i="27"/>
  <c r="B144" i="20"/>
  <c r="S144" i="20" s="1"/>
  <c r="C143" i="20"/>
  <c r="D142" i="20"/>
  <c r="S142" i="20"/>
  <c r="R142" i="27" s="1"/>
  <c r="A141" i="20"/>
  <c r="C140" i="20"/>
  <c r="C139" i="20"/>
  <c r="C138" i="20"/>
  <c r="C137" i="20"/>
  <c r="A136" i="27"/>
  <c r="B136" i="20"/>
  <c r="S136" i="20" s="1"/>
  <c r="G136" i="27"/>
  <c r="N136" i="27"/>
  <c r="A135" i="27"/>
  <c r="A134" i="20"/>
  <c r="O133" i="27"/>
  <c r="A132" i="27"/>
  <c r="B132" i="20"/>
  <c r="Q132" i="27"/>
  <c r="A131" i="27"/>
  <c r="B131" i="20"/>
  <c r="A130" i="20"/>
  <c r="C129" i="20"/>
  <c r="A128" i="27"/>
  <c r="B128" i="20"/>
  <c r="A127" i="27"/>
  <c r="C126" i="20"/>
  <c r="C125" i="20"/>
  <c r="D124" i="20"/>
  <c r="A121" i="27"/>
  <c r="O121" i="27"/>
  <c r="K121" i="27"/>
  <c r="P119" i="27"/>
  <c r="C118" i="20"/>
  <c r="A116" i="20"/>
  <c r="A115" i="27"/>
  <c r="B115" i="20"/>
  <c r="A111" i="20"/>
  <c r="A109" i="27"/>
  <c r="B109" i="20"/>
  <c r="D106" i="20"/>
  <c r="D105" i="20"/>
  <c r="S105" i="20"/>
  <c r="D104" i="20"/>
  <c r="D101" i="20"/>
  <c r="C98" i="20"/>
  <c r="C98" i="19"/>
  <c r="C98" i="18"/>
  <c r="C98" i="16"/>
  <c r="C98" i="17"/>
  <c r="C98" i="13"/>
  <c r="C98" i="14"/>
  <c r="C98" i="23"/>
  <c r="C98" i="24"/>
  <c r="C97" i="20"/>
  <c r="C97" i="16"/>
  <c r="C97" i="23"/>
  <c r="A95" i="20"/>
  <c r="A95" i="19"/>
  <c r="A95" i="18"/>
  <c r="A95" i="17"/>
  <c r="A95" i="16"/>
  <c r="A95" i="13"/>
  <c r="A95" i="14"/>
  <c r="A95" i="23"/>
  <c r="A95" i="24"/>
  <c r="A94" i="20"/>
  <c r="A94" i="19"/>
  <c r="A94" i="18"/>
  <c r="A94" i="17"/>
  <c r="A94" i="16"/>
  <c r="A94" i="14"/>
  <c r="A94" i="13"/>
  <c r="A94" i="24"/>
  <c r="A94" i="23"/>
  <c r="B93" i="19"/>
  <c r="B93" i="16"/>
  <c r="B93" i="23"/>
  <c r="A92" i="27"/>
  <c r="B92" i="20"/>
  <c r="B92" i="19"/>
  <c r="B92" i="18"/>
  <c r="B92" i="17"/>
  <c r="B92" i="16"/>
  <c r="S92" i="16" s="1"/>
  <c r="E92" i="27" s="1"/>
  <c r="B92" i="13"/>
  <c r="B92" i="14"/>
  <c r="B92" i="23"/>
  <c r="B92" i="24"/>
  <c r="D91" i="20"/>
  <c r="D91" i="19"/>
  <c r="D91" i="18"/>
  <c r="D91" i="17"/>
  <c r="D91" i="16"/>
  <c r="D91" i="14"/>
  <c r="D91" i="23"/>
  <c r="D90" i="20"/>
  <c r="D90" i="23"/>
  <c r="A89" i="13"/>
  <c r="C88" i="20"/>
  <c r="C88" i="19"/>
  <c r="C88" i="18"/>
  <c r="C88" i="17"/>
  <c r="C88" i="16"/>
  <c r="C88" i="14"/>
  <c r="C88" i="13"/>
  <c r="C88" i="24"/>
  <c r="C88" i="23"/>
  <c r="C87" i="18"/>
  <c r="C87" i="14"/>
  <c r="D86" i="20"/>
  <c r="D86" i="19"/>
  <c r="D86" i="18"/>
  <c r="D86" i="16"/>
  <c r="D86" i="17"/>
  <c r="D86" i="14"/>
  <c r="D86" i="23"/>
  <c r="A82" i="20"/>
  <c r="A82" i="19"/>
  <c r="A82" i="18"/>
  <c r="A82" i="16"/>
  <c r="A82" i="17"/>
  <c r="A82" i="14"/>
  <c r="A82" i="13"/>
  <c r="A82" i="24"/>
  <c r="A82" i="23"/>
  <c r="A81" i="20"/>
  <c r="A81" i="19"/>
  <c r="A81" i="18"/>
  <c r="A81" i="17"/>
  <c r="A81" i="16"/>
  <c r="A81" i="13"/>
  <c r="A81" i="14"/>
  <c r="A81" i="23"/>
  <c r="A81" i="24"/>
  <c r="A80" i="16"/>
  <c r="A79" i="17"/>
  <c r="A79" i="23"/>
  <c r="A77" i="27"/>
  <c r="B77" i="20"/>
  <c r="B77" i="19"/>
  <c r="S77" i="19" s="1"/>
  <c r="B77" i="18"/>
  <c r="B77" i="17"/>
  <c r="B77" i="16"/>
  <c r="B77" i="14"/>
  <c r="B77" i="13"/>
  <c r="B77" i="24"/>
  <c r="B77" i="23"/>
  <c r="A76" i="27"/>
  <c r="B76" i="20"/>
  <c r="B76" i="19"/>
  <c r="B76" i="18"/>
  <c r="S76" i="18" s="1"/>
  <c r="P76" i="27" s="1"/>
  <c r="B76" i="17"/>
  <c r="B76" i="16"/>
  <c r="B76" i="13"/>
  <c r="B76" i="14"/>
  <c r="B76" i="23"/>
  <c r="B76" i="24"/>
  <c r="A75" i="27"/>
  <c r="B75" i="20"/>
  <c r="B75" i="19"/>
  <c r="B75" i="18"/>
  <c r="B75" i="17"/>
  <c r="B75" i="16"/>
  <c r="B75" i="14"/>
  <c r="B75" i="13"/>
  <c r="B75" i="23"/>
  <c r="B75" i="24"/>
  <c r="A74" i="27"/>
  <c r="B74" i="20"/>
  <c r="B74" i="19"/>
  <c r="B74" i="18"/>
  <c r="B74" i="17"/>
  <c r="S74" i="17" s="1"/>
  <c r="F74" i="27" s="1"/>
  <c r="B74" i="16"/>
  <c r="B74" i="14"/>
  <c r="B74" i="13"/>
  <c r="B74" i="23"/>
  <c r="B74" i="24"/>
  <c r="D73" i="20"/>
  <c r="D73" i="19"/>
  <c r="D73" i="18"/>
  <c r="D73" i="17"/>
  <c r="D73" i="16"/>
  <c r="D73" i="14"/>
  <c r="D73" i="23"/>
  <c r="A72" i="20"/>
  <c r="A72" i="19"/>
  <c r="A72" i="18"/>
  <c r="A72" i="17"/>
  <c r="A72" i="16"/>
  <c r="A72" i="14"/>
  <c r="A72" i="13"/>
  <c r="A72" i="23"/>
  <c r="A72" i="24"/>
  <c r="A71" i="27"/>
  <c r="B71" i="20"/>
  <c r="B71" i="19"/>
  <c r="B71" i="18"/>
  <c r="B71" i="17"/>
  <c r="B71" i="16"/>
  <c r="B71" i="14"/>
  <c r="B71" i="13"/>
  <c r="B71" i="23"/>
  <c r="B71" i="24"/>
  <c r="A70" i="27"/>
  <c r="B70" i="20"/>
  <c r="B70" i="19"/>
  <c r="B70" i="18"/>
  <c r="B70" i="16"/>
  <c r="B70" i="17"/>
  <c r="B70" i="14"/>
  <c r="B70" i="13"/>
  <c r="B70" i="23"/>
  <c r="B70" i="24"/>
  <c r="C69" i="20"/>
  <c r="C69" i="19"/>
  <c r="C69" i="18"/>
  <c r="C69" i="17"/>
  <c r="C69" i="16"/>
  <c r="C69" i="14"/>
  <c r="C69" i="13"/>
  <c r="C69" i="23"/>
  <c r="C69" i="24"/>
  <c r="D67" i="20"/>
  <c r="D67" i="19"/>
  <c r="D67" i="18"/>
  <c r="D67" i="17"/>
  <c r="D67" i="16"/>
  <c r="D67" i="14"/>
  <c r="D67" i="23"/>
  <c r="D66" i="20"/>
  <c r="D66" i="19"/>
  <c r="D66" i="18"/>
  <c r="D66" i="17"/>
  <c r="D66" i="14"/>
  <c r="D66" i="23"/>
  <c r="D65" i="20"/>
  <c r="D65" i="19"/>
  <c r="D65" i="18"/>
  <c r="D65" i="17"/>
  <c r="S65" i="17" s="1"/>
  <c r="D65" i="16"/>
  <c r="M65" i="27"/>
  <c r="D65" i="14"/>
  <c r="D65" i="23"/>
  <c r="A64" i="20"/>
  <c r="A64" i="19"/>
  <c r="A64" i="18"/>
  <c r="A64" i="17"/>
  <c r="A64" i="16"/>
  <c r="A64" i="14"/>
  <c r="A64" i="13"/>
  <c r="A64" i="23"/>
  <c r="A64" i="24"/>
  <c r="A63" i="20"/>
  <c r="A63" i="19"/>
  <c r="A63" i="18"/>
  <c r="A63" i="17"/>
  <c r="A63" i="16"/>
  <c r="A63" i="14"/>
  <c r="A63" i="13"/>
  <c r="A63" i="23"/>
  <c r="A63" i="24"/>
  <c r="A62" i="17"/>
  <c r="A62" i="24"/>
  <c r="A61" i="27"/>
  <c r="B61" i="20"/>
  <c r="B61" i="19"/>
  <c r="B61" i="18"/>
  <c r="B61" i="17"/>
  <c r="B61" i="16"/>
  <c r="B61" i="14"/>
  <c r="B61" i="13"/>
  <c r="B61" i="24"/>
  <c r="B61" i="23"/>
  <c r="D60" i="20"/>
  <c r="D60" i="19"/>
  <c r="D60" i="18"/>
  <c r="D60" i="17"/>
  <c r="D60" i="16"/>
  <c r="D60" i="14"/>
  <c r="D60" i="23"/>
  <c r="A59" i="27"/>
  <c r="B59" i="20"/>
  <c r="B59" i="19"/>
  <c r="B59" i="18"/>
  <c r="B59" i="17"/>
  <c r="B59" i="16"/>
  <c r="B59" i="14"/>
  <c r="B59" i="13"/>
  <c r="B59" i="23"/>
  <c r="B59" i="24"/>
  <c r="A57" i="18"/>
  <c r="A57" i="13"/>
  <c r="C56" i="20"/>
  <c r="C56" i="19"/>
  <c r="C56" i="18"/>
  <c r="C56" i="17"/>
  <c r="C56" i="16"/>
  <c r="C56" i="14"/>
  <c r="C56" i="13"/>
  <c r="C56" i="24"/>
  <c r="C56" i="23"/>
  <c r="D54" i="20"/>
  <c r="D54" i="19"/>
  <c r="D54" i="18"/>
  <c r="D54" i="17"/>
  <c r="D54" i="16"/>
  <c r="D54" i="14"/>
  <c r="D54" i="23"/>
  <c r="A53" i="27"/>
  <c r="B53" i="20"/>
  <c r="B53" i="19"/>
  <c r="B53" i="18"/>
  <c r="B53" i="17"/>
  <c r="B53" i="16"/>
  <c r="B53" i="14"/>
  <c r="B53" i="13"/>
  <c r="B53" i="24"/>
  <c r="B53" i="23"/>
  <c r="A52" i="27"/>
  <c r="B52" i="20"/>
  <c r="B52" i="19"/>
  <c r="B52" i="18"/>
  <c r="B52" i="17"/>
  <c r="B52" i="16"/>
  <c r="M52" i="27"/>
  <c r="B52" i="14"/>
  <c r="B52" i="13"/>
  <c r="B52" i="23"/>
  <c r="B52" i="24"/>
  <c r="C51" i="20"/>
  <c r="C51" i="16"/>
  <c r="C51" i="23"/>
  <c r="D50" i="20"/>
  <c r="D50" i="19"/>
  <c r="D50" i="18"/>
  <c r="D50" i="17"/>
  <c r="D50" i="16"/>
  <c r="D50" i="14"/>
  <c r="D50" i="23"/>
  <c r="D49" i="20"/>
  <c r="D49" i="19"/>
  <c r="D49" i="18"/>
  <c r="D49" i="17"/>
  <c r="D49" i="16"/>
  <c r="D49" i="14"/>
  <c r="D49" i="23"/>
  <c r="A48" i="27"/>
  <c r="B48" i="20"/>
  <c r="B48" i="19"/>
  <c r="B48" i="18"/>
  <c r="B48" i="17"/>
  <c r="B48" i="16"/>
  <c r="B48" i="14"/>
  <c r="B48" i="13"/>
  <c r="B48" i="23"/>
  <c r="B48" i="24"/>
  <c r="A47" i="20"/>
  <c r="A47" i="19"/>
  <c r="A47" i="18"/>
  <c r="A47" i="17"/>
  <c r="A47" i="16"/>
  <c r="A47" i="14"/>
  <c r="A47" i="13"/>
  <c r="A47" i="23"/>
  <c r="A47" i="24"/>
  <c r="B46" i="18"/>
  <c r="A45" i="27"/>
  <c r="B45" i="20"/>
  <c r="B45" i="19"/>
  <c r="B45" i="18"/>
  <c r="B45" i="17"/>
  <c r="B45" i="16"/>
  <c r="B45" i="14"/>
  <c r="B45" i="13"/>
  <c r="B45" i="24"/>
  <c r="B45" i="23"/>
  <c r="A44" i="27"/>
  <c r="B44" i="20"/>
  <c r="B44" i="19"/>
  <c r="B44" i="18"/>
  <c r="B44" i="17"/>
  <c r="B44" i="16"/>
  <c r="B44" i="14"/>
  <c r="B44" i="13"/>
  <c r="B44" i="23"/>
  <c r="B44" i="24"/>
  <c r="B43" i="20"/>
  <c r="C42" i="20"/>
  <c r="C42" i="19"/>
  <c r="C42" i="18"/>
  <c r="C42" i="17"/>
  <c r="C42" i="16"/>
  <c r="C42" i="14"/>
  <c r="C42" i="13"/>
  <c r="C42" i="23"/>
  <c r="C42" i="24"/>
  <c r="C41" i="17"/>
  <c r="C41" i="13"/>
  <c r="D40" i="20"/>
  <c r="D40" i="19"/>
  <c r="D40" i="18"/>
  <c r="D40" i="17"/>
  <c r="D40" i="16"/>
  <c r="M40" i="27"/>
  <c r="D40" i="23"/>
  <c r="D39" i="20"/>
  <c r="D39" i="19"/>
  <c r="D39" i="18"/>
  <c r="D39" i="17"/>
  <c r="D39" i="16"/>
  <c r="D39" i="14"/>
  <c r="D39" i="23"/>
  <c r="A38" i="27"/>
  <c r="B38" i="20"/>
  <c r="B38" i="19"/>
  <c r="B38" i="18"/>
  <c r="B38" i="17"/>
  <c r="B38" i="16"/>
  <c r="B38" i="13"/>
  <c r="B38" i="14"/>
  <c r="S38" i="14" s="1"/>
  <c r="B38" i="23"/>
  <c r="B38" i="24"/>
  <c r="D37" i="20"/>
  <c r="D37" i="19"/>
  <c r="D37" i="18"/>
  <c r="D37" i="17"/>
  <c r="D37" i="16"/>
  <c r="D37" i="14"/>
  <c r="D37" i="23"/>
  <c r="A36" i="27"/>
  <c r="B36" i="20"/>
  <c r="B36" i="19"/>
  <c r="B36" i="18"/>
  <c r="B36" i="17"/>
  <c r="B36" i="16"/>
  <c r="B36" i="14"/>
  <c r="B36" i="13"/>
  <c r="B36" i="23"/>
  <c r="B36" i="24"/>
  <c r="C35" i="20"/>
  <c r="C35" i="19"/>
  <c r="C35" i="18"/>
  <c r="C35" i="17"/>
  <c r="C35" i="16"/>
  <c r="C35" i="13"/>
  <c r="C35" i="14"/>
  <c r="C35" i="23"/>
  <c r="C35" i="24"/>
  <c r="D34" i="20"/>
  <c r="D34" i="19"/>
  <c r="D34" i="18"/>
  <c r="D34" i="17"/>
  <c r="D34" i="16"/>
  <c r="D34" i="14"/>
  <c r="D34" i="23"/>
  <c r="C33" i="20"/>
  <c r="C33" i="19"/>
  <c r="C33" i="18"/>
  <c r="C33" i="17"/>
  <c r="C33" i="16"/>
  <c r="C33" i="13"/>
  <c r="C33" i="14"/>
  <c r="C33" i="23"/>
  <c r="C33" i="24"/>
  <c r="C32" i="20"/>
  <c r="C32" i="19"/>
  <c r="C32" i="18"/>
  <c r="C32" i="17"/>
  <c r="C32" i="16"/>
  <c r="C32" i="14"/>
  <c r="C32" i="13"/>
  <c r="C32" i="24"/>
  <c r="C32" i="23"/>
  <c r="A31" i="20"/>
  <c r="A31" i="19"/>
  <c r="A31" i="18"/>
  <c r="A31" i="17"/>
  <c r="A31" i="16"/>
  <c r="A31" i="14"/>
  <c r="A31" i="13"/>
  <c r="A31" i="23"/>
  <c r="A31" i="24"/>
  <c r="A30" i="20"/>
  <c r="A30" i="19"/>
  <c r="A30" i="18"/>
  <c r="A30" i="17"/>
  <c r="A30" i="16"/>
  <c r="A30" i="14"/>
  <c r="A30" i="13"/>
  <c r="A30" i="24"/>
  <c r="A30" i="23"/>
  <c r="D28" i="18"/>
  <c r="D27" i="20"/>
  <c r="D27" i="19"/>
  <c r="S27" i="19" s="1"/>
  <c r="H27" i="27" s="1"/>
  <c r="D27" i="18"/>
  <c r="D27" i="17"/>
  <c r="D27" i="16"/>
  <c r="D27" i="14"/>
  <c r="D27" i="23"/>
  <c r="D26" i="20"/>
  <c r="D26" i="19"/>
  <c r="S26" i="19" s="1"/>
  <c r="D26" i="18"/>
  <c r="D26" i="17"/>
  <c r="D26" i="16"/>
  <c r="D26" i="14"/>
  <c r="D26" i="23"/>
  <c r="D25" i="20"/>
  <c r="D25" i="19"/>
  <c r="D25" i="18"/>
  <c r="D25" i="17"/>
  <c r="D25" i="16"/>
  <c r="D25" i="14"/>
  <c r="D25" i="23"/>
  <c r="D24" i="20"/>
  <c r="D24" i="16"/>
  <c r="D24" i="17"/>
  <c r="D23" i="20"/>
  <c r="D23" i="19"/>
  <c r="D23" i="18"/>
  <c r="D23" i="17"/>
  <c r="D23" i="16"/>
  <c r="D23" i="14"/>
  <c r="D23" i="23"/>
  <c r="D22" i="20"/>
  <c r="D22" i="19"/>
  <c r="D22" i="18"/>
  <c r="D22" i="17"/>
  <c r="D22" i="16"/>
  <c r="D22" i="14"/>
  <c r="D22" i="23"/>
  <c r="A21" i="18"/>
  <c r="A20" i="20"/>
  <c r="A20" i="19"/>
  <c r="A20" i="18"/>
  <c r="A20" i="17"/>
  <c r="A20" i="16"/>
  <c r="A20" i="14"/>
  <c r="A20" i="13"/>
  <c r="A20" i="23"/>
  <c r="A20" i="24"/>
  <c r="A19" i="27"/>
  <c r="B19" i="20"/>
  <c r="B19" i="19"/>
  <c r="B19" i="18"/>
  <c r="B19" i="16"/>
  <c r="B19" i="14"/>
  <c r="B19" i="13"/>
  <c r="B19" i="23"/>
  <c r="B19" i="24"/>
  <c r="D18" i="20"/>
  <c r="D18" i="19"/>
  <c r="D18" i="18"/>
  <c r="D18" i="17"/>
  <c r="D18" i="16"/>
  <c r="D18" i="14"/>
  <c r="D18" i="23"/>
  <c r="D17" i="18"/>
  <c r="D17" i="17"/>
  <c r="D17" i="27"/>
  <c r="D17" i="14"/>
  <c r="D17" i="23"/>
  <c r="D15" i="20"/>
  <c r="D15" i="18"/>
  <c r="D15" i="17"/>
  <c r="D15" i="16"/>
  <c r="D15" i="14"/>
  <c r="D15" i="23"/>
  <c r="A14" i="20"/>
  <c r="A13" i="27"/>
  <c r="B13" i="16"/>
  <c r="A12" i="27"/>
  <c r="B12" i="20"/>
  <c r="B12" i="19"/>
  <c r="B12" i="18"/>
  <c r="B12" i="17"/>
  <c r="B12" i="16"/>
  <c r="B12" i="14"/>
  <c r="B12" i="13"/>
  <c r="B12" i="23"/>
  <c r="B12" i="24"/>
  <c r="D11" i="20"/>
  <c r="D11" i="19"/>
  <c r="D11" i="18"/>
  <c r="D11" i="17"/>
  <c r="D11" i="16"/>
  <c r="D11" i="14"/>
  <c r="D11" i="23"/>
  <c r="D10" i="19"/>
  <c r="S10" i="19" s="1"/>
  <c r="B9" i="17"/>
  <c r="B9" i="16"/>
  <c r="D9" i="27"/>
  <c r="B9" i="14"/>
  <c r="B9" i="13"/>
  <c r="A8" i="20"/>
  <c r="A8" i="19"/>
  <c r="A8" i="18"/>
  <c r="A8" i="17"/>
  <c r="A8" i="16"/>
  <c r="A8" i="14"/>
  <c r="A8" i="13"/>
  <c r="A8" i="23"/>
  <c r="A8" i="24"/>
  <c r="A7" i="20"/>
  <c r="A7" i="19"/>
  <c r="A7" i="18"/>
  <c r="A7" i="17"/>
  <c r="A7" i="16"/>
  <c r="A7" i="14"/>
  <c r="A7" i="13"/>
  <c r="A7" i="23"/>
  <c r="A7" i="24"/>
  <c r="A6" i="20"/>
  <c r="A6" i="24"/>
  <c r="A5" i="20"/>
  <c r="A5" i="19"/>
  <c r="A5" i="18"/>
  <c r="A5" i="17"/>
  <c r="A5" i="16"/>
  <c r="A5" i="14"/>
  <c r="A5" i="13"/>
  <c r="A5" i="23"/>
  <c r="A5" i="24"/>
  <c r="B4" i="18"/>
  <c r="B4" i="13"/>
  <c r="B4" i="24"/>
  <c r="D3" i="19"/>
  <c r="D3" i="23"/>
  <c r="K585" i="27"/>
  <c r="L693" i="27"/>
  <c r="S928" i="20"/>
  <c r="O962" i="27"/>
  <c r="P996" i="27"/>
  <c r="E997" i="27"/>
  <c r="B301" i="27"/>
  <c r="O344" i="27"/>
  <c r="O736" i="27"/>
  <c r="E959" i="27"/>
  <c r="S959" i="20"/>
  <c r="T959" i="20"/>
  <c r="S971" i="20"/>
  <c r="T971" i="20" s="1"/>
  <c r="O805" i="27"/>
  <c r="E988" i="27"/>
  <c r="E229" i="27"/>
  <c r="N486" i="27"/>
  <c r="F496" i="27"/>
  <c r="K624" i="27"/>
  <c r="B827" i="27"/>
  <c r="E851" i="27"/>
  <c r="N870" i="27"/>
  <c r="S573" i="20"/>
  <c r="Q616" i="27"/>
  <c r="H668" i="27"/>
  <c r="F752" i="27"/>
  <c r="S766" i="20"/>
  <c r="T766" i="20" s="1"/>
  <c r="S859" i="20"/>
  <c r="I859" i="27" s="1"/>
  <c r="C871" i="27"/>
  <c r="S891" i="20"/>
  <c r="R891" i="27" s="1"/>
  <c r="N920" i="27"/>
  <c r="S920" i="20"/>
  <c r="I920" i="27" s="1"/>
  <c r="Q927" i="27"/>
  <c r="Q963" i="27"/>
  <c r="N697" i="27"/>
  <c r="S223" i="20"/>
  <c r="G274" i="27"/>
  <c r="Q277" i="27"/>
  <c r="E282" i="27"/>
  <c r="S464" i="20"/>
  <c r="R464" i="27" s="1"/>
  <c r="S503" i="20"/>
  <c r="E517" i="27"/>
  <c r="O535" i="27"/>
  <c r="O543" i="27"/>
  <c r="H583" i="27"/>
  <c r="N596" i="27"/>
  <c r="B611" i="27"/>
  <c r="N611" i="27"/>
  <c r="S674" i="20"/>
  <c r="E693" i="27"/>
  <c r="F713" i="27"/>
  <c r="N720" i="27"/>
  <c r="O740" i="27"/>
  <c r="H750" i="27"/>
  <c r="K894" i="27"/>
  <c r="S787" i="20"/>
  <c r="T787" i="20" s="1"/>
  <c r="S880" i="20"/>
  <c r="R935" i="27"/>
  <c r="K985" i="27"/>
  <c r="B990" i="27"/>
  <c r="E236" i="27"/>
  <c r="H257" i="27"/>
  <c r="N425" i="27"/>
  <c r="P546" i="27"/>
  <c r="E595" i="27"/>
  <c r="K668" i="27"/>
  <c r="K683" i="27"/>
  <c r="F867" i="27"/>
  <c r="Q871" i="27"/>
  <c r="O887" i="27"/>
  <c r="E903" i="27"/>
  <c r="K920" i="27"/>
  <c r="E925" i="27"/>
  <c r="S925" i="20"/>
  <c r="R925" i="27"/>
  <c r="O649" i="27"/>
  <c r="B807" i="27"/>
  <c r="B926" i="27"/>
  <c r="P936" i="27"/>
  <c r="G169" i="27"/>
  <c r="H274" i="27"/>
  <c r="S284" i="20"/>
  <c r="T284" i="20" s="1"/>
  <c r="Q391" i="27"/>
  <c r="S460" i="20"/>
  <c r="I460" i="27"/>
  <c r="N464" i="27"/>
  <c r="S466" i="20"/>
  <c r="T466" i="20" s="1"/>
  <c r="C483" i="27"/>
  <c r="C486" i="27"/>
  <c r="K512" i="27"/>
  <c r="H538" i="27"/>
  <c r="B551" i="27"/>
  <c r="S551" i="20"/>
  <c r="C559" i="27"/>
  <c r="N613" i="27"/>
  <c r="H637" i="27"/>
  <c r="H647" i="27"/>
  <c r="C669" i="27"/>
  <c r="F686" i="27"/>
  <c r="C689" i="27"/>
  <c r="F693" i="27"/>
  <c r="N717" i="27"/>
  <c r="B728" i="27"/>
  <c r="N735" i="27"/>
  <c r="S750" i="20"/>
  <c r="R750" i="27" s="1"/>
  <c r="S774" i="20"/>
  <c r="T774" i="20" s="1"/>
  <c r="O827" i="27"/>
  <c r="K833" i="27"/>
  <c r="S833" i="20"/>
  <c r="R833" i="27" s="1"/>
  <c r="S861" i="20"/>
  <c r="S866" i="20"/>
  <c r="I866" i="27" s="1"/>
  <c r="S921" i="20"/>
  <c r="T921" i="20" s="1"/>
  <c r="S937" i="20"/>
  <c r="I937" i="27" s="1"/>
  <c r="N947" i="27"/>
  <c r="K950" i="27"/>
  <c r="E950" i="27"/>
  <c r="G958" i="27"/>
  <c r="K962" i="27"/>
  <c r="B964" i="27"/>
  <c r="S970" i="20"/>
  <c r="K996" i="27"/>
  <c r="P743" i="27"/>
  <c r="B798" i="27"/>
  <c r="S872" i="20"/>
  <c r="T872" i="20" s="1"/>
  <c r="N908" i="27"/>
  <c r="Q914" i="27"/>
  <c r="E944" i="27"/>
  <c r="S140" i="20"/>
  <c r="Q151" i="27"/>
  <c r="F166" i="27"/>
  <c r="P182" i="27"/>
  <c r="K236" i="27"/>
  <c r="L263" i="27"/>
  <c r="E278" i="27"/>
  <c r="O289" i="27"/>
  <c r="G381" i="27"/>
  <c r="C465" i="27"/>
  <c r="S480" i="20"/>
  <c r="E518" i="27"/>
  <c r="N540" i="27"/>
  <c r="K542" i="27"/>
  <c r="S542" i="20"/>
  <c r="T542" i="20" s="1"/>
  <c r="P561" i="27"/>
  <c r="B567" i="27"/>
  <c r="S642" i="20"/>
  <c r="I642" i="27" s="1"/>
  <c r="C646" i="27"/>
  <c r="G646" i="27"/>
  <c r="H655" i="27"/>
  <c r="S658" i="20"/>
  <c r="T658" i="20" s="1"/>
  <c r="F661" i="27"/>
  <c r="R685" i="27"/>
  <c r="F710" i="27"/>
  <c r="S724" i="20"/>
  <c r="T724" i="20" s="1"/>
  <c r="F748" i="27"/>
  <c r="S756" i="20"/>
  <c r="O761" i="27"/>
  <c r="E770" i="27"/>
  <c r="S809" i="20"/>
  <c r="I809" i="27" s="1"/>
  <c r="K821" i="27"/>
  <c r="B823" i="27"/>
  <c r="O838" i="27"/>
  <c r="N854" i="27"/>
  <c r="S856" i="20"/>
  <c r="N871" i="27"/>
  <c r="S871" i="20"/>
  <c r="I871" i="27" s="1"/>
  <c r="N941" i="27"/>
  <c r="N949" i="27"/>
  <c r="S949" i="20"/>
  <c r="T949" i="20" s="1"/>
  <c r="H959" i="27"/>
  <c r="O966" i="27"/>
  <c r="E973" i="27"/>
  <c r="S973" i="20"/>
  <c r="T973" i="20" s="1"/>
  <c r="F975" i="27"/>
  <c r="N999" i="27"/>
  <c r="F805" i="27"/>
  <c r="N790" i="27"/>
  <c r="K806" i="27"/>
  <c r="B806" i="27"/>
  <c r="B727" i="27"/>
  <c r="K484" i="27"/>
  <c r="B484" i="27"/>
  <c r="F468" i="27"/>
  <c r="F895" i="27"/>
  <c r="O738" i="27"/>
  <c r="L570" i="27"/>
  <c r="C547" i="27"/>
  <c r="N666" i="27"/>
  <c r="C939" i="27"/>
  <c r="N686" i="27"/>
  <c r="C885" i="27"/>
  <c r="E601" i="27"/>
  <c r="O150" i="27"/>
  <c r="K940" i="27"/>
  <c r="P225" i="27"/>
  <c r="N886" i="27"/>
  <c r="E971" i="27"/>
  <c r="L832" i="27"/>
  <c r="E240" i="27"/>
  <c r="N240" i="27"/>
  <c r="H138" i="27"/>
  <c r="K759" i="27"/>
  <c r="K928" i="27"/>
  <c r="B928" i="27"/>
  <c r="G827" i="27"/>
  <c r="E804" i="27"/>
  <c r="N804" i="27"/>
  <c r="C765" i="27"/>
  <c r="L765" i="27"/>
  <c r="O760" i="27"/>
  <c r="F760" i="27"/>
  <c r="H677" i="27"/>
  <c r="N258" i="27"/>
  <c r="E258" i="27"/>
  <c r="L629" i="27"/>
  <c r="E716" i="27"/>
  <c r="N648" i="27"/>
  <c r="L888" i="27"/>
  <c r="P471" i="27"/>
  <c r="F178" i="27"/>
  <c r="K824" i="27"/>
  <c r="O734" i="20"/>
  <c r="L737" i="20"/>
  <c r="P737" i="20"/>
  <c r="M743" i="20"/>
  <c r="M753" i="20"/>
  <c r="P767" i="20"/>
  <c r="L759" i="20"/>
  <c r="O749" i="20"/>
  <c r="L752" i="20"/>
  <c r="P752" i="20"/>
  <c r="O758" i="20"/>
  <c r="L770" i="20"/>
  <c r="O757" i="20"/>
  <c r="M761" i="20"/>
  <c r="P776" i="20"/>
  <c r="N777" i="20"/>
  <c r="N778" i="20"/>
  <c r="N728" i="20"/>
  <c r="O736" i="20"/>
  <c r="O746" i="20"/>
  <c r="P770" i="20"/>
  <c r="L998" i="20"/>
  <c r="N991" i="20"/>
  <c r="O999" i="20"/>
  <c r="O997" i="20"/>
  <c r="N995" i="20"/>
  <c r="M990" i="20"/>
  <c r="N992" i="20"/>
  <c r="M993" i="20"/>
  <c r="M978" i="20"/>
  <c r="M966" i="20"/>
  <c r="N997" i="20"/>
  <c r="O989" i="20"/>
  <c r="M979" i="20"/>
  <c r="P976" i="20"/>
  <c r="O970" i="20"/>
  <c r="P968" i="20"/>
  <c r="P954" i="20"/>
  <c r="O949" i="20"/>
  <c r="P940" i="20"/>
  <c r="L940" i="20"/>
  <c r="N933" i="20"/>
  <c r="N924" i="20"/>
  <c r="N922" i="20"/>
  <c r="M918" i="20"/>
  <c r="M981" i="20"/>
  <c r="N983" i="20"/>
  <c r="O998" i="20"/>
  <c r="N1000" i="20"/>
  <c r="O995" i="20"/>
  <c r="M991" i="20"/>
  <c r="M975" i="20"/>
  <c r="P973" i="20"/>
  <c r="N984" i="20"/>
  <c r="M980" i="20"/>
  <c r="N978" i="20"/>
  <c r="L976" i="20"/>
  <c r="L975" i="20"/>
  <c r="O974" i="20"/>
  <c r="L968" i="20"/>
  <c r="M961" i="20"/>
  <c r="P956" i="20"/>
  <c r="L956" i="20"/>
  <c r="M955" i="20"/>
  <c r="L954" i="20"/>
  <c r="L953" i="20"/>
  <c r="L928" i="20"/>
  <c r="O895" i="20"/>
  <c r="N919" i="20"/>
  <c r="N926" i="20"/>
  <c r="P927" i="20"/>
  <c r="O996" i="20"/>
  <c r="N988" i="20"/>
  <c r="N980" i="20"/>
  <c r="P969" i="20"/>
  <c r="M951" i="20"/>
  <c r="L929" i="20"/>
  <c r="L939" i="20"/>
  <c r="O950" i="20"/>
  <c r="M958" i="20"/>
  <c r="L962" i="20"/>
  <c r="P962" i="20"/>
  <c r="M965" i="20"/>
  <c r="N979" i="20"/>
  <c r="O937" i="20"/>
  <c r="P941" i="20"/>
  <c r="P964" i="20"/>
  <c r="M985" i="20"/>
  <c r="M973" i="20"/>
  <c r="N932" i="20"/>
  <c r="L941" i="20"/>
  <c r="N944" i="20"/>
  <c r="M960" i="20"/>
  <c r="O967" i="20"/>
  <c r="N971" i="20"/>
  <c r="N959" i="20"/>
  <c r="L969" i="20"/>
  <c r="M986" i="20"/>
  <c r="L989" i="20"/>
  <c r="N982" i="20"/>
  <c r="N923" i="20"/>
  <c r="O879" i="20"/>
  <c r="L899" i="20"/>
  <c r="L908" i="20"/>
  <c r="P885" i="20"/>
  <c r="O889" i="20"/>
  <c r="N917" i="20"/>
  <c r="N793" i="20"/>
  <c r="M903" i="20"/>
  <c r="O900" i="20"/>
  <c r="O892" i="20"/>
  <c r="M883" i="20"/>
  <c r="O882" i="20"/>
  <c r="N876" i="20"/>
  <c r="P848" i="20"/>
  <c r="N842" i="20"/>
  <c r="N808" i="20"/>
  <c r="M828" i="20"/>
  <c r="N835" i="20"/>
  <c r="N846" i="20"/>
  <c r="P864" i="20"/>
  <c r="M806" i="20"/>
  <c r="N816" i="20"/>
  <c r="P818" i="20"/>
  <c r="L848" i="20"/>
  <c r="M861" i="20"/>
  <c r="N916" i="20"/>
  <c r="O936" i="20"/>
  <c r="P899" i="20"/>
  <c r="O948" i="20"/>
  <c r="L950" i="20"/>
  <c r="M860" i="20"/>
  <c r="L866" i="20"/>
  <c r="P866" i="20"/>
  <c r="O898" i="20"/>
  <c r="P908" i="20"/>
  <c r="N958" i="20"/>
  <c r="O968" i="20"/>
  <c r="O888" i="20"/>
  <c r="P928" i="20"/>
  <c r="P939" i="20"/>
  <c r="P952" i="20"/>
  <c r="N996" i="20"/>
  <c r="L901" i="20"/>
  <c r="P901" i="20"/>
  <c r="N960" i="20"/>
  <c r="O977" i="20"/>
  <c r="P914" i="20"/>
  <c r="O947" i="20"/>
  <c r="P961" i="20"/>
  <c r="N970" i="20"/>
  <c r="M994" i="20"/>
  <c r="O987" i="20"/>
  <c r="N965" i="20"/>
  <c r="O915" i="20"/>
  <c r="M921" i="20"/>
  <c r="N974" i="20"/>
  <c r="L967" i="20"/>
  <c r="M962" i="20"/>
  <c r="M953" i="20"/>
  <c r="M959" i="20"/>
  <c r="N993" i="20"/>
  <c r="N911" i="20"/>
  <c r="L905" i="20"/>
  <c r="L902" i="20"/>
  <c r="O897" i="20"/>
  <c r="O894" i="20"/>
  <c r="L990" i="20"/>
  <c r="P989" i="20"/>
  <c r="L986" i="20"/>
  <c r="O983" i="20"/>
  <c r="N981" i="20"/>
  <c r="P977" i="20"/>
  <c r="L977" i="20"/>
  <c r="M976" i="20"/>
  <c r="L973" i="20"/>
  <c r="O969" i="20"/>
  <c r="M952" i="20"/>
  <c r="N945" i="20"/>
  <c r="P942" i="20"/>
  <c r="P905" i="20"/>
  <c r="O935" i="20"/>
  <c r="N934" i="20"/>
  <c r="N931" i="20"/>
  <c r="N985" i="20"/>
  <c r="O984" i="20"/>
  <c r="O971" i="20"/>
  <c r="L952" i="20"/>
  <c r="P950" i="20"/>
  <c r="N69" i="14"/>
  <c r="N66" i="17"/>
  <c r="L72" i="16"/>
  <c r="M59" i="20"/>
  <c r="N66" i="20"/>
  <c r="M74" i="18"/>
  <c r="M78" i="19"/>
  <c r="L72" i="20"/>
  <c r="M946" i="20"/>
  <c r="P822" i="20"/>
  <c r="O830" i="20"/>
  <c r="M909" i="20"/>
  <c r="P865" i="20"/>
  <c r="P831" i="20"/>
  <c r="N834" i="20"/>
  <c r="P929" i="20"/>
  <c r="P783" i="20"/>
  <c r="P887" i="20"/>
  <c r="O786" i="20"/>
  <c r="O773" i="20"/>
  <c r="M862" i="20"/>
  <c r="N764" i="20"/>
  <c r="M954" i="20"/>
  <c r="N955" i="20"/>
  <c r="O891" i="20"/>
  <c r="L111" i="20"/>
  <c r="N101" i="20"/>
  <c r="N98" i="18"/>
  <c r="N98" i="14"/>
  <c r="N98" i="17"/>
  <c r="N98" i="13"/>
  <c r="N112" i="20"/>
  <c r="O75" i="19"/>
  <c r="I154" i="27"/>
  <c r="R154" i="27"/>
  <c r="T154" i="20"/>
  <c r="G394" i="27"/>
  <c r="P679" i="27"/>
  <c r="G586" i="27"/>
  <c r="P700" i="27"/>
  <c r="P713" i="27"/>
  <c r="G713" i="27"/>
  <c r="O957" i="20"/>
  <c r="P907" i="20"/>
  <c r="S839" i="20"/>
  <c r="L181" i="27"/>
  <c r="F324" i="27"/>
  <c r="O621" i="27"/>
  <c r="S869" i="20"/>
  <c r="S468" i="20"/>
  <c r="T468" i="20" s="1"/>
  <c r="S811" i="20"/>
  <c r="R811" i="27"/>
  <c r="S484" i="20"/>
  <c r="T484" i="20" s="1"/>
  <c r="A115" i="20"/>
  <c r="D90" i="19"/>
  <c r="D90" i="18"/>
  <c r="D90" i="17"/>
  <c r="D90" i="16"/>
  <c r="D90" i="14"/>
  <c r="D89" i="18"/>
  <c r="C117" i="20"/>
  <c r="A98" i="27"/>
  <c r="B98" i="13"/>
  <c r="B98" i="20"/>
  <c r="B98" i="14"/>
  <c r="B98" i="19"/>
  <c r="B98" i="23"/>
  <c r="B98" i="18"/>
  <c r="B98" i="24"/>
  <c r="C95" i="13"/>
  <c r="C95" i="20"/>
  <c r="C95" i="23"/>
  <c r="C95" i="19"/>
  <c r="C95" i="24"/>
  <c r="C95" i="18"/>
  <c r="C95" i="16"/>
  <c r="B94" i="18"/>
  <c r="B94" i="17"/>
  <c r="B94" i="16"/>
  <c r="A94" i="27"/>
  <c r="B94" i="14"/>
  <c r="B94" i="20"/>
  <c r="B94" i="23"/>
  <c r="D118" i="20"/>
  <c r="A102" i="20"/>
  <c r="D122" i="20"/>
  <c r="A106" i="27"/>
  <c r="C110" i="20"/>
  <c r="C87" i="24"/>
  <c r="C87" i="19"/>
  <c r="A90" i="24"/>
  <c r="A90" i="20"/>
  <c r="B91" i="16"/>
  <c r="D92" i="14"/>
  <c r="A117" i="20"/>
  <c r="C87" i="23"/>
  <c r="C87" i="20"/>
  <c r="B89" i="16"/>
  <c r="A90" i="13"/>
  <c r="B91" i="17"/>
  <c r="B104" i="20"/>
  <c r="A118" i="27"/>
  <c r="C87" i="13"/>
  <c r="A103" i="20"/>
  <c r="B89" i="23"/>
  <c r="B89" i="18"/>
  <c r="B91" i="24"/>
  <c r="B91" i="19"/>
  <c r="A122" i="27"/>
  <c r="D123" i="20"/>
  <c r="B89" i="24"/>
  <c r="B89" i="19"/>
  <c r="A90" i="16"/>
  <c r="B91" i="23"/>
  <c r="B91" i="20"/>
  <c r="D92" i="17"/>
  <c r="D108" i="20"/>
  <c r="D119" i="20"/>
  <c r="C105" i="20"/>
  <c r="C87" i="17"/>
  <c r="B89" i="13"/>
  <c r="B89" i="20"/>
  <c r="A90" i="17"/>
  <c r="A99" i="27"/>
  <c r="D125" i="20"/>
  <c r="B91" i="14"/>
  <c r="S91" i="14" s="1"/>
  <c r="A91" i="27"/>
  <c r="D92" i="18"/>
  <c r="B89" i="14"/>
  <c r="D89" i="14"/>
  <c r="A89" i="27"/>
  <c r="B91" i="13"/>
  <c r="D46" i="16"/>
  <c r="D70" i="17"/>
  <c r="S70" i="17" s="1"/>
  <c r="O70" i="27" s="1"/>
  <c r="C79" i="14"/>
  <c r="D14" i="17"/>
  <c r="B32" i="23"/>
  <c r="B32" i="19"/>
  <c r="C37" i="13"/>
  <c r="C39" i="18"/>
  <c r="C50" i="18"/>
  <c r="B69" i="17"/>
  <c r="D81" i="16"/>
  <c r="B30" i="16"/>
  <c r="A31" i="27"/>
  <c r="C53" i="18"/>
  <c r="C6" i="13"/>
  <c r="D19" i="23"/>
  <c r="D19" i="19"/>
  <c r="B24" i="13"/>
  <c r="B24" i="20"/>
  <c r="B26" i="14"/>
  <c r="B26" i="20"/>
  <c r="D46" i="17"/>
  <c r="D70" i="18"/>
  <c r="C79" i="13"/>
  <c r="C11" i="16"/>
  <c r="D14" i="18"/>
  <c r="S14" i="18" s="1"/>
  <c r="T14" i="18" s="1"/>
  <c r="B32" i="13"/>
  <c r="B32" i="20"/>
  <c r="B33" i="17"/>
  <c r="C37" i="16"/>
  <c r="C39" i="24"/>
  <c r="C39" i="19"/>
  <c r="C50" i="24"/>
  <c r="C50" i="19"/>
  <c r="B69" i="18"/>
  <c r="D81" i="17"/>
  <c r="C6" i="14"/>
  <c r="D19" i="20"/>
  <c r="A24" i="27"/>
  <c r="A26" i="27"/>
  <c r="D46" i="18"/>
  <c r="D70" i="19"/>
  <c r="S70" i="19" s="1"/>
  <c r="T70" i="19" s="1"/>
  <c r="C11" i="17"/>
  <c r="D14" i="19"/>
  <c r="B32" i="14"/>
  <c r="A32" i="27"/>
  <c r="C39" i="23"/>
  <c r="C39" i="20"/>
  <c r="C50" i="23"/>
  <c r="C50" i="20"/>
  <c r="B69" i="23"/>
  <c r="B69" i="19"/>
  <c r="D81" i="18"/>
  <c r="D19" i="14"/>
  <c r="D46" i="19"/>
  <c r="D70" i="23"/>
  <c r="D70" i="20"/>
  <c r="S70" i="20" s="1"/>
  <c r="R70" i="27" s="1"/>
  <c r="C79" i="16"/>
  <c r="C11" i="18"/>
  <c r="D14" i="23"/>
  <c r="D14" i="20"/>
  <c r="S14" i="20" s="1"/>
  <c r="B33" i="23"/>
  <c r="B33" i="19"/>
  <c r="C37" i="17"/>
  <c r="C39" i="13"/>
  <c r="C50" i="13"/>
  <c r="B69" i="24"/>
  <c r="B69" i="20"/>
  <c r="D81" i="19"/>
  <c r="B30" i="24"/>
  <c r="B30" i="19"/>
  <c r="C53" i="14"/>
  <c r="C6" i="16"/>
  <c r="B26" i="16"/>
  <c r="D46" i="23"/>
  <c r="D46" i="20"/>
  <c r="C79" i="17"/>
  <c r="C11" i="24"/>
  <c r="C11" i="19"/>
  <c r="C22" i="20"/>
  <c r="C37" i="18"/>
  <c r="C39" i="14"/>
  <c r="C50" i="14"/>
  <c r="B69" i="13"/>
  <c r="A69" i="27"/>
  <c r="D81" i="23"/>
  <c r="D81" i="20"/>
  <c r="C6" i="17"/>
  <c r="D19" i="16"/>
  <c r="B24" i="16"/>
  <c r="S24" i="16" s="1"/>
  <c r="B26" i="17"/>
  <c r="D70" i="14"/>
  <c r="C79" i="18"/>
  <c r="C11" i="23"/>
  <c r="C11" i="20"/>
  <c r="C22" i="14"/>
  <c r="B32" i="16"/>
  <c r="C37" i="24"/>
  <c r="C37" i="19"/>
  <c r="D62" i="23"/>
  <c r="B69" i="14"/>
  <c r="D81" i="14"/>
  <c r="B24" i="17"/>
  <c r="B26" i="24"/>
  <c r="B26" i="18"/>
  <c r="C79" i="24"/>
  <c r="B32" i="17"/>
  <c r="C37" i="23"/>
  <c r="F887" i="27"/>
  <c r="L449" i="27"/>
  <c r="C286" i="27"/>
  <c r="S429" i="20"/>
  <c r="R429" i="27" s="1"/>
  <c r="N159" i="27"/>
  <c r="C488" i="27"/>
  <c r="P632" i="27"/>
  <c r="P850" i="20"/>
  <c r="P618" i="20"/>
  <c r="O619" i="20"/>
  <c r="N726" i="20"/>
  <c r="M878" i="20"/>
  <c r="P762" i="20"/>
  <c r="O785" i="20"/>
  <c r="M790" i="20"/>
  <c r="P817" i="20"/>
  <c r="L831" i="20"/>
  <c r="P844" i="20"/>
  <c r="P852" i="20"/>
  <c r="P873" i="20"/>
  <c r="O653" i="20"/>
  <c r="L653" i="20"/>
  <c r="M653" i="20"/>
  <c r="N653" i="20"/>
  <c r="O711" i="20"/>
  <c r="L844" i="20"/>
  <c r="N795" i="20"/>
  <c r="G703" i="27"/>
  <c r="H706" i="27"/>
  <c r="N976" i="27"/>
  <c r="L400" i="27"/>
  <c r="H886" i="27"/>
  <c r="P651" i="27"/>
  <c r="F211" i="27"/>
  <c r="S825" i="20"/>
  <c r="S910" i="20"/>
  <c r="S186" i="20"/>
  <c r="S369" i="20"/>
  <c r="T369" i="20" s="1"/>
  <c r="P467" i="27"/>
  <c r="H185" i="27"/>
  <c r="H461" i="27"/>
  <c r="H489" i="27"/>
  <c r="H636" i="27"/>
  <c r="Q687" i="27"/>
  <c r="O284" i="27"/>
  <c r="S845" i="20"/>
  <c r="S873" i="20"/>
  <c r="T873" i="20" s="1"/>
  <c r="F634" i="27"/>
  <c r="C828" i="27"/>
  <c r="C836" i="27"/>
  <c r="C916" i="27"/>
  <c r="O338" i="27"/>
  <c r="F586" i="27"/>
  <c r="H589" i="27"/>
  <c r="O625" i="27"/>
  <c r="Q756" i="27"/>
  <c r="L168" i="27"/>
  <c r="F282" i="27"/>
  <c r="L710" i="27"/>
  <c r="S814" i="20"/>
  <c r="S822" i="20"/>
  <c r="S927" i="20"/>
  <c r="R927" i="27" s="1"/>
  <c r="Q777" i="27"/>
  <c r="F489" i="27"/>
  <c r="N476" i="27"/>
  <c r="Q783" i="27"/>
  <c r="S229" i="20"/>
  <c r="K273" i="27"/>
  <c r="S302" i="20"/>
  <c r="R302" i="27" s="1"/>
  <c r="K394" i="27"/>
  <c r="S402" i="20"/>
  <c r="R402" i="27" s="1"/>
  <c r="S469" i="20"/>
  <c r="C827" i="27"/>
  <c r="O174" i="27"/>
  <c r="F331" i="27"/>
  <c r="S410" i="20"/>
  <c r="F526" i="27"/>
  <c r="L692" i="27"/>
  <c r="S773" i="20"/>
  <c r="S828" i="20"/>
  <c r="I828" i="27" s="1"/>
  <c r="S836" i="20"/>
  <c r="S911" i="20"/>
  <c r="H491" i="27"/>
  <c r="G979" i="27"/>
  <c r="O909" i="27"/>
  <c r="O959" i="27"/>
  <c r="O944" i="20"/>
  <c r="P947" i="20"/>
  <c r="S556" i="20"/>
  <c r="I556" i="27" s="1"/>
  <c r="S580" i="20"/>
  <c r="R580" i="27" s="1"/>
  <c r="S640" i="20"/>
  <c r="S711" i="20"/>
  <c r="R711" i="27" s="1"/>
  <c r="S761" i="20"/>
  <c r="R761" i="27" s="1"/>
  <c r="S786" i="20"/>
  <c r="I786" i="27" s="1"/>
  <c r="L803" i="20"/>
  <c r="M739" i="20"/>
  <c r="O829" i="20"/>
  <c r="O808" i="27"/>
  <c r="F738" i="27"/>
  <c r="F595" i="27"/>
  <c r="O308" i="27"/>
  <c r="F308" i="27"/>
  <c r="F622" i="27"/>
  <c r="O713" i="20"/>
  <c r="M672" i="20"/>
  <c r="M651" i="20"/>
  <c r="P620" i="20"/>
  <c r="N561" i="20"/>
  <c r="M559" i="20"/>
  <c r="P544" i="20"/>
  <c r="O532" i="20"/>
  <c r="P524" i="20"/>
  <c r="N508" i="20"/>
  <c r="N462" i="20"/>
  <c r="N456" i="20"/>
  <c r="M452" i="20"/>
  <c r="O406" i="20"/>
  <c r="M398" i="20"/>
  <c r="P385" i="20"/>
  <c r="L384" i="20"/>
  <c r="O383" i="20"/>
  <c r="L374" i="20"/>
  <c r="P373" i="20"/>
  <c r="L368" i="20"/>
  <c r="Q368" i="20"/>
  <c r="N368" i="20"/>
  <c r="O368" i="20"/>
  <c r="P367" i="20"/>
  <c r="L366" i="20"/>
  <c r="L362" i="20"/>
  <c r="O353" i="20"/>
  <c r="N349" i="20"/>
  <c r="N343" i="20"/>
  <c r="M333" i="20"/>
  <c r="L325" i="20"/>
  <c r="O318" i="20"/>
  <c r="O314" i="20"/>
  <c r="O312" i="20"/>
  <c r="N310" i="20"/>
  <c r="M230" i="20"/>
  <c r="O227" i="20"/>
  <c r="N221" i="20"/>
  <c r="M215" i="20"/>
  <c r="M213" i="20"/>
  <c r="M174" i="20"/>
  <c r="P173" i="20"/>
  <c r="N163" i="20"/>
  <c r="N161" i="20"/>
  <c r="N155" i="20"/>
  <c r="P137" i="20"/>
  <c r="N135" i="20"/>
  <c r="M120" i="20"/>
  <c r="P94" i="17"/>
  <c r="P94" i="16"/>
  <c r="P94" i="14"/>
  <c r="P94" i="20"/>
  <c r="P94" i="18"/>
  <c r="O91" i="13"/>
  <c r="O91" i="19"/>
  <c r="O91" i="17"/>
  <c r="M47" i="14"/>
  <c r="M434" i="20"/>
  <c r="P585" i="20"/>
  <c r="P684" i="20"/>
  <c r="L440" i="20"/>
  <c r="L619" i="20"/>
  <c r="O742" i="20"/>
  <c r="F247" i="27"/>
  <c r="O526" i="20"/>
  <c r="N400" i="20"/>
  <c r="P441" i="20"/>
  <c r="F434" i="27"/>
  <c r="O945" i="20"/>
  <c r="O930" i="20"/>
  <c r="M914" i="20"/>
  <c r="P898" i="20"/>
  <c r="O884" i="20"/>
  <c r="M868" i="20"/>
  <c r="N860" i="20"/>
  <c r="M779" i="20"/>
  <c r="M765" i="20"/>
  <c r="N740" i="20"/>
  <c r="P710" i="20"/>
  <c r="L709" i="20"/>
  <c r="O700" i="20"/>
  <c r="O698" i="20"/>
  <c r="L691" i="20"/>
  <c r="M689" i="20"/>
  <c r="L676" i="20"/>
  <c r="L672" i="20"/>
  <c r="M663" i="20"/>
  <c r="M752" i="20"/>
  <c r="O686" i="20"/>
  <c r="M684" i="20"/>
  <c r="O651" i="27"/>
  <c r="O699" i="27"/>
  <c r="O843" i="27"/>
  <c r="F892" i="27"/>
  <c r="N875" i="20"/>
  <c r="O744" i="20"/>
  <c r="F915" i="27"/>
  <c r="F226" i="27"/>
  <c r="F295" i="27"/>
  <c r="O402" i="27"/>
  <c r="O251" i="27"/>
  <c r="F610" i="27"/>
  <c r="P833" i="20"/>
  <c r="P799" i="20"/>
  <c r="N756" i="20"/>
  <c r="O717" i="20"/>
  <c r="O715" i="20"/>
  <c r="O702" i="20"/>
  <c r="P692" i="20"/>
  <c r="L689" i="20"/>
  <c r="P688" i="20"/>
  <c r="N680" i="20"/>
  <c r="P677" i="20"/>
  <c r="P668" i="20"/>
  <c r="M612" i="20"/>
  <c r="O597" i="20"/>
  <c r="L594" i="20"/>
  <c r="L575" i="20"/>
  <c r="P572" i="20"/>
  <c r="L569" i="20"/>
  <c r="O558" i="20"/>
  <c r="P546" i="20"/>
  <c r="M520" i="20"/>
  <c r="L514" i="20"/>
  <c r="P513" i="20"/>
  <c r="O505" i="20"/>
  <c r="P494" i="20"/>
  <c r="M493" i="20"/>
  <c r="P492" i="20"/>
  <c r="P480" i="20"/>
  <c r="O468" i="20"/>
  <c r="O461" i="20"/>
  <c r="O459" i="20"/>
  <c r="P451" i="20"/>
  <c r="L450" i="20"/>
  <c r="N443" i="20"/>
  <c r="N435" i="20"/>
  <c r="N431" i="20"/>
  <c r="M429" i="20"/>
  <c r="M425" i="20"/>
  <c r="O420" i="20"/>
  <c r="O418" i="20"/>
  <c r="M410" i="20"/>
  <c r="P405" i="20"/>
  <c r="O395" i="20"/>
  <c r="P393" i="20"/>
  <c r="O391" i="20"/>
  <c r="N381" i="20"/>
  <c r="N371" i="20"/>
  <c r="N365" i="20"/>
  <c r="O361" i="20"/>
  <c r="P352" i="20"/>
  <c r="P346" i="20"/>
  <c r="N334" i="20"/>
  <c r="N330" i="20"/>
  <c r="N322" i="20"/>
  <c r="M318" i="20"/>
  <c r="P309" i="20"/>
  <c r="L304" i="20"/>
  <c r="L302" i="20"/>
  <c r="L298" i="20"/>
  <c r="P297" i="20"/>
  <c r="P295" i="20"/>
  <c r="N283" i="20"/>
  <c r="N281" i="20"/>
  <c r="N279" i="20"/>
  <c r="M277" i="20"/>
  <c r="L275" i="20"/>
  <c r="P274" i="20"/>
  <c r="O262" i="20"/>
  <c r="N260" i="20"/>
  <c r="N258" i="20"/>
  <c r="N252" i="20"/>
  <c r="M250" i="20"/>
  <c r="M248" i="20"/>
  <c r="L246" i="20"/>
  <c r="P245" i="20"/>
  <c r="N237" i="20"/>
  <c r="N231" i="20"/>
  <c r="N229" i="20"/>
  <c r="L223" i="20"/>
  <c r="P218" i="20"/>
  <c r="O216" i="20"/>
  <c r="N206" i="20"/>
  <c r="M200" i="20"/>
  <c r="N194" i="20"/>
  <c r="N186" i="20"/>
  <c r="M180" i="20"/>
  <c r="O175" i="20"/>
  <c r="O166" i="20"/>
  <c r="P164" i="20"/>
  <c r="P158" i="20"/>
  <c r="P156" i="20"/>
  <c r="L153" i="20"/>
  <c r="O150" i="20"/>
  <c r="N146" i="20"/>
  <c r="N144" i="20"/>
  <c r="P134" i="20"/>
  <c r="M132" i="20"/>
  <c r="P65" i="18"/>
  <c r="L63" i="16"/>
  <c r="N54" i="13"/>
  <c r="O35" i="20"/>
  <c r="N26" i="20"/>
  <c r="N26" i="19"/>
  <c r="N26" i="16"/>
  <c r="M7" i="14"/>
  <c r="F107" i="27"/>
  <c r="N129" i="20"/>
  <c r="L286" i="20"/>
  <c r="F220" i="27"/>
  <c r="P648" i="20"/>
  <c r="N554" i="20"/>
  <c r="G650" i="27"/>
  <c r="G777" i="27"/>
  <c r="G899" i="27"/>
  <c r="G471" i="27"/>
  <c r="P899" i="27"/>
  <c r="P333" i="27"/>
  <c r="P751" i="27"/>
  <c r="G917" i="27"/>
  <c r="O910" i="20"/>
  <c r="P889" i="20"/>
  <c r="M886" i="20"/>
  <c r="M884" i="20"/>
  <c r="N851" i="20"/>
  <c r="O835" i="20"/>
  <c r="O815" i="20"/>
  <c r="L810" i="20"/>
  <c r="O795" i="20"/>
  <c r="O793" i="20"/>
  <c r="L786" i="20"/>
  <c r="P785" i="20"/>
  <c r="M782" i="20"/>
  <c r="O778" i="20"/>
  <c r="L771" i="20"/>
  <c r="M769" i="20"/>
  <c r="P768" i="20"/>
  <c r="O764" i="20"/>
  <c r="L750" i="20"/>
  <c r="L746" i="20"/>
  <c r="P745" i="20"/>
  <c r="P739" i="20"/>
  <c r="L736" i="20"/>
  <c r="P735" i="20"/>
  <c r="M730" i="20"/>
  <c r="O719" i="20"/>
  <c r="N717" i="20"/>
  <c r="N706" i="20"/>
  <c r="L687" i="20"/>
  <c r="P683" i="20"/>
  <c r="M682" i="20"/>
  <c r="L678" i="20"/>
  <c r="P675" i="20"/>
  <c r="L669" i="20"/>
  <c r="L667" i="20"/>
  <c r="L665" i="20"/>
  <c r="P664" i="20"/>
  <c r="N658" i="20"/>
  <c r="L644" i="20"/>
  <c r="P643" i="20"/>
  <c r="N630" i="20"/>
  <c r="O628" i="20"/>
  <c r="N622" i="20"/>
  <c r="N616" i="20"/>
  <c r="L614" i="20"/>
  <c r="O611" i="20"/>
  <c r="N607" i="20"/>
  <c r="N603" i="20"/>
  <c r="O582" i="20"/>
  <c r="N562" i="20"/>
  <c r="N558" i="20"/>
  <c r="M544" i="20"/>
  <c r="L536" i="20"/>
  <c r="P529" i="20"/>
  <c r="L528" i="20"/>
  <c r="P525" i="20"/>
  <c r="P519" i="20"/>
  <c r="M518" i="20"/>
  <c r="P515" i="20"/>
  <c r="N507" i="20"/>
  <c r="N505" i="20"/>
  <c r="N503" i="20"/>
  <c r="P496" i="20"/>
  <c r="L491" i="20"/>
  <c r="O488" i="20"/>
  <c r="O486" i="20"/>
  <c r="N482" i="20"/>
  <c r="M478" i="20"/>
  <c r="O476" i="20"/>
  <c r="O472" i="20"/>
  <c r="O470" i="20"/>
  <c r="P463" i="20"/>
  <c r="N455" i="20"/>
  <c r="N449" i="20"/>
  <c r="M441" i="20"/>
  <c r="M427" i="20"/>
  <c r="P407" i="20"/>
  <c r="L406" i="20"/>
  <c r="N399" i="20"/>
  <c r="P749" i="20"/>
  <c r="G127" i="27"/>
  <c r="G854" i="27"/>
  <c r="P906" i="27"/>
  <c r="G999" i="27"/>
  <c r="G502" i="27"/>
  <c r="G515" i="27"/>
  <c r="G574" i="27"/>
  <c r="P726" i="27"/>
  <c r="P907" i="27"/>
  <c r="P545" i="27"/>
  <c r="M822" i="20"/>
  <c r="G268" i="27"/>
  <c r="P300" i="27"/>
  <c r="P841" i="27"/>
  <c r="N609" i="20"/>
  <c r="M385" i="20"/>
  <c r="N379" i="20"/>
  <c r="N375" i="20"/>
  <c r="M373" i="20"/>
  <c r="L353" i="20"/>
  <c r="O344" i="20"/>
  <c r="O342" i="20"/>
  <c r="P319" i="20"/>
  <c r="L318" i="20"/>
  <c r="P303" i="20"/>
  <c r="L296" i="20"/>
  <c r="N289" i="20"/>
  <c r="N287" i="20"/>
  <c r="N254" i="20"/>
  <c r="O247" i="20"/>
  <c r="O245" i="20"/>
  <c r="M241" i="20"/>
  <c r="N239" i="20"/>
  <c r="M233" i="20"/>
  <c r="L227" i="20"/>
  <c r="P226" i="20"/>
  <c r="P224" i="20"/>
  <c r="O220" i="20"/>
  <c r="M208" i="20"/>
  <c r="M206" i="20"/>
  <c r="L204" i="20"/>
  <c r="M202" i="20"/>
  <c r="P199" i="20"/>
  <c r="L198" i="20"/>
  <c r="L196" i="20"/>
  <c r="L188" i="20"/>
  <c r="P183" i="20"/>
  <c r="L182" i="20"/>
  <c r="O179" i="20"/>
  <c r="N177" i="20"/>
  <c r="M171" i="20"/>
  <c r="P170" i="20"/>
  <c r="N160" i="20"/>
  <c r="O154" i="20"/>
  <c r="O139" i="20"/>
  <c r="M137" i="20"/>
  <c r="O125" i="20"/>
  <c r="N122" i="20"/>
  <c r="N90" i="16"/>
  <c r="P56" i="17"/>
  <c r="P40" i="14"/>
  <c r="L312" i="20"/>
  <c r="N387" i="20"/>
  <c r="N212" i="20"/>
  <c r="L314" i="20"/>
  <c r="L383" i="20"/>
  <c r="M173" i="20"/>
  <c r="P195" i="20"/>
  <c r="O214" i="20"/>
  <c r="M367" i="20"/>
  <c r="G996" i="27"/>
  <c r="G511" i="27"/>
  <c r="P511" i="27"/>
  <c r="G781" i="27"/>
  <c r="L812" i="20"/>
  <c r="G654" i="27"/>
  <c r="G353" i="27"/>
  <c r="G861" i="27"/>
  <c r="M848" i="20"/>
  <c r="G319" i="27"/>
  <c r="P630" i="27"/>
  <c r="G694" i="27"/>
  <c r="G745" i="27"/>
  <c r="P485" i="27"/>
  <c r="G543" i="27"/>
  <c r="P606" i="27"/>
  <c r="P652" i="27"/>
  <c r="G663" i="27"/>
  <c r="P686" i="27"/>
  <c r="G763" i="27"/>
  <c r="G901" i="27"/>
  <c r="G905" i="27"/>
  <c r="P978" i="27"/>
  <c r="M844" i="20"/>
  <c r="N844" i="20"/>
  <c r="O844" i="20"/>
  <c r="P259" i="27"/>
  <c r="G472" i="27"/>
  <c r="P813" i="27"/>
  <c r="G850" i="27"/>
  <c r="P882" i="20"/>
  <c r="N858" i="20"/>
  <c r="M832" i="20"/>
  <c r="M830" i="20"/>
  <c r="O789" i="20"/>
  <c r="P743" i="20"/>
  <c r="P725" i="20"/>
  <c r="P712" i="20"/>
  <c r="L988" i="20"/>
  <c r="O985" i="20"/>
  <c r="P983" i="20"/>
  <c r="L982" i="20"/>
  <c r="O979" i="20"/>
  <c r="O959" i="20"/>
  <c r="M948" i="20"/>
  <c r="O946" i="20"/>
  <c r="L945" i="20"/>
  <c r="M940" i="20"/>
  <c r="L935" i="20"/>
  <c r="O933" i="20"/>
  <c r="L930" i="20"/>
  <c r="N928" i="20"/>
  <c r="O926" i="20"/>
  <c r="P924" i="20"/>
  <c r="M923" i="20"/>
  <c r="M898" i="20"/>
  <c r="L893" i="20"/>
  <c r="P892" i="20"/>
  <c r="M891" i="20"/>
  <c r="N887" i="20"/>
  <c r="L881" i="20"/>
  <c r="M881" i="20"/>
  <c r="N881" i="20"/>
  <c r="O881" i="20"/>
  <c r="P881" i="20"/>
  <c r="P880" i="20"/>
  <c r="O872" i="20"/>
  <c r="O867" i="20"/>
  <c r="N861" i="20"/>
  <c r="P859" i="20"/>
  <c r="M856" i="20"/>
  <c r="L853" i="20"/>
  <c r="L837" i="20"/>
  <c r="O827" i="20"/>
  <c r="L824" i="20"/>
  <c r="O820" i="20"/>
  <c r="L808" i="20"/>
  <c r="P804" i="20"/>
  <c r="M803" i="20"/>
  <c r="M801" i="20"/>
  <c r="N799" i="20"/>
  <c r="N797" i="20"/>
  <c r="O766" i="20"/>
  <c r="L756" i="20"/>
  <c r="O753" i="20"/>
  <c r="O751" i="20"/>
  <c r="N747" i="20"/>
  <c r="O743" i="20"/>
  <c r="P741" i="20"/>
  <c r="P523" i="20"/>
  <c r="P527" i="20"/>
  <c r="N550" i="20"/>
  <c r="N578" i="20"/>
  <c r="P695" i="20"/>
  <c r="M499" i="20"/>
  <c r="O509" i="20"/>
  <c r="M524" i="20"/>
  <c r="L526" i="20"/>
  <c r="P539" i="20"/>
  <c r="O638" i="20"/>
  <c r="L530" i="20"/>
  <c r="L532" i="20"/>
  <c r="M654" i="20"/>
  <c r="P533" i="20"/>
  <c r="P535" i="20"/>
  <c r="N564" i="20"/>
  <c r="N556" i="20"/>
  <c r="O552" i="20"/>
  <c r="O511" i="20"/>
  <c r="N447" i="20"/>
  <c r="O424" i="20"/>
  <c r="M416" i="20"/>
  <c r="L412" i="20"/>
  <c r="L732" i="20"/>
  <c r="P729" i="20"/>
  <c r="L724" i="20"/>
  <c r="P723" i="20"/>
  <c r="M722" i="20"/>
  <c r="M715" i="20"/>
  <c r="P714" i="20"/>
  <c r="M706" i="20"/>
  <c r="L704" i="20"/>
  <c r="M702" i="20"/>
  <c r="P701" i="20"/>
  <c r="L700" i="20"/>
  <c r="N688" i="20"/>
  <c r="N686" i="20"/>
  <c r="N677" i="20"/>
  <c r="L671" i="20"/>
  <c r="O666" i="20"/>
  <c r="N650" i="20"/>
  <c r="N648" i="20"/>
  <c r="M646" i="20"/>
  <c r="L639" i="20"/>
  <c r="N632" i="20"/>
  <c r="M624" i="20"/>
  <c r="P623" i="20"/>
  <c r="P621" i="20"/>
  <c r="O613" i="20"/>
  <c r="P604" i="20"/>
  <c r="M597" i="20"/>
  <c r="N576" i="20"/>
  <c r="N572" i="20"/>
  <c r="M570" i="20"/>
  <c r="M568" i="20"/>
  <c r="N566" i="20"/>
  <c r="N546" i="20"/>
  <c r="O521" i="20"/>
  <c r="O517" i="20"/>
  <c r="N513" i="20"/>
  <c r="N501" i="20"/>
  <c r="M468" i="20"/>
  <c r="P467" i="20"/>
  <c r="M461" i="20"/>
  <c r="M459" i="20"/>
  <c r="L443" i="20"/>
  <c r="L435" i="20"/>
  <c r="L431" i="20"/>
  <c r="P430" i="20"/>
  <c r="O426" i="20"/>
  <c r="M420" i="20"/>
  <c r="P415" i="20"/>
  <c r="P413" i="20"/>
  <c r="O411" i="20"/>
  <c r="N405" i="20"/>
  <c r="L355" i="20"/>
  <c r="L351" i="20"/>
  <c r="P350" i="20"/>
  <c r="N340" i="20"/>
  <c r="M326" i="20"/>
  <c r="L316" i="20"/>
  <c r="P311" i="20"/>
  <c r="P305" i="20"/>
  <c r="O301" i="20"/>
  <c r="L300" i="20"/>
  <c r="L294" i="20"/>
  <c r="P293" i="20"/>
  <c r="N291" i="20"/>
  <c r="N285" i="20"/>
  <c r="M395" i="20"/>
  <c r="M391" i="20"/>
  <c r="L381" i="20"/>
  <c r="P380" i="20"/>
  <c r="L371" i="20"/>
  <c r="L365" i="20"/>
  <c r="P364" i="20"/>
  <c r="M361" i="20"/>
  <c r="P360" i="20"/>
  <c r="P354" i="20"/>
  <c r="O348" i="20"/>
  <c r="N346" i="20"/>
  <c r="L334" i="20"/>
  <c r="M332" i="20"/>
  <c r="P331" i="20"/>
  <c r="M328" i="20"/>
  <c r="P327" i="20"/>
  <c r="L324" i="20"/>
  <c r="P323" i="20"/>
  <c r="L322" i="20"/>
  <c r="O321" i="20"/>
  <c r="O315" i="20"/>
  <c r="O313" i="20"/>
  <c r="N309" i="20"/>
  <c r="O299" i="20"/>
  <c r="N297" i="20"/>
  <c r="N295" i="20"/>
  <c r="L283" i="20"/>
  <c r="L281" i="20"/>
  <c r="P281" i="20"/>
  <c r="Q281" i="20"/>
  <c r="P276" i="20"/>
  <c r="P222" i="20"/>
  <c r="L225" i="20"/>
  <c r="L260" i="20"/>
  <c r="M243" i="20"/>
  <c r="M266" i="20"/>
  <c r="M252" i="20"/>
  <c r="N216" i="20"/>
  <c r="L200" i="20"/>
  <c r="P193" i="20"/>
  <c r="L169" i="20"/>
  <c r="M126" i="20"/>
  <c r="L268" i="20"/>
  <c r="M262" i="20"/>
  <c r="P232" i="20"/>
  <c r="O228" i="20"/>
  <c r="P209" i="20"/>
  <c r="O203" i="20"/>
  <c r="L186" i="20"/>
  <c r="O181" i="20"/>
  <c r="O121" i="20"/>
  <c r="N104" i="20"/>
  <c r="P40" i="20"/>
  <c r="P40" i="17"/>
  <c r="P40" i="16"/>
  <c r="O85" i="20"/>
  <c r="O53" i="19"/>
  <c r="G184" i="27"/>
  <c r="G715" i="27"/>
  <c r="P715" i="27"/>
  <c r="P416" i="27"/>
  <c r="G416" i="27"/>
  <c r="G940" i="27"/>
  <c r="P823" i="27"/>
  <c r="G616" i="27"/>
  <c r="P432" i="27"/>
  <c r="P812" i="27"/>
  <c r="P417" i="27"/>
  <c r="G790" i="27"/>
  <c r="O943" i="20"/>
  <c r="M942" i="20"/>
  <c r="P938" i="20"/>
  <c r="P936" i="20"/>
  <c r="N918" i="20"/>
  <c r="O916" i="20"/>
  <c r="L915" i="20"/>
  <c r="N903" i="20"/>
  <c r="L900" i="20"/>
  <c r="O896" i="20"/>
  <c r="O722" i="20"/>
  <c r="L763" i="20"/>
  <c r="P162" i="27"/>
  <c r="G162" i="27"/>
  <c r="H494" i="27"/>
  <c r="H842" i="27"/>
  <c r="M907" i="20"/>
  <c r="Q688" i="27"/>
  <c r="L947" i="20"/>
  <c r="M939" i="20"/>
  <c r="P869" i="20"/>
  <c r="L839" i="20"/>
  <c r="P774" i="20"/>
  <c r="L765" i="20"/>
  <c r="L711" i="20"/>
  <c r="N704" i="20"/>
  <c r="P690" i="20"/>
  <c r="P686" i="20"/>
  <c r="N671" i="20"/>
  <c r="N639" i="20"/>
  <c r="L637" i="20"/>
  <c r="P628" i="20"/>
  <c r="O626" i="20"/>
  <c r="O624" i="20"/>
  <c r="M614" i="20"/>
  <c r="M540" i="20"/>
  <c r="M538" i="20"/>
  <c r="M536" i="20"/>
  <c r="M528" i="20"/>
  <c r="N518" i="20"/>
  <c r="L510" i="20"/>
  <c r="O503" i="20"/>
  <c r="L502" i="20"/>
  <c r="P501" i="20"/>
  <c r="P488" i="20"/>
  <c r="P486" i="20"/>
  <c r="O484" i="20"/>
  <c r="O474" i="20"/>
  <c r="L469" i="20"/>
  <c r="M464" i="20"/>
  <c r="O457" i="20"/>
  <c r="H237" i="27"/>
  <c r="H269" i="27"/>
  <c r="N828" i="20"/>
  <c r="M740" i="20"/>
  <c r="O445" i="20"/>
  <c r="N433" i="20"/>
  <c r="M408" i="20"/>
  <c r="M404" i="20"/>
  <c r="P403" i="20"/>
  <c r="O389" i="20"/>
  <c r="N385" i="20"/>
  <c r="O369" i="20"/>
  <c r="O359" i="20"/>
  <c r="O357" i="20"/>
  <c r="M347" i="20"/>
  <c r="O332" i="20"/>
  <c r="N324" i="20"/>
  <c r="M320" i="20"/>
  <c r="M306" i="20"/>
  <c r="N268" i="20"/>
  <c r="N264" i="20"/>
  <c r="P247" i="20"/>
  <c r="N233" i="20"/>
  <c r="L221" i="20"/>
  <c r="P214" i="20"/>
  <c r="O212" i="20"/>
  <c r="O162" i="20"/>
  <c r="O152" i="20"/>
  <c r="N142" i="20"/>
  <c r="N140" i="20"/>
  <c r="O131" i="20"/>
  <c r="N54" i="18"/>
  <c r="N26" i="14"/>
  <c r="N26" i="13"/>
  <c r="O210" i="20"/>
  <c r="O256" i="20"/>
  <c r="N241" i="20"/>
  <c r="L163" i="20"/>
  <c r="O328" i="20"/>
  <c r="L341" i="20"/>
  <c r="H707" i="27"/>
  <c r="H690" i="27"/>
  <c r="Q855" i="27"/>
  <c r="H449" i="27"/>
  <c r="H514" i="27"/>
  <c r="Q534" i="27"/>
  <c r="H630" i="27"/>
  <c r="Q676" i="27"/>
  <c r="Q858" i="27"/>
  <c r="Q164" i="27"/>
  <c r="H177" i="27"/>
  <c r="Q244" i="27"/>
  <c r="Q251" i="27"/>
  <c r="Q641" i="27"/>
  <c r="Q766" i="27"/>
  <c r="O903" i="20"/>
  <c r="M950" i="20"/>
  <c r="N942" i="20"/>
  <c r="L897" i="20"/>
  <c r="P896" i="20"/>
  <c r="L890" i="20"/>
  <c r="L888" i="20"/>
  <c r="N886" i="20"/>
  <c r="N871" i="20"/>
  <c r="L868" i="20"/>
  <c r="M866" i="20"/>
  <c r="O858" i="20"/>
  <c r="O846" i="20"/>
  <c r="O842" i="20"/>
  <c r="P840" i="20"/>
  <c r="P815" i="20"/>
  <c r="L814" i="20"/>
  <c r="P813" i="20"/>
  <c r="M812" i="20"/>
  <c r="M810" i="20"/>
  <c r="O801" i="20"/>
  <c r="P797" i="20"/>
  <c r="L796" i="20"/>
  <c r="M794" i="20"/>
  <c r="M784" i="20"/>
  <c r="M746" i="20"/>
  <c r="N730" i="20"/>
  <c r="P719" i="20"/>
  <c r="O706" i="20"/>
  <c r="O658" i="20"/>
  <c r="P650" i="20"/>
  <c r="M644" i="20"/>
  <c r="O630" i="20"/>
  <c r="L629" i="20"/>
  <c r="O622" i="20"/>
  <c r="O616" i="20"/>
  <c r="O609" i="20"/>
  <c r="O607" i="20"/>
  <c r="O603" i="20"/>
  <c r="P582" i="20"/>
  <c r="L581" i="20"/>
  <c r="P580" i="20"/>
  <c r="L571" i="20"/>
  <c r="L567" i="20"/>
  <c r="O562" i="20"/>
  <c r="O560" i="20"/>
  <c r="O554" i="20"/>
  <c r="O972" i="20"/>
  <c r="P970" i="20"/>
  <c r="N961" i="20"/>
  <c r="L957" i="20"/>
  <c r="N953" i="20"/>
  <c r="M935" i="20"/>
  <c r="L934" i="20"/>
  <c r="P933" i="20"/>
  <c r="L932" i="20"/>
  <c r="O913" i="20"/>
  <c r="P911" i="20"/>
  <c r="M893" i="20"/>
  <c r="O887" i="20"/>
  <c r="P867" i="20"/>
  <c r="N864" i="20"/>
  <c r="L863" i="20"/>
  <c r="O861" i="20"/>
  <c r="L860" i="20"/>
  <c r="M837" i="20"/>
  <c r="L834" i="20"/>
  <c r="L826" i="20"/>
  <c r="P820" i="20"/>
  <c r="L794" i="20"/>
  <c r="L792" i="20"/>
  <c r="L790" i="20"/>
  <c r="L788" i="20"/>
  <c r="P787" i="20"/>
  <c r="O780" i="20"/>
  <c r="N776" i="20"/>
  <c r="M773" i="20"/>
  <c r="P772" i="20"/>
  <c r="P766" i="20"/>
  <c r="O762" i="20"/>
  <c r="N758" i="20"/>
  <c r="L754" i="20"/>
  <c r="P753" i="20"/>
  <c r="P751" i="20"/>
  <c r="O747" i="20"/>
  <c r="M734" i="20"/>
  <c r="M732" i="20"/>
  <c r="P731" i="20"/>
  <c r="P727" i="20"/>
  <c r="M726" i="20"/>
  <c r="N715" i="20"/>
  <c r="N710" i="20"/>
  <c r="M696" i="20"/>
  <c r="M694" i="20"/>
  <c r="O673" i="20"/>
  <c r="M671" i="20"/>
  <c r="P666" i="20"/>
  <c r="O662" i="20"/>
  <c r="N646" i="20"/>
  <c r="O641" i="20"/>
  <c r="P638" i="20"/>
  <c r="N636" i="20"/>
  <c r="N634" i="20"/>
  <c r="O632" i="20"/>
  <c r="M620" i="20"/>
  <c r="O618" i="20"/>
  <c r="M605" i="20"/>
  <c r="O595" i="20"/>
  <c r="O593" i="20"/>
  <c r="N591" i="20"/>
  <c r="N589" i="20"/>
  <c r="M587" i="20"/>
  <c r="M585" i="20"/>
  <c r="L583" i="20"/>
  <c r="O578" i="20"/>
  <c r="O576" i="20"/>
  <c r="N574" i="20"/>
  <c r="N568" i="20"/>
  <c r="N548" i="20"/>
  <c r="O546" i="20"/>
  <c r="N542" i="20"/>
  <c r="P791" i="20"/>
  <c r="N817" i="20"/>
  <c r="L925" i="20"/>
  <c r="L642" i="20"/>
  <c r="N708" i="20"/>
  <c r="P825" i="20"/>
  <c r="P679" i="20"/>
  <c r="L728" i="20"/>
  <c r="M930" i="20"/>
  <c r="N940" i="20"/>
  <c r="M895" i="20"/>
  <c r="N905" i="20"/>
  <c r="M724" i="20"/>
  <c r="L713" i="20"/>
  <c r="L742" i="20"/>
  <c r="N760" i="20"/>
  <c r="P926" i="20"/>
  <c r="L819" i="20"/>
  <c r="L522" i="20"/>
  <c r="N499" i="20"/>
  <c r="L497" i="20"/>
  <c r="O494" i="20"/>
  <c r="L493" i="20"/>
  <c r="O492" i="20"/>
  <c r="O490" i="20"/>
  <c r="L489" i="20"/>
  <c r="L487" i="20"/>
  <c r="N468" i="20"/>
  <c r="N461" i="20"/>
  <c r="O453" i="20"/>
  <c r="O451" i="20"/>
  <c r="M443" i="20"/>
  <c r="M439" i="20"/>
  <c r="M437" i="20"/>
  <c r="L425" i="20"/>
  <c r="N420" i="20"/>
  <c r="P411" i="20"/>
  <c r="N397" i="20"/>
  <c r="L277" i="20"/>
  <c r="O274" i="20"/>
  <c r="L250" i="20"/>
  <c r="P249" i="20"/>
  <c r="L248" i="20"/>
  <c r="O480" i="20"/>
  <c r="L955" i="20"/>
  <c r="O908" i="20"/>
  <c r="P862" i="20"/>
  <c r="P517" i="20"/>
  <c r="L534" i="20"/>
  <c r="P409" i="20"/>
  <c r="N422" i="20"/>
  <c r="L994" i="20"/>
  <c r="O405" i="20"/>
  <c r="L429" i="20"/>
  <c r="N338" i="20"/>
  <c r="M466" i="20"/>
  <c r="O375" i="20"/>
  <c r="M190" i="20"/>
  <c r="P168" i="20"/>
  <c r="N150" i="20"/>
  <c r="M146" i="20"/>
  <c r="P145" i="20"/>
  <c r="M144" i="20"/>
  <c r="P143" i="20"/>
  <c r="O218" i="20"/>
  <c r="L161" i="20"/>
  <c r="O160" i="20"/>
  <c r="N26" i="18"/>
  <c r="N26" i="17"/>
  <c r="P40" i="19"/>
  <c r="P40" i="18"/>
  <c r="H714" i="27"/>
  <c r="H997" i="27"/>
  <c r="H595" i="27"/>
  <c r="M767" i="20"/>
  <c r="L845" i="20"/>
  <c r="N863" i="20"/>
  <c r="M873" i="20"/>
  <c r="P948" i="20"/>
  <c r="M968" i="20"/>
  <c r="L944" i="20"/>
  <c r="N907" i="20"/>
  <c r="L870" i="20"/>
  <c r="N866" i="20"/>
  <c r="P842" i="20"/>
  <c r="L816" i="20"/>
  <c r="M814" i="20"/>
  <c r="P801" i="20"/>
  <c r="N794" i="20"/>
  <c r="N784" i="20"/>
  <c r="L777" i="20"/>
  <c r="O756" i="20"/>
  <c r="P722" i="20"/>
  <c r="M711" i="20"/>
  <c r="O704" i="20"/>
  <c r="P702" i="20"/>
  <c r="L699" i="20"/>
  <c r="O680" i="20"/>
  <c r="N665" i="20"/>
  <c r="O639" i="20"/>
  <c r="M637" i="20"/>
  <c r="L627" i="20"/>
  <c r="P626" i="20"/>
  <c r="P624" i="20"/>
  <c r="N612" i="20"/>
  <c r="L606" i="20"/>
  <c r="L602" i="20"/>
  <c r="L598" i="20"/>
  <c r="P597" i="20"/>
  <c r="L596" i="20"/>
  <c r="N540" i="20"/>
  <c r="N536" i="20"/>
  <c r="P503" i="20"/>
  <c r="M502" i="20"/>
  <c r="M485" i="20"/>
  <c r="P484" i="20"/>
  <c r="L483" i="20"/>
  <c r="P482" i="20"/>
  <c r="P474" i="20"/>
  <c r="L473" i="20"/>
  <c r="L471" i="20"/>
  <c r="M469" i="20"/>
  <c r="N464" i="20"/>
  <c r="L458" i="20"/>
  <c r="P457" i="20"/>
  <c r="L454" i="20"/>
  <c r="L452" i="20"/>
  <c r="P445" i="20"/>
  <c r="O433" i="20"/>
  <c r="L419" i="20"/>
  <c r="P418" i="20"/>
  <c r="P414" i="20"/>
  <c r="N410" i="20"/>
  <c r="O410" i="20"/>
  <c r="N408" i="20"/>
  <c r="N404" i="20"/>
  <c r="L398" i="20"/>
  <c r="L394" i="20"/>
  <c r="P389" i="20"/>
  <c r="Q389" i="20"/>
  <c r="L388" i="20"/>
  <c r="P387" i="20"/>
  <c r="L386" i="20"/>
  <c r="N383" i="20"/>
  <c r="L376" i="20"/>
  <c r="L370" i="20"/>
  <c r="P369" i="20"/>
  <c r="O365" i="20"/>
  <c r="P359" i="20"/>
  <c r="P357" i="20"/>
  <c r="N353" i="20"/>
  <c r="N347" i="20"/>
  <c r="M343" i="20"/>
  <c r="M341" i="20"/>
  <c r="L335" i="20"/>
  <c r="L333" i="20"/>
  <c r="P332" i="20"/>
  <c r="O330" i="20"/>
  <c r="P328" i="20"/>
  <c r="O324" i="20"/>
  <c r="O322" i="20"/>
  <c r="N320" i="20"/>
  <c r="N318" i="20"/>
  <c r="N314" i="20"/>
  <c r="N312" i="20"/>
  <c r="M310" i="20"/>
  <c r="N306" i="20"/>
  <c r="N296" i="20"/>
  <c r="M292" i="20"/>
  <c r="P289" i="20"/>
  <c r="M286" i="20"/>
  <c r="N493" i="20"/>
  <c r="N520" i="20"/>
  <c r="N792" i="20"/>
  <c r="O876" i="20"/>
  <c r="M510" i="20"/>
  <c r="M569" i="20"/>
  <c r="O671" i="20"/>
  <c r="N752" i="20"/>
  <c r="O871" i="20"/>
  <c r="N790" i="20"/>
  <c r="N826" i="20"/>
  <c r="O853" i="20"/>
  <c r="P891" i="20"/>
  <c r="N909" i="20"/>
  <c r="M947" i="20"/>
  <c r="N754" i="20"/>
  <c r="M927" i="20"/>
  <c r="L479" i="20"/>
  <c r="M349" i="20"/>
  <c r="N788" i="20"/>
  <c r="P803" i="20"/>
  <c r="O837" i="20"/>
  <c r="M850" i="20"/>
  <c r="M902" i="20"/>
  <c r="N920" i="20"/>
  <c r="L949" i="20"/>
  <c r="M514" i="20"/>
  <c r="O828" i="20"/>
  <c r="P256" i="20"/>
  <c r="O258" i="20"/>
  <c r="L261" i="20"/>
  <c r="P262" i="20"/>
  <c r="O264" i="20"/>
  <c r="L267" i="20"/>
  <c r="O268" i="20"/>
  <c r="P162" i="20"/>
  <c r="P152" i="20"/>
  <c r="O142" i="20"/>
  <c r="O140" i="20"/>
  <c r="P131" i="20"/>
  <c r="N98" i="16"/>
  <c r="L88" i="18"/>
  <c r="O75" i="14"/>
  <c r="O75" i="13"/>
  <c r="O75" i="16"/>
  <c r="N66" i="19"/>
  <c r="O62" i="20"/>
  <c r="O46" i="16"/>
  <c r="O46" i="13"/>
  <c r="O22" i="13"/>
  <c r="N19" i="16"/>
  <c r="L165" i="20"/>
  <c r="O194" i="20"/>
  <c r="O237" i="20"/>
  <c r="M275" i="20"/>
  <c r="O279" i="20"/>
  <c r="L279" i="20"/>
  <c r="P279" i="20"/>
  <c r="L284" i="20"/>
  <c r="P166" i="20"/>
  <c r="P210" i="20"/>
  <c r="O231" i="20"/>
  <c r="R768" i="27"/>
  <c r="R223" i="27"/>
  <c r="I768" i="27"/>
  <c r="S203" i="20"/>
  <c r="I960" i="27"/>
  <c r="T960" i="20"/>
  <c r="S259" i="20"/>
  <c r="T259" i="20" s="1"/>
  <c r="R960" i="27"/>
  <c r="N737" i="20"/>
  <c r="P816" i="20"/>
  <c r="S610" i="20"/>
  <c r="S759" i="20"/>
  <c r="S813" i="20"/>
  <c r="S161" i="20"/>
  <c r="S206" i="20"/>
  <c r="S683" i="20"/>
  <c r="I683" i="27" s="1"/>
  <c r="S686" i="20"/>
  <c r="I686" i="27" s="1"/>
  <c r="S727" i="20"/>
  <c r="R727" i="27" s="1"/>
  <c r="S744" i="20"/>
  <c r="T744" i="20" s="1"/>
  <c r="S364" i="20"/>
  <c r="R364" i="27" s="1"/>
  <c r="M690" i="20"/>
  <c r="N908" i="20"/>
  <c r="M688" i="20"/>
  <c r="M774" i="20"/>
  <c r="S317" i="20"/>
  <c r="S415" i="20"/>
  <c r="R415" i="27" s="1"/>
  <c r="S505" i="20"/>
  <c r="S734" i="20"/>
  <c r="S523" i="20"/>
  <c r="S611" i="20"/>
  <c r="S733" i="20"/>
  <c r="T733" i="20" s="1"/>
  <c r="M997" i="20"/>
  <c r="L991" i="20"/>
  <c r="P980" i="20"/>
  <c r="N967" i="20"/>
  <c r="O965" i="20"/>
  <c r="L961" i="20"/>
  <c r="L958" i="20"/>
  <c r="P944" i="20"/>
  <c r="M943" i="20"/>
  <c r="O941" i="20"/>
  <c r="L923" i="20"/>
  <c r="L918" i="20"/>
  <c r="M916" i="20"/>
  <c r="L903" i="20"/>
  <c r="O899" i="20"/>
  <c r="M896" i="20"/>
  <c r="N889" i="20"/>
  <c r="O885" i="20"/>
  <c r="N882" i="20"/>
  <c r="O880" i="20"/>
  <c r="P870" i="20"/>
  <c r="O859" i="20"/>
  <c r="L858" i="20"/>
  <c r="L851" i="20"/>
  <c r="O849" i="20"/>
  <c r="L846" i="20"/>
  <c r="P836" i="20"/>
  <c r="M835" i="20"/>
  <c r="O831" i="20"/>
  <c r="L817" i="20"/>
  <c r="Q817" i="20"/>
  <c r="O817" i="20"/>
  <c r="M815" i="20"/>
  <c r="M795" i="20"/>
  <c r="M793" i="20"/>
  <c r="N785" i="20"/>
  <c r="O783" i="20"/>
  <c r="M778" i="20"/>
  <c r="O770" i="20"/>
  <c r="N768" i="20"/>
  <c r="M764" i="20"/>
  <c r="P759" i="20"/>
  <c r="N749" i="20"/>
  <c r="N745" i="20"/>
  <c r="N735" i="20"/>
  <c r="N731" i="20"/>
  <c r="M719" i="20"/>
  <c r="L717" i="20"/>
  <c r="P716" i="20"/>
  <c r="O714" i="20"/>
  <c r="P705" i="20"/>
  <c r="P693" i="20"/>
  <c r="N683" i="20"/>
  <c r="N675" i="20"/>
  <c r="N664" i="20"/>
  <c r="L658" i="20"/>
  <c r="P657" i="20"/>
  <c r="M650" i="20"/>
  <c r="N643" i="20"/>
  <c r="P640" i="20"/>
  <c r="O635" i="20"/>
  <c r="L634" i="20"/>
  <c r="P631" i="20"/>
  <c r="L630" i="20"/>
  <c r="M628" i="20"/>
  <c r="L622" i="20"/>
  <c r="L616" i="20"/>
  <c r="L609" i="20"/>
  <c r="L607" i="20"/>
  <c r="L603" i="20"/>
  <c r="M599" i="20"/>
  <c r="M595" i="20"/>
  <c r="O584" i="20"/>
  <c r="M580" i="20"/>
  <c r="L564" i="20"/>
  <c r="L562" i="20"/>
  <c r="L560" i="20"/>
  <c r="P559" i="20"/>
  <c r="L556" i="20"/>
  <c r="L554" i="20"/>
  <c r="P553" i="20"/>
  <c r="M552" i="20"/>
  <c r="O541" i="20"/>
  <c r="N537" i="20"/>
  <c r="N535" i="20"/>
  <c r="N533" i="20"/>
  <c r="N529" i="20"/>
  <c r="N525" i="20"/>
  <c r="N519" i="20"/>
  <c r="N515" i="20"/>
  <c r="M509" i="20"/>
  <c r="L507" i="20"/>
  <c r="L503" i="20"/>
  <c r="P500" i="20"/>
  <c r="O498" i="20"/>
  <c r="N496" i="20"/>
  <c r="M488" i="20"/>
  <c r="M486" i="20"/>
  <c r="P483" i="20"/>
  <c r="L482" i="20"/>
  <c r="M476" i="20"/>
  <c r="L474" i="20"/>
  <c r="P473" i="20"/>
  <c r="P471" i="20"/>
  <c r="M470" i="20"/>
  <c r="N465" i="20"/>
  <c r="N463" i="20"/>
  <c r="P458" i="20"/>
  <c r="L455" i="20"/>
  <c r="P454" i="20"/>
  <c r="S780" i="20"/>
  <c r="T780" i="20" s="1"/>
  <c r="M833" i="20"/>
  <c r="P659" i="20"/>
  <c r="S184" i="20"/>
  <c r="I184" i="27" s="1"/>
  <c r="S227" i="20"/>
  <c r="R227" i="27"/>
  <c r="M668" i="20"/>
  <c r="O729" i="20"/>
  <c r="O733" i="20"/>
  <c r="N823" i="20"/>
  <c r="M582" i="20"/>
  <c r="P781" i="20"/>
  <c r="N321" i="20"/>
  <c r="L328" i="20"/>
  <c r="O329" i="20"/>
  <c r="L357" i="20"/>
  <c r="O358" i="20"/>
  <c r="L359" i="20"/>
  <c r="O382" i="20"/>
  <c r="P452" i="20"/>
  <c r="L449" i="20"/>
  <c r="P434" i="20"/>
  <c r="N407" i="20"/>
  <c r="L399" i="20"/>
  <c r="P398" i="20"/>
  <c r="P394" i="20"/>
  <c r="L387" i="20"/>
  <c r="O387" i="20"/>
  <c r="O384" i="20"/>
  <c r="L379" i="20"/>
  <c r="O366" i="20"/>
  <c r="O362" i="20"/>
  <c r="M344" i="20"/>
  <c r="M342" i="20"/>
  <c r="P333" i="20"/>
  <c r="O325" i="20"/>
  <c r="L289" i="20"/>
  <c r="P230" i="20"/>
  <c r="L212" i="20"/>
  <c r="O205" i="20"/>
  <c r="O201" i="20"/>
  <c r="N195" i="20"/>
  <c r="O185" i="20"/>
  <c r="N183" i="20"/>
  <c r="L177" i="20"/>
  <c r="P159" i="20"/>
  <c r="P335" i="20"/>
  <c r="L369" i="20"/>
  <c r="P370" i="20"/>
  <c r="L418" i="20"/>
  <c r="P419" i="20"/>
  <c r="N426" i="20"/>
  <c r="L445" i="20"/>
  <c r="M403" i="20"/>
  <c r="L152" i="20"/>
  <c r="P151" i="20"/>
  <c r="O147" i="20"/>
  <c r="N141" i="20"/>
  <c r="N136" i="20"/>
  <c r="L131" i="20"/>
  <c r="O114" i="20"/>
  <c r="P106" i="20"/>
  <c r="P88" i="20"/>
  <c r="P88" i="19"/>
  <c r="P88" i="18"/>
  <c r="P88" i="16"/>
  <c r="O48" i="19"/>
  <c r="T238" i="20"/>
  <c r="R921" i="27"/>
  <c r="R680" i="27"/>
  <c r="I932" i="27"/>
  <c r="R542" i="27"/>
  <c r="R971" i="27"/>
  <c r="I971" i="27"/>
  <c r="R932" i="27"/>
  <c r="R926" i="27"/>
  <c r="T432" i="20"/>
  <c r="S566" i="20"/>
  <c r="I566" i="27" s="1"/>
  <c r="S357" i="20"/>
  <c r="I357" i="27" s="1"/>
  <c r="S296" i="20"/>
  <c r="S322" i="20"/>
  <c r="I322" i="27" s="1"/>
  <c r="S499" i="20"/>
  <c r="S565" i="20"/>
  <c r="I565" i="27" s="1"/>
  <c r="S673" i="20"/>
  <c r="T673" i="20" s="1"/>
  <c r="S748" i="20"/>
  <c r="S978" i="20"/>
  <c r="R978" i="27" s="1"/>
  <c r="S437" i="20"/>
  <c r="I437" i="27" s="1"/>
  <c r="S808" i="20"/>
  <c r="S169" i="20"/>
  <c r="S253" i="20"/>
  <c r="S394" i="20"/>
  <c r="S494" i="20"/>
  <c r="R494" i="27" s="1"/>
  <c r="S545" i="20"/>
  <c r="S563" i="20"/>
  <c r="I563" i="27" s="1"/>
  <c r="S661" i="20"/>
  <c r="T661" i="20" s="1"/>
  <c r="S725" i="20"/>
  <c r="S737" i="20"/>
  <c r="S277" i="20"/>
  <c r="S652" i="20"/>
  <c r="I652" i="27" s="1"/>
  <c r="S199" i="20"/>
  <c r="S912" i="20"/>
  <c r="I912" i="27" s="1"/>
  <c r="S983" i="20"/>
  <c r="T983" i="20" s="1"/>
  <c r="S263" i="20"/>
  <c r="S569" i="20"/>
  <c r="I569" i="27" s="1"/>
  <c r="S753" i="20"/>
  <c r="S914" i="20"/>
  <c r="I914" i="27" s="1"/>
  <c r="O981" i="20"/>
  <c r="L938" i="20"/>
  <c r="P937" i="20"/>
  <c r="P934" i="20"/>
  <c r="P925" i="20"/>
  <c r="O922" i="20"/>
  <c r="L911" i="20"/>
  <c r="P900" i="20"/>
  <c r="M885" i="20"/>
  <c r="M849" i="20"/>
  <c r="P812" i="20"/>
  <c r="P771" i="20"/>
  <c r="L768" i="20"/>
  <c r="L749" i="20"/>
  <c r="L745" i="20"/>
  <c r="P736" i="20"/>
  <c r="L712" i="20"/>
  <c r="N693" i="20"/>
  <c r="L683" i="20"/>
  <c r="P678" i="20"/>
  <c r="N672" i="20"/>
  <c r="P667" i="20"/>
  <c r="N434" i="20"/>
  <c r="O462" i="20"/>
  <c r="L463" i="20"/>
  <c r="N483" i="20"/>
  <c r="M440" i="20"/>
  <c r="N452" i="20"/>
  <c r="P987" i="20"/>
  <c r="N941" i="20"/>
  <c r="Q941" i="20"/>
  <c r="R941" i="20" s="1"/>
  <c r="M938" i="20"/>
  <c r="M936" i="20"/>
  <c r="L916" i="20"/>
  <c r="M635" i="20"/>
  <c r="O508" i="20"/>
  <c r="P351" i="20"/>
  <c r="L350" i="20"/>
  <c r="N339" i="20"/>
  <c r="L305" i="20"/>
  <c r="L303" i="20"/>
  <c r="P300" i="20"/>
  <c r="P294" i="20"/>
  <c r="L293" i="20"/>
  <c r="O290" i="20"/>
  <c r="O288" i="20"/>
  <c r="N219" i="20"/>
  <c r="O217" i="20"/>
  <c r="L199" i="20"/>
  <c r="P198" i="20"/>
  <c r="P196" i="20"/>
  <c r="L170" i="20"/>
  <c r="O161" i="20"/>
  <c r="O135" i="20"/>
  <c r="N42" i="19"/>
  <c r="N42" i="16"/>
  <c r="N42" i="13"/>
  <c r="L18" i="13"/>
  <c r="I935" i="27"/>
  <c r="T836" i="20"/>
  <c r="S218" i="20"/>
  <c r="I218" i="27" s="1"/>
  <c r="S398" i="20"/>
  <c r="T398" i="20" s="1"/>
  <c r="S896" i="20"/>
  <c r="S668" i="20"/>
  <c r="I647" i="27"/>
  <c r="S963" i="20"/>
  <c r="T963" i="20" s="1"/>
  <c r="S508" i="20"/>
  <c r="I508" i="27" s="1"/>
  <c r="R859" i="27"/>
  <c r="S852" i="20"/>
  <c r="S444" i="20"/>
  <c r="M969" i="20"/>
  <c r="N690" i="20"/>
  <c r="N692" i="20"/>
  <c r="N774" i="20"/>
  <c r="O823" i="20"/>
  <c r="N898" i="20"/>
  <c r="P877" i="20"/>
  <c r="O874" i="20"/>
  <c r="M871" i="20"/>
  <c r="M853" i="20"/>
  <c r="L784" i="20"/>
  <c r="O774" i="20"/>
  <c r="M756" i="20"/>
  <c r="M680" i="20"/>
  <c r="O677" i="20"/>
  <c r="O668" i="20"/>
  <c r="P904" i="20"/>
  <c r="N896" i="20"/>
  <c r="M858" i="20"/>
  <c r="N815" i="20"/>
  <c r="L782" i="20"/>
  <c r="L769" i="20"/>
  <c r="O768" i="20"/>
  <c r="O739" i="20"/>
  <c r="L738" i="20"/>
  <c r="L730" i="20"/>
  <c r="N719" i="20"/>
  <c r="O683" i="20"/>
  <c r="P382" i="20"/>
  <c r="M369" i="20"/>
  <c r="P358" i="20"/>
  <c r="L330" i="20"/>
  <c r="P282" i="20"/>
  <c r="O280" i="20"/>
  <c r="Q280" i="20"/>
  <c r="P278" i="20"/>
  <c r="L258" i="20"/>
  <c r="P257" i="20"/>
  <c r="M256" i="20"/>
  <c r="P253" i="20"/>
  <c r="L237" i="20"/>
  <c r="S240" i="20"/>
  <c r="M758" i="20"/>
  <c r="O772" i="20"/>
  <c r="O787" i="20"/>
  <c r="P854" i="20"/>
  <c r="N874" i="20"/>
  <c r="O918" i="20"/>
  <c r="P931" i="20"/>
  <c r="M937" i="20"/>
  <c r="N451" i="20"/>
  <c r="N480" i="20"/>
  <c r="N492" i="20"/>
  <c r="N494" i="20"/>
  <c r="P531" i="20"/>
  <c r="M626" i="20"/>
  <c r="L680" i="20"/>
  <c r="P681" i="20"/>
  <c r="M359" i="20"/>
  <c r="O675" i="20"/>
  <c r="L828" i="20"/>
  <c r="P829" i="20"/>
  <c r="M842" i="20"/>
  <c r="P843" i="20"/>
  <c r="L682" i="20"/>
  <c r="L726" i="20"/>
  <c r="Q726" i="20"/>
  <c r="P726" i="20"/>
  <c r="S726" i="20"/>
  <c r="N780" i="20"/>
  <c r="O825" i="20"/>
  <c r="L855" i="20"/>
  <c r="M879" i="20"/>
  <c r="L919" i="20"/>
  <c r="O921" i="20"/>
  <c r="L984" i="20"/>
  <c r="P995" i="20"/>
  <c r="N668" i="20"/>
  <c r="P733" i="20"/>
  <c r="O737" i="20"/>
  <c r="N803" i="20"/>
  <c r="M808" i="20"/>
  <c r="P809" i="20"/>
  <c r="O811" i="20"/>
  <c r="P827" i="20"/>
  <c r="N833" i="20"/>
  <c r="N840" i="20"/>
  <c r="P872" i="20"/>
  <c r="N891" i="20"/>
  <c r="N722" i="20"/>
  <c r="P521" i="20"/>
  <c r="L520" i="20"/>
  <c r="O501" i="20"/>
  <c r="M175" i="20"/>
  <c r="P189" i="20"/>
  <c r="O191" i="20"/>
  <c r="L194" i="20"/>
  <c r="N158" i="20"/>
  <c r="C802" i="27"/>
  <c r="C654" i="27"/>
  <c r="L648" i="27"/>
  <c r="C796" i="27"/>
  <c r="C579" i="27"/>
  <c r="L999" i="27"/>
  <c r="C369" i="27"/>
  <c r="L583" i="27"/>
  <c r="C380" i="27"/>
  <c r="O917" i="20"/>
  <c r="N912" i="20"/>
  <c r="P895" i="20"/>
  <c r="L892" i="20"/>
  <c r="N883" i="20"/>
  <c r="L880" i="20"/>
  <c r="N878" i="20"/>
  <c r="M865" i="20"/>
  <c r="O863" i="20"/>
  <c r="O860" i="20"/>
  <c r="L854" i="20"/>
  <c r="P853" i="20"/>
  <c r="M852" i="20"/>
  <c r="L847" i="20"/>
  <c r="M845" i="20"/>
  <c r="O834" i="20"/>
  <c r="P832" i="20"/>
  <c r="O826" i="20"/>
  <c r="N821" i="20"/>
  <c r="O819" i="20"/>
  <c r="M818" i="20"/>
  <c r="P808" i="20"/>
  <c r="L807" i="20"/>
  <c r="M805" i="20"/>
  <c r="L804" i="20"/>
  <c r="O792" i="20"/>
  <c r="O790" i="20"/>
  <c r="O788" i="20"/>
  <c r="O784" i="20"/>
  <c r="N779" i="20"/>
  <c r="M775" i="20"/>
  <c r="N767" i="20"/>
  <c r="N761" i="20"/>
  <c r="M759" i="20"/>
  <c r="L755" i="20"/>
  <c r="O754" i="20"/>
  <c r="N748" i="20"/>
  <c r="L741" i="20"/>
  <c r="C163" i="27"/>
  <c r="L723" i="27"/>
  <c r="L730" i="27"/>
  <c r="C245" i="27"/>
  <c r="C273" i="27"/>
  <c r="L283" i="27"/>
  <c r="L499" i="27"/>
  <c r="N744" i="20"/>
  <c r="P893" i="20"/>
  <c r="C195" i="27"/>
  <c r="C456" i="27"/>
  <c r="L894" i="20"/>
  <c r="L174" i="27"/>
  <c r="C246" i="27"/>
  <c r="L736" i="27"/>
  <c r="C963" i="27"/>
  <c r="N798" i="20"/>
  <c r="C228" i="27"/>
  <c r="C502" i="27"/>
  <c r="C807" i="27"/>
  <c r="L865" i="27"/>
  <c r="C869" i="27"/>
  <c r="C724" i="27"/>
  <c r="L960" i="27"/>
  <c r="L757" i="20"/>
  <c r="P773" i="20"/>
  <c r="P830" i="20"/>
  <c r="C435" i="27"/>
  <c r="L443" i="27"/>
  <c r="C992" i="27"/>
  <c r="L813" i="27"/>
  <c r="L850" i="27"/>
  <c r="L139" i="27"/>
  <c r="C261" i="27"/>
  <c r="L406" i="27"/>
  <c r="C463" i="27"/>
  <c r="L484" i="27"/>
  <c r="C672" i="27"/>
  <c r="L964" i="27"/>
  <c r="C731" i="27"/>
  <c r="C966" i="27"/>
  <c r="C972" i="27"/>
  <c r="O932" i="20"/>
  <c r="P732" i="20"/>
  <c r="P724" i="20"/>
  <c r="L723" i="20"/>
  <c r="L721" i="20"/>
  <c r="N718" i="20"/>
  <c r="M709" i="20"/>
  <c r="P704" i="20"/>
  <c r="L701" i="20"/>
  <c r="P700" i="20"/>
  <c r="P698" i="20"/>
  <c r="L697" i="20"/>
  <c r="P696" i="20"/>
  <c r="L695" i="20"/>
  <c r="M691" i="20"/>
  <c r="M685" i="20"/>
  <c r="M676" i="20"/>
  <c r="N674" i="20"/>
  <c r="L670" i="20"/>
  <c r="N663" i="20"/>
  <c r="N661" i="20"/>
  <c r="M649" i="20"/>
  <c r="M647" i="20"/>
  <c r="O642" i="20"/>
  <c r="N633" i="20"/>
  <c r="N625" i="20"/>
  <c r="L623" i="20"/>
  <c r="L621" i="20"/>
  <c r="M606" i="20"/>
  <c r="P605" i="20"/>
  <c r="L604" i="20"/>
  <c r="N600" i="20"/>
  <c r="M596" i="20"/>
  <c r="N592" i="20"/>
  <c r="M590" i="20"/>
  <c r="M588" i="20"/>
  <c r="P587" i="20"/>
  <c r="L586" i="20"/>
  <c r="O579" i="20"/>
  <c r="N577" i="20"/>
  <c r="M573" i="20"/>
  <c r="N565" i="20"/>
  <c r="M563" i="20"/>
  <c r="M549" i="20"/>
  <c r="M547" i="20"/>
  <c r="M545" i="20"/>
  <c r="L543" i="20"/>
  <c r="L539" i="20"/>
  <c r="O534" i="20"/>
  <c r="L531" i="20"/>
  <c r="L523" i="20"/>
  <c r="O522" i="20"/>
  <c r="N516" i="20"/>
  <c r="N512" i="20"/>
  <c r="N506" i="20"/>
  <c r="M504" i="20"/>
  <c r="O497" i="20"/>
  <c r="O489" i="20"/>
  <c r="O487" i="20"/>
  <c r="M481" i="20"/>
  <c r="M479" i="20"/>
  <c r="N477" i="20"/>
  <c r="N475" i="20"/>
  <c r="P466" i="20"/>
  <c r="M460" i="20"/>
  <c r="N448" i="20"/>
  <c r="M446" i="20"/>
  <c r="P443" i="20"/>
  <c r="M442" i="20"/>
  <c r="P439" i="20"/>
  <c r="L438" i="20"/>
  <c r="P437" i="20"/>
  <c r="L432" i="20"/>
  <c r="M423" i="20"/>
  <c r="M421" i="20"/>
  <c r="L417" i="20"/>
  <c r="P416" i="20"/>
  <c r="L413" i="20"/>
  <c r="O412" i="20"/>
  <c r="M396" i="20"/>
  <c r="M392" i="20"/>
  <c r="N390" i="20"/>
  <c r="L378" i="20"/>
  <c r="P363" i="20"/>
  <c r="L360" i="20"/>
  <c r="L356" i="20"/>
  <c r="O355" i="20"/>
  <c r="L354" i="20"/>
  <c r="O351" i="20"/>
  <c r="N345" i="20"/>
  <c r="M339" i="20"/>
  <c r="M337" i="20"/>
  <c r="P334" i="20"/>
  <c r="L331" i="20"/>
  <c r="P330" i="20"/>
  <c r="L327" i="20"/>
  <c r="P326" i="20"/>
  <c r="L323" i="20"/>
  <c r="L317" i="20"/>
  <c r="O316" i="20"/>
  <c r="N308" i="20"/>
  <c r="N304" i="20"/>
  <c r="N302" i="20"/>
  <c r="O300" i="20"/>
  <c r="N298" i="20"/>
  <c r="P283" i="20"/>
  <c r="P266" i="20"/>
  <c r="M265" i="20"/>
  <c r="L263" i="20"/>
  <c r="P260" i="20"/>
  <c r="L255" i="20"/>
  <c r="P252" i="20"/>
  <c r="L251" i="20"/>
  <c r="O250" i="20"/>
  <c r="O248" i="20"/>
  <c r="M244" i="20"/>
  <c r="P243" i="20"/>
  <c r="M242" i="20"/>
  <c r="M240" i="20"/>
  <c r="M238" i="20"/>
  <c r="P235" i="20"/>
  <c r="O225" i="20"/>
  <c r="M219" i="20"/>
  <c r="N217" i="20"/>
  <c r="L211" i="20"/>
  <c r="P208" i="20"/>
  <c r="M207" i="20"/>
  <c r="P202" i="20"/>
  <c r="O200" i="20"/>
  <c r="O198" i="20"/>
  <c r="O196" i="20"/>
  <c r="E196" i="27"/>
  <c r="O169" i="20"/>
  <c r="M165" i="20"/>
  <c r="M157" i="20"/>
  <c r="N153" i="20"/>
  <c r="M138" i="20"/>
  <c r="L133" i="20"/>
  <c r="O132" i="20"/>
  <c r="M130" i="20"/>
  <c r="P129" i="20"/>
  <c r="N127" i="20"/>
  <c r="P126" i="20"/>
  <c r="O123" i="20"/>
  <c r="O105" i="20"/>
  <c r="O72" i="13"/>
  <c r="N23" i="20"/>
  <c r="L8" i="17"/>
  <c r="M5" i="14"/>
  <c r="M5" i="20"/>
  <c r="M5" i="19"/>
  <c r="M5" i="18"/>
  <c r="M5" i="17"/>
  <c r="M5" i="16"/>
  <c r="L541" i="20"/>
  <c r="L584" i="20"/>
  <c r="N617" i="20"/>
  <c r="L635" i="20"/>
  <c r="L645" i="20"/>
  <c r="N273" i="20"/>
  <c r="L498" i="20"/>
  <c r="M500" i="20"/>
  <c r="O583" i="20"/>
  <c r="P654" i="20"/>
  <c r="P694" i="20"/>
  <c r="M707" i="20"/>
  <c r="P734" i="20"/>
  <c r="N288" i="20"/>
  <c r="O491" i="20"/>
  <c r="N495" i="20"/>
  <c r="M551" i="20"/>
  <c r="M631" i="20"/>
  <c r="O720" i="20"/>
  <c r="N290" i="20"/>
  <c r="O665" i="20"/>
  <c r="O294" i="20"/>
  <c r="M483" i="20"/>
  <c r="N485" i="20"/>
  <c r="O530" i="20"/>
  <c r="N608" i="20"/>
  <c r="N610" i="20"/>
  <c r="L436" i="20"/>
  <c r="M967" i="20"/>
  <c r="N962" i="20"/>
  <c r="O980" i="20"/>
  <c r="N998" i="20"/>
  <c r="N977" i="20"/>
  <c r="O973" i="20"/>
  <c r="P963" i="20"/>
  <c r="M926" i="20"/>
  <c r="L913" i="20"/>
  <c r="P912" i="20"/>
  <c r="M911" i="20"/>
  <c r="L910" i="20"/>
  <c r="P974" i="20"/>
  <c r="L997" i="20"/>
  <c r="C200" i="27"/>
  <c r="L254" i="27"/>
  <c r="L427" i="27"/>
  <c r="L520" i="27"/>
  <c r="L380" i="27"/>
  <c r="L266" i="27"/>
  <c r="M987" i="20"/>
  <c r="L980" i="20"/>
  <c r="P978" i="20"/>
  <c r="O975" i="20"/>
  <c r="P958" i="20"/>
  <c r="N950" i="20"/>
  <c r="M922" i="20"/>
  <c r="N915" i="20"/>
  <c r="P903" i="20"/>
  <c r="N900" i="20"/>
  <c r="N812" i="20"/>
  <c r="N810" i="20"/>
  <c r="L781" i="20"/>
  <c r="N771" i="20"/>
  <c r="N736" i="20"/>
  <c r="O730" i="20"/>
  <c r="P717" i="20"/>
  <c r="P706" i="20"/>
  <c r="L705" i="20"/>
  <c r="L703" i="20"/>
  <c r="L693" i="20"/>
  <c r="N687" i="20"/>
  <c r="N678" i="20"/>
  <c r="N669" i="20"/>
  <c r="N667" i="20"/>
  <c r="L659" i="20"/>
  <c r="P658" i="20"/>
  <c r="L657" i="20"/>
  <c r="N644" i="20"/>
  <c r="L640" i="20"/>
  <c r="P634" i="20"/>
  <c r="L631" i="20"/>
  <c r="P630" i="20"/>
  <c r="M629" i="20"/>
  <c r="P622" i="20"/>
  <c r="P616" i="20"/>
  <c r="N614" i="20"/>
  <c r="M610" i="20"/>
  <c r="P609" i="20"/>
  <c r="M608" i="20"/>
  <c r="P607" i="20"/>
  <c r="P603" i="20"/>
  <c r="N583" i="20"/>
  <c r="M581" i="20"/>
  <c r="M571" i="20"/>
  <c r="M567" i="20"/>
  <c r="P564" i="20"/>
  <c r="P562" i="20"/>
  <c r="M561" i="20"/>
  <c r="P560" i="20"/>
  <c r="L559" i="20"/>
  <c r="P558" i="20"/>
  <c r="P556" i="20"/>
  <c r="P554" i="20"/>
  <c r="L553" i="20"/>
  <c r="L551" i="20"/>
  <c r="P550" i="20"/>
  <c r="O544" i="20"/>
  <c r="N532" i="20"/>
  <c r="N530" i="20"/>
  <c r="N528" i="20"/>
  <c r="N526" i="20"/>
  <c r="O524" i="20"/>
  <c r="O518" i="20"/>
  <c r="M508" i="20"/>
  <c r="P507" i="20"/>
  <c r="P505" i="20"/>
  <c r="L993" i="20"/>
  <c r="L981" i="20"/>
  <c r="P972" i="20"/>
  <c r="L963" i="20"/>
  <c r="O961" i="20"/>
  <c r="M957" i="20"/>
  <c r="N935" i="20"/>
  <c r="N930" i="20"/>
  <c r="L927" i="20"/>
  <c r="P913" i="20"/>
  <c r="L912" i="20"/>
  <c r="N895" i="20"/>
  <c r="N893" i="20"/>
  <c r="L883" i="20"/>
  <c r="O864" i="20"/>
  <c r="M863" i="20"/>
  <c r="O856" i="20"/>
  <c r="N837" i="20"/>
  <c r="N832" i="20"/>
  <c r="N830" i="20"/>
  <c r="L821" i="20"/>
  <c r="M819" i="20"/>
  <c r="P811" i="20"/>
  <c r="L798" i="20"/>
  <c r="P789" i="20"/>
  <c r="P780" i="20"/>
  <c r="O776" i="20"/>
  <c r="N773" i="20"/>
  <c r="L767" i="20"/>
  <c r="L761" i="20"/>
  <c r="O760" i="20"/>
  <c r="L748" i="20"/>
  <c r="P747" i="20"/>
  <c r="L744" i="20"/>
  <c r="M742" i="20"/>
  <c r="M728" i="20"/>
  <c r="M720" i="20"/>
  <c r="M713" i="20"/>
  <c r="N700" i="20"/>
  <c r="N698" i="20"/>
  <c r="N696" i="20"/>
  <c r="N694" i="20"/>
  <c r="L674" i="20"/>
  <c r="P673" i="20"/>
  <c r="M665" i="20"/>
  <c r="L663" i="20"/>
  <c r="P662" i="20"/>
  <c r="Q662" i="20"/>
  <c r="L661" i="20"/>
  <c r="O660" i="20"/>
  <c r="N654" i="20"/>
  <c r="P641" i="20"/>
  <c r="L625" i="20"/>
  <c r="N620" i="20"/>
  <c r="L617" i="20"/>
  <c r="L610" i="20"/>
  <c r="L608" i="20"/>
  <c r="N605" i="20"/>
  <c r="O601" i="20"/>
  <c r="L600" i="20"/>
  <c r="P599" i="20"/>
  <c r="P595" i="20"/>
  <c r="P593" i="20"/>
  <c r="L592" i="20"/>
  <c r="O591" i="20"/>
  <c r="O589" i="20"/>
  <c r="N587" i="20"/>
  <c r="N585" i="20"/>
  <c r="M579" i="20"/>
  <c r="P578" i="20"/>
  <c r="L577" i="20"/>
  <c r="P576" i="20"/>
  <c r="O574" i="20"/>
  <c r="L565" i="20"/>
  <c r="O564" i="20"/>
  <c r="L561" i="20"/>
  <c r="L557" i="20"/>
  <c r="O556" i="20"/>
  <c r="P552" i="20"/>
  <c r="O550" i="20"/>
  <c r="O548" i="20"/>
  <c r="N544" i="20"/>
  <c r="O542" i="20"/>
  <c r="M534" i="20"/>
  <c r="M532" i="20"/>
  <c r="M530" i="20"/>
  <c r="M526" i="20"/>
  <c r="N524" i="20"/>
  <c r="L516" i="20"/>
  <c r="L508" i="20"/>
  <c r="O507" i="20"/>
  <c r="L506" i="20"/>
  <c r="M497" i="20"/>
  <c r="M491" i="20"/>
  <c r="M489" i="20"/>
  <c r="L485" i="20"/>
  <c r="O482" i="20"/>
  <c r="N478" i="20"/>
  <c r="L477" i="20"/>
  <c r="P476" i="20"/>
  <c r="L475" i="20"/>
  <c r="P472" i="20"/>
  <c r="P470" i="20"/>
  <c r="N466" i="20"/>
  <c r="L462" i="20"/>
  <c r="O455" i="20"/>
  <c r="P453" i="20"/>
  <c r="O449" i="20"/>
  <c r="L448" i="20"/>
  <c r="N441" i="20"/>
  <c r="N439" i="20"/>
  <c r="N437" i="20"/>
  <c r="N427" i="20"/>
  <c r="M412" i="20"/>
  <c r="M406" i="20"/>
  <c r="L400" i="20"/>
  <c r="O399" i="20"/>
  <c r="O397" i="20"/>
  <c r="M383" i="20"/>
  <c r="O379" i="20"/>
  <c r="N373" i="20"/>
  <c r="N367" i="20"/>
  <c r="N363" i="20"/>
  <c r="M355" i="20"/>
  <c r="M353" i="20"/>
  <c r="M351" i="20"/>
  <c r="L349" i="20"/>
  <c r="P344" i="20"/>
  <c r="L343" i="20"/>
  <c r="P342" i="20"/>
  <c r="O340" i="20"/>
  <c r="O338" i="20"/>
  <c r="N326" i="20"/>
  <c r="M316" i="20"/>
  <c r="M314" i="20"/>
  <c r="M312" i="20"/>
  <c r="L310" i="20"/>
  <c r="L308" i="20"/>
  <c r="P301" i="20"/>
  <c r="M300" i="20"/>
  <c r="M296" i="20"/>
  <c r="M294" i="20"/>
  <c r="L292" i="20"/>
  <c r="O291" i="20"/>
  <c r="L290" i="20"/>
  <c r="O289" i="20"/>
  <c r="L288" i="20"/>
  <c r="O287" i="20"/>
  <c r="O285" i="20"/>
  <c r="L273" i="20"/>
  <c r="N270" i="20"/>
  <c r="N266" i="20"/>
  <c r="O254" i="20"/>
  <c r="C993" i="27"/>
  <c r="C509" i="27"/>
  <c r="O656" i="20"/>
  <c r="M678" i="20"/>
  <c r="M786" i="20"/>
  <c r="P793" i="20"/>
  <c r="M796" i="20"/>
  <c r="L800" i="20"/>
  <c r="L805" i="20"/>
  <c r="O806" i="20"/>
  <c r="M900" i="20"/>
  <c r="O988" i="20"/>
  <c r="P997" i="20"/>
  <c r="O652" i="20"/>
  <c r="L653" i="27"/>
  <c r="L946" i="27"/>
  <c r="M669" i="20"/>
  <c r="N682" i="20"/>
  <c r="P778" i="20"/>
  <c r="P795" i="20"/>
  <c r="O824" i="20"/>
  <c r="M915" i="20"/>
  <c r="N976" i="20"/>
  <c r="O978" i="20"/>
  <c r="L987" i="20"/>
  <c r="M667" i="20"/>
  <c r="M750" i="20"/>
  <c r="L836" i="20"/>
  <c r="N884" i="20"/>
  <c r="P923" i="20"/>
  <c r="O955" i="20"/>
  <c r="O958" i="20"/>
  <c r="L456" i="20"/>
  <c r="P509" i="20"/>
  <c r="C173" i="27"/>
  <c r="N738" i="20"/>
  <c r="N782" i="20"/>
  <c r="N822" i="20"/>
  <c r="P835" i="20"/>
  <c r="M839" i="20"/>
  <c r="M888" i="20"/>
  <c r="L971" i="20"/>
  <c r="N975" i="20"/>
  <c r="L495" i="20"/>
  <c r="C205" i="27"/>
  <c r="L339" i="27"/>
  <c r="C360" i="27"/>
  <c r="L388" i="27"/>
  <c r="L777" i="27"/>
  <c r="C204" i="27"/>
  <c r="C590" i="27"/>
  <c r="C600" i="27"/>
  <c r="L678" i="27"/>
  <c r="L760" i="27"/>
  <c r="C870" i="27"/>
  <c r="M736" i="20"/>
  <c r="P764" i="20"/>
  <c r="N769" i="20"/>
  <c r="L841" i="20"/>
  <c r="P846" i="20"/>
  <c r="N848" i="20"/>
  <c r="O851" i="20"/>
  <c r="L922" i="20"/>
  <c r="O966" i="20"/>
  <c r="N243" i="20"/>
  <c r="O239" i="20"/>
  <c r="N235" i="20"/>
  <c r="M225" i="20"/>
  <c r="N208" i="20"/>
  <c r="L135" i="20"/>
  <c r="N137" i="20"/>
  <c r="N491" i="20"/>
  <c r="M495" i="20"/>
  <c r="L500" i="20"/>
  <c r="B166" i="27"/>
  <c r="K473" i="27"/>
  <c r="K228" i="27"/>
  <c r="N705" i="27"/>
  <c r="N681" i="27"/>
  <c r="N848" i="27"/>
  <c r="N925" i="27"/>
  <c r="N903" i="27"/>
  <c r="N269" i="27"/>
  <c r="E611" i="27"/>
  <c r="E681" i="27"/>
  <c r="N229" i="27"/>
  <c r="E486" i="27"/>
  <c r="E596" i="27"/>
  <c r="N221" i="27"/>
  <c r="E407" i="27"/>
  <c r="N736" i="27"/>
  <c r="E524" i="27"/>
  <c r="N524" i="27"/>
  <c r="N185" i="27"/>
  <c r="N193" i="27"/>
  <c r="P837" i="20"/>
  <c r="N890" i="20"/>
  <c r="N888" i="20"/>
  <c r="P886" i="20"/>
  <c r="P876" i="20"/>
  <c r="M870" i="20"/>
  <c r="N868" i="20"/>
  <c r="O866" i="20"/>
  <c r="L862" i="20"/>
  <c r="L859" i="20"/>
  <c r="N857" i="20"/>
  <c r="L843" i="20"/>
  <c r="M841" i="20"/>
  <c r="L829" i="20"/>
  <c r="P828" i="20"/>
  <c r="P824" i="20"/>
  <c r="M816" i="20"/>
  <c r="N814" i="20"/>
  <c r="O812" i="20"/>
  <c r="L809" i="20"/>
  <c r="N796" i="20"/>
  <c r="O794" i="20"/>
  <c r="M777" i="20"/>
  <c r="P769" i="20"/>
  <c r="N763" i="20"/>
  <c r="P756" i="20"/>
  <c r="O752" i="20"/>
  <c r="O740" i="20"/>
  <c r="L733" i="20"/>
  <c r="L729" i="20"/>
  <c r="N711" i="20"/>
  <c r="M699" i="20"/>
  <c r="N689" i="20"/>
  <c r="L681" i="20"/>
  <c r="P671" i="20"/>
  <c r="P639" i="20"/>
  <c r="N637" i="20"/>
  <c r="M627" i="20"/>
  <c r="O612" i="20"/>
  <c r="M602" i="20"/>
  <c r="N594" i="20"/>
  <c r="N575" i="20"/>
  <c r="N569" i="20"/>
  <c r="P806" i="20"/>
  <c r="M802" i="20"/>
  <c r="N765" i="20"/>
  <c r="N850" i="20"/>
  <c r="P871" i="20"/>
  <c r="L364" i="20"/>
  <c r="L380" i="20"/>
  <c r="P381" i="20"/>
  <c r="L415" i="20"/>
  <c r="M444" i="20"/>
  <c r="L467" i="20"/>
  <c r="L382" i="20"/>
  <c r="M376" i="20"/>
  <c r="M370" i="20"/>
  <c r="P365" i="20"/>
  <c r="O306" i="20"/>
  <c r="L282" i="20"/>
  <c r="L278" i="20"/>
  <c r="M271" i="20"/>
  <c r="P268" i="20"/>
  <c r="M267" i="20"/>
  <c r="P264" i="20"/>
  <c r="M261" i="20"/>
  <c r="P258" i="20"/>
  <c r="L257" i="20"/>
  <c r="L253" i="20"/>
  <c r="P237" i="20"/>
  <c r="L232" i="20"/>
  <c r="P231" i="20"/>
  <c r="P229" i="20"/>
  <c r="N223" i="20"/>
  <c r="P194" i="20"/>
  <c r="O192" i="20"/>
  <c r="L187" i="20"/>
  <c r="P186" i="20"/>
  <c r="M172" i="20"/>
  <c r="M149" i="20"/>
  <c r="O119" i="20"/>
  <c r="N117" i="20"/>
  <c r="N113" i="20"/>
  <c r="N510" i="20"/>
  <c r="P431" i="20"/>
  <c r="N514" i="20"/>
  <c r="M284" i="20"/>
  <c r="P371" i="20"/>
  <c r="M372" i="20"/>
  <c r="O425" i="20"/>
  <c r="N286" i="20"/>
  <c r="O429" i="20"/>
  <c r="L430" i="20"/>
  <c r="P435" i="20"/>
  <c r="O493" i="20"/>
  <c r="C400" i="27"/>
  <c r="C677" i="27"/>
  <c r="C847" i="27"/>
  <c r="C263" i="27"/>
  <c r="C840" i="27"/>
  <c r="C363" i="27"/>
  <c r="L725" i="27"/>
  <c r="N894" i="20"/>
  <c r="N885" i="20"/>
  <c r="P883" i="20"/>
  <c r="M882" i="20"/>
  <c r="O875" i="20"/>
  <c r="M867" i="20"/>
  <c r="L861" i="20"/>
  <c r="L835" i="20"/>
  <c r="P821" i="20"/>
  <c r="O818" i="20"/>
  <c r="L815" i="20"/>
  <c r="L811" i="20"/>
  <c r="P798" i="20"/>
  <c r="L795" i="20"/>
  <c r="L793" i="20"/>
  <c r="M791" i="20"/>
  <c r="L789" i="20"/>
  <c r="M785" i="20"/>
  <c r="O781" i="20"/>
  <c r="L780" i="20"/>
  <c r="P779" i="20"/>
  <c r="L778" i="20"/>
  <c r="M766" i="20"/>
  <c r="L764" i="20"/>
  <c r="P761" i="20"/>
  <c r="O759" i="20"/>
  <c r="L747" i="20"/>
  <c r="P744" i="20"/>
  <c r="N741" i="20"/>
  <c r="M731" i="20"/>
  <c r="M725" i="20"/>
  <c r="N723" i="20"/>
  <c r="N721" i="20"/>
  <c r="M712" i="20"/>
  <c r="O709" i="20"/>
  <c r="O707" i="20"/>
  <c r="N701" i="20"/>
  <c r="O676" i="20"/>
  <c r="P674" i="20"/>
  <c r="L673" i="20"/>
  <c r="O672" i="20"/>
  <c r="N670" i="20"/>
  <c r="M666" i="20"/>
  <c r="P661" i="20"/>
  <c r="O651" i="20"/>
  <c r="L641" i="20"/>
  <c r="N999" i="20"/>
  <c r="O993" i="20"/>
  <c r="N990" i="20"/>
  <c r="N986" i="20"/>
  <c r="L985" i="20"/>
  <c r="L979" i="20"/>
  <c r="L970" i="20"/>
  <c r="O963" i="20"/>
  <c r="L959" i="20"/>
  <c r="N954" i="20"/>
  <c r="N952" i="20"/>
  <c r="N949" i="20"/>
  <c r="L946" i="20"/>
  <c r="L933" i="20"/>
  <c r="P932" i="20"/>
  <c r="O927" i="20"/>
  <c r="L926" i="20"/>
  <c r="M924" i="20"/>
  <c r="P920" i="20"/>
  <c r="O914" i="20"/>
  <c r="O912" i="20"/>
  <c r="L467" i="27"/>
  <c r="L555" i="27"/>
  <c r="L983" i="27"/>
  <c r="P917" i="20"/>
  <c r="M407" i="20"/>
  <c r="Q407" i="20"/>
  <c r="R407" i="20" s="1"/>
  <c r="N362" i="20"/>
  <c r="L409" i="20"/>
  <c r="M496" i="20"/>
  <c r="O483" i="20"/>
  <c r="L472" i="20"/>
  <c r="M463" i="20"/>
  <c r="O452" i="20"/>
  <c r="O434" i="20"/>
  <c r="O506" i="20"/>
  <c r="P489" i="20"/>
  <c r="O475" i="20"/>
  <c r="N384" i="20"/>
  <c r="O394" i="20"/>
  <c r="P402" i="20"/>
  <c r="L470" i="20"/>
  <c r="L847" i="27"/>
  <c r="C181" i="27"/>
  <c r="M999" i="20"/>
  <c r="L995" i="20"/>
  <c r="P984" i="20"/>
  <c r="L983" i="20"/>
  <c r="O960" i="20"/>
  <c r="M949" i="20"/>
  <c r="P945" i="20"/>
  <c r="P935" i="20"/>
  <c r="O934" i="20"/>
  <c r="L931" i="20"/>
  <c r="P930" i="20"/>
  <c r="N914" i="20"/>
  <c r="O909" i="20"/>
  <c r="M894" i="20"/>
  <c r="M892" i="20"/>
  <c r="L882" i="20"/>
  <c r="M880" i="20"/>
  <c r="O878" i="20"/>
  <c r="L867" i="20"/>
  <c r="O857" i="20"/>
  <c r="M854" i="20"/>
  <c r="N852" i="20"/>
  <c r="M847" i="20"/>
  <c r="L838" i="20"/>
  <c r="P834" i="20"/>
  <c r="M831" i="20"/>
  <c r="L825" i="20"/>
  <c r="O821" i="20"/>
  <c r="P819" i="20"/>
  <c r="N818" i="20"/>
  <c r="O798" i="20"/>
  <c r="L791" i="20"/>
  <c r="P788" i="20"/>
  <c r="L785" i="20"/>
  <c r="N781" i="20"/>
  <c r="N775" i="20"/>
  <c r="L772" i="20"/>
  <c r="O767" i="20"/>
  <c r="L766" i="20"/>
  <c r="O761" i="20"/>
  <c r="M757" i="20"/>
  <c r="M755" i="20"/>
  <c r="O748" i="20"/>
  <c r="L743" i="20"/>
  <c r="P742" i="20"/>
  <c r="M741" i="20"/>
  <c r="M733" i="20"/>
  <c r="L731" i="20"/>
  <c r="P728" i="20"/>
  <c r="L727" i="20"/>
  <c r="M723" i="20"/>
  <c r="M721" i="20"/>
  <c r="P720" i="20"/>
  <c r="O718" i="20"/>
  <c r="P713" i="20"/>
  <c r="N709" i="20"/>
  <c r="N707" i="20"/>
  <c r="M701" i="20"/>
  <c r="M697" i="20"/>
  <c r="M695" i="20"/>
  <c r="N691" i="20"/>
  <c r="N685" i="20"/>
  <c r="L679" i="20"/>
  <c r="N676" i="20"/>
  <c r="O674" i="20"/>
  <c r="M670" i="20"/>
  <c r="L666" i="20"/>
  <c r="P665" i="20"/>
  <c r="O663" i="20"/>
  <c r="O661" i="20"/>
  <c r="N649" i="20"/>
  <c r="M645" i="20"/>
  <c r="P642" i="20"/>
  <c r="L638" i="20"/>
  <c r="O633" i="20"/>
  <c r="N631" i="20"/>
  <c r="O625" i="20"/>
  <c r="M623" i="20"/>
  <c r="M621" i="20"/>
  <c r="M619" i="20"/>
  <c r="O617" i="20"/>
  <c r="M615" i="20"/>
  <c r="O610" i="20"/>
  <c r="O600" i="20"/>
  <c r="O592" i="20"/>
  <c r="M584" i="20"/>
  <c r="P583" i="20"/>
  <c r="P579" i="20"/>
  <c r="O577" i="20"/>
  <c r="N573" i="20"/>
  <c r="O565" i="20"/>
  <c r="N563" i="20"/>
  <c r="O561" i="20"/>
  <c r="N559" i="20"/>
  <c r="O557" i="20"/>
  <c r="N555" i="20"/>
  <c r="N551" i="20"/>
  <c r="N549" i="20"/>
  <c r="N545" i="20"/>
  <c r="M543" i="20"/>
  <c r="M541" i="20"/>
  <c r="M539" i="20"/>
  <c r="L535" i="20"/>
  <c r="P534" i="20"/>
  <c r="L533" i="20"/>
  <c r="P532" i="20"/>
  <c r="L527" i="20"/>
  <c r="P526" i="20"/>
  <c r="M523" i="20"/>
  <c r="P522" i="20"/>
  <c r="O883" i="20"/>
  <c r="N927" i="20"/>
  <c r="L288" i="27"/>
  <c r="L393" i="27"/>
  <c r="O925" i="20"/>
  <c r="O920" i="20"/>
  <c r="N442" i="20"/>
  <c r="M430" i="20"/>
  <c r="P429" i="20"/>
  <c r="M413" i="20"/>
  <c r="L411" i="20"/>
  <c r="N265" i="20"/>
  <c r="M251" i="20"/>
  <c r="P250" i="20"/>
  <c r="L249" i="20"/>
  <c r="P248" i="20"/>
  <c r="N244" i="20"/>
  <c r="N240" i="20"/>
  <c r="N207" i="20"/>
  <c r="P200" i="20"/>
  <c r="P169" i="20"/>
  <c r="L168" i="20"/>
  <c r="L143" i="20"/>
  <c r="N130" i="20"/>
  <c r="O127" i="20"/>
  <c r="N124" i="20"/>
  <c r="P123" i="20"/>
  <c r="O102" i="20"/>
  <c r="N396" i="20"/>
  <c r="P487" i="20"/>
  <c r="O345" i="20"/>
  <c r="O512" i="20"/>
  <c r="M436" i="20"/>
  <c r="O477" i="20"/>
  <c r="L311" i="20"/>
  <c r="P355" i="20"/>
  <c r="M356" i="20"/>
  <c r="M417" i="20"/>
  <c r="O448" i="20"/>
  <c r="O516" i="20"/>
  <c r="P316" i="20"/>
  <c r="M378" i="20"/>
  <c r="O390" i="20"/>
  <c r="N392" i="20"/>
  <c r="P412" i="20"/>
  <c r="N423" i="20"/>
  <c r="M438" i="20"/>
  <c r="N481" i="20"/>
  <c r="M432" i="20"/>
  <c r="P497" i="20"/>
  <c r="N242" i="20"/>
  <c r="L706" i="27"/>
  <c r="C706" i="27"/>
  <c r="L559" i="27"/>
  <c r="L496" i="27"/>
  <c r="L840" i="27"/>
  <c r="L894" i="27"/>
  <c r="L625" i="27"/>
  <c r="L599" i="20"/>
  <c r="P462" i="20"/>
  <c r="L476" i="20"/>
  <c r="O649" i="20"/>
  <c r="N635" i="20"/>
  <c r="O631" i="20"/>
  <c r="P625" i="20"/>
  <c r="N623" i="20"/>
  <c r="N621" i="20"/>
  <c r="N619" i="20"/>
  <c r="L618" i="20"/>
  <c r="P617" i="20"/>
  <c r="N615" i="20"/>
  <c r="P600" i="20"/>
  <c r="L595" i="20"/>
  <c r="L593" i="20"/>
  <c r="P592" i="20"/>
  <c r="O590" i="20"/>
  <c r="O588" i="20"/>
  <c r="N586" i="20"/>
  <c r="L578" i="20"/>
  <c r="P577" i="20"/>
  <c r="O573" i="20"/>
  <c r="O563" i="20"/>
  <c r="P557" i="20"/>
  <c r="O555" i="20"/>
  <c r="L552" i="20"/>
  <c r="O551" i="20"/>
  <c r="O549" i="20"/>
  <c r="N543" i="20"/>
  <c r="M535" i="20"/>
  <c r="N523" i="20"/>
  <c r="P516" i="20"/>
  <c r="P512" i="20"/>
  <c r="L511" i="20"/>
  <c r="P506" i="20"/>
  <c r="L490" i="20"/>
  <c r="O481" i="20"/>
  <c r="P477" i="20"/>
  <c r="P475" i="20"/>
  <c r="P448" i="20"/>
  <c r="N438" i="20"/>
  <c r="N436" i="20"/>
  <c r="N432" i="20"/>
  <c r="L424" i="20"/>
  <c r="O423" i="20"/>
  <c r="N417" i="20"/>
  <c r="M409" i="20"/>
  <c r="O396" i="20"/>
  <c r="O392" i="20"/>
  <c r="P390" i="20"/>
  <c r="N378" i="20"/>
  <c r="M350" i="20"/>
  <c r="P345" i="20"/>
  <c r="O339" i="20"/>
  <c r="O337" i="20"/>
  <c r="M311" i="20"/>
  <c r="P308" i="20"/>
  <c r="M305" i="20"/>
  <c r="M303" i="20"/>
  <c r="M293" i="20"/>
  <c r="M533" i="20"/>
  <c r="O559" i="20"/>
  <c r="N645" i="20"/>
  <c r="L992" i="20"/>
  <c r="P988" i="20"/>
  <c r="M971" i="20"/>
  <c r="N968" i="20"/>
  <c r="L965" i="20"/>
  <c r="M944" i="20"/>
  <c r="M919" i="20"/>
  <c r="O907" i="20"/>
  <c r="O873" i="20"/>
  <c r="L872" i="20"/>
  <c r="P863" i="20"/>
  <c r="O850" i="20"/>
  <c r="N845" i="20"/>
  <c r="L827" i="20"/>
  <c r="P826" i="20"/>
  <c r="N440" i="20"/>
  <c r="O500" i="20"/>
  <c r="N947" i="20"/>
  <c r="N498" i="20"/>
  <c r="L576" i="20"/>
  <c r="P508" i="20"/>
  <c r="L820" i="20"/>
  <c r="L751" i="20"/>
  <c r="L753" i="20"/>
  <c r="O779" i="20"/>
  <c r="N699" i="20"/>
  <c r="O689" i="20"/>
  <c r="M681" i="20"/>
  <c r="N627" i="20"/>
  <c r="L613" i="20"/>
  <c r="P612" i="20"/>
  <c r="N606" i="20"/>
  <c r="M604" i="20"/>
  <c r="N547" i="20"/>
  <c r="M531" i="20"/>
  <c r="L521" i="20"/>
  <c r="P520" i="20"/>
  <c r="O514" i="20"/>
  <c r="O510" i="20"/>
  <c r="N504" i="20"/>
  <c r="N479" i="20"/>
  <c r="M467" i="20"/>
  <c r="O450" i="20"/>
  <c r="N446" i="20"/>
  <c r="N444" i="20"/>
  <c r="P754" i="20"/>
  <c r="L787" i="20"/>
  <c r="P792" i="20"/>
  <c r="M804" i="20"/>
  <c r="M807" i="20"/>
  <c r="O953" i="20"/>
  <c r="M925" i="20"/>
  <c r="M917" i="20"/>
  <c r="P790" i="20"/>
  <c r="P425" i="20"/>
  <c r="N421" i="20"/>
  <c r="M415" i="20"/>
  <c r="L849" i="20"/>
  <c r="P782" i="20"/>
  <c r="M781" i="20"/>
  <c r="O771" i="20"/>
  <c r="O750" i="20"/>
  <c r="P738" i="20"/>
  <c r="M716" i="20"/>
  <c r="L714" i="20"/>
  <c r="M693" i="20"/>
  <c r="O687" i="20"/>
  <c r="O669" i="20"/>
  <c r="O667" i="20"/>
  <c r="M659" i="20"/>
  <c r="M657" i="20"/>
  <c r="M655" i="20"/>
  <c r="C250" i="27"/>
  <c r="C390" i="27"/>
  <c r="L241" i="27"/>
  <c r="C241" i="27"/>
  <c r="L300" i="27"/>
  <c r="C300" i="27"/>
  <c r="C128" i="27"/>
  <c r="C144" i="27"/>
  <c r="L280" i="27"/>
  <c r="C438" i="27"/>
  <c r="L690" i="27"/>
  <c r="L166" i="27"/>
  <c r="C222" i="27"/>
  <c r="L302" i="27"/>
  <c r="C508" i="27"/>
  <c r="L545" i="27"/>
  <c r="C556" i="27"/>
  <c r="L664" i="27"/>
  <c r="C733" i="27"/>
  <c r="L291" i="27"/>
  <c r="C703" i="27"/>
  <c r="N750" i="20"/>
  <c r="O848" i="20"/>
  <c r="P273" i="20"/>
  <c r="N263" i="20"/>
  <c r="N255" i="20"/>
  <c r="O238" i="20"/>
  <c r="O219" i="20"/>
  <c r="P217" i="20"/>
  <c r="M199" i="20"/>
  <c r="L179" i="20"/>
  <c r="N176" i="20"/>
  <c r="L164" i="20"/>
  <c r="P163" i="20"/>
  <c r="P161" i="20"/>
  <c r="P155" i="20"/>
  <c r="Q155" i="20"/>
  <c r="L139" i="20"/>
  <c r="P135" i="20"/>
  <c r="L115" i="20"/>
  <c r="N110" i="20"/>
  <c r="M56" i="17"/>
  <c r="O42" i="14"/>
  <c r="N746" i="20"/>
  <c r="M800" i="20"/>
  <c r="O822" i="20"/>
  <c r="L348" i="20"/>
  <c r="M323" i="20"/>
  <c r="L313" i="20"/>
  <c r="O304" i="20"/>
  <c r="O893" i="20"/>
  <c r="O886" i="20"/>
  <c r="L875" i="20"/>
  <c r="P856" i="20"/>
  <c r="M855" i="20"/>
  <c r="L852" i="20"/>
  <c r="P851" i="20"/>
  <c r="M821" i="20"/>
  <c r="O694" i="20"/>
  <c r="P660" i="20"/>
  <c r="L651" i="20"/>
  <c r="M640" i="20"/>
  <c r="N629" i="20"/>
  <c r="N581" i="20"/>
  <c r="N571" i="20"/>
  <c r="N567" i="20"/>
  <c r="M553" i="20"/>
  <c r="O538" i="20"/>
  <c r="O536" i="20"/>
  <c r="O528" i="20"/>
  <c r="P518" i="20"/>
  <c r="M471" i="20"/>
  <c r="N469" i="20"/>
  <c r="O464" i="20"/>
  <c r="M458" i="20"/>
  <c r="P433" i="20"/>
  <c r="L428" i="20"/>
  <c r="M419" i="20"/>
  <c r="O408" i="20"/>
  <c r="O404" i="20"/>
  <c r="M996" i="20"/>
  <c r="P985" i="20"/>
  <c r="P979" i="20"/>
  <c r="L960" i="20"/>
  <c r="P959" i="20"/>
  <c r="N948" i="20"/>
  <c r="P946" i="20"/>
  <c r="M945" i="20"/>
  <c r="O928" i="20"/>
  <c r="P921" i="20"/>
  <c r="L920" i="20"/>
  <c r="L909" i="20"/>
  <c r="O905" i="20"/>
  <c r="L716" i="20"/>
  <c r="L208" i="27"/>
  <c r="L827" i="27"/>
  <c r="L286" i="27"/>
  <c r="L745" i="27"/>
  <c r="C745" i="27"/>
  <c r="C186" i="27"/>
  <c r="C953" i="27"/>
  <c r="C439" i="27"/>
  <c r="L439" i="27"/>
  <c r="L429" i="27"/>
  <c r="C405" i="27"/>
  <c r="C692" i="27"/>
  <c r="C901" i="27"/>
  <c r="L533" i="27"/>
  <c r="L523" i="27"/>
  <c r="L880" i="27"/>
  <c r="C897" i="27"/>
  <c r="L633" i="27"/>
  <c r="O270" i="20"/>
  <c r="L269" i="20"/>
  <c r="L259" i="20"/>
  <c r="M246" i="20"/>
  <c r="O241" i="20"/>
  <c r="N227" i="20"/>
  <c r="M221" i="20"/>
  <c r="L215" i="20"/>
  <c r="O206" i="20"/>
  <c r="N204" i="20"/>
  <c r="N184" i="20"/>
  <c r="M178" i="20"/>
  <c r="P177" i="20"/>
  <c r="N679" i="20"/>
  <c r="L660" i="20"/>
  <c r="L652" i="20"/>
  <c r="P651" i="20"/>
  <c r="N628" i="20"/>
  <c r="M616" i="20"/>
  <c r="M609" i="20"/>
  <c r="M607" i="20"/>
  <c r="N580" i="20"/>
  <c r="M562" i="20"/>
  <c r="M560" i="20"/>
  <c r="M558" i="20"/>
  <c r="M554" i="20"/>
  <c r="O537" i="20"/>
  <c r="O529" i="20"/>
  <c r="N486" i="20"/>
  <c r="M484" i="20"/>
  <c r="M474" i="20"/>
  <c r="M457" i="20"/>
  <c r="M445" i="20"/>
  <c r="L433" i="20"/>
  <c r="P428" i="20"/>
  <c r="M418" i="20"/>
  <c r="M381" i="20"/>
  <c r="M371" i="20"/>
  <c r="N361" i="20"/>
  <c r="P348" i="20"/>
  <c r="M334" i="20"/>
  <c r="P315" i="20"/>
  <c r="P313" i="20"/>
  <c r="O309" i="20"/>
  <c r="O297" i="20"/>
  <c r="O295" i="20"/>
  <c r="L159" i="20"/>
  <c r="O465" i="20"/>
  <c r="N697" i="20"/>
  <c r="L155" i="27"/>
  <c r="O868" i="20"/>
  <c r="N802" i="20"/>
  <c r="P784" i="20"/>
  <c r="P740" i="20"/>
  <c r="M729" i="20"/>
  <c r="C305" i="27"/>
  <c r="M920" i="20"/>
  <c r="M875" i="20"/>
  <c r="P655" i="20"/>
  <c r="L656" i="20"/>
  <c r="O814" i="20"/>
  <c r="M167" i="20"/>
  <c r="N488" i="20"/>
  <c r="M503" i="20"/>
  <c r="O763" i="20"/>
  <c r="C471" i="27"/>
  <c r="L471" i="27"/>
  <c r="C268" i="27"/>
  <c r="L268" i="27"/>
  <c r="C470" i="27"/>
  <c r="L470" i="27"/>
  <c r="M380" i="20"/>
  <c r="N372" i="20"/>
  <c r="M354" i="20"/>
  <c r="M331" i="20"/>
  <c r="L315" i="20"/>
  <c r="L299" i="20"/>
  <c r="O298" i="20"/>
  <c r="P277" i="20"/>
  <c r="M276" i="20"/>
  <c r="P269" i="20"/>
  <c r="M247" i="20"/>
  <c r="M245" i="20"/>
  <c r="O234" i="20"/>
  <c r="N226" i="20"/>
  <c r="M220" i="20"/>
  <c r="P215" i="20"/>
  <c r="P213" i="20"/>
  <c r="M462" i="20"/>
  <c r="M456" i="20"/>
  <c r="P455" i="20"/>
  <c r="P449" i="20"/>
  <c r="O441" i="20"/>
  <c r="O427" i="20"/>
  <c r="M402" i="20"/>
  <c r="P399" i="20"/>
  <c r="M388" i="20"/>
  <c r="M386" i="20"/>
  <c r="N406" i="20"/>
  <c r="L864" i="20"/>
  <c r="M522" i="20"/>
  <c r="L512" i="20"/>
  <c r="P511" i="20"/>
  <c r="O664" i="20"/>
  <c r="M658" i="20"/>
  <c r="P613" i="20"/>
  <c r="L612" i="20"/>
  <c r="O572" i="20"/>
  <c r="C533" i="27"/>
  <c r="L434" i="20"/>
  <c r="P259" i="20"/>
  <c r="M327" i="20"/>
  <c r="M400" i="20"/>
  <c r="O691" i="20"/>
  <c r="O685" i="20"/>
  <c r="O302" i="20"/>
  <c r="L818" i="20"/>
  <c r="M798" i="20"/>
  <c r="M744" i="20"/>
  <c r="L707" i="20"/>
  <c r="L298" i="27"/>
  <c r="M364" i="20"/>
  <c r="M754" i="20"/>
  <c r="M912" i="20"/>
  <c r="L857" i="20"/>
  <c r="N724" i="20"/>
  <c r="L718" i="20"/>
  <c r="O513" i="20"/>
  <c r="L358" i="20"/>
  <c r="O347" i="20"/>
  <c r="N341" i="20"/>
  <c r="L329" i="20"/>
  <c r="P324" i="20"/>
  <c r="P322" i="20"/>
  <c r="O320" i="20"/>
  <c r="N841" i="20"/>
  <c r="O839" i="20"/>
  <c r="N836" i="20"/>
  <c r="O525" i="20"/>
  <c r="O519" i="20"/>
  <c r="L518" i="20"/>
  <c r="O515" i="20"/>
  <c r="P379" i="20"/>
  <c r="P375" i="20"/>
  <c r="O373" i="20"/>
  <c r="O367" i="20"/>
  <c r="O545" i="20"/>
  <c r="N539" i="20"/>
  <c r="N527" i="20"/>
  <c r="N403" i="20"/>
  <c r="N395" i="20"/>
  <c r="L776" i="20"/>
  <c r="L760" i="20"/>
  <c r="N602" i="20"/>
  <c r="N598" i="20"/>
  <c r="N596" i="20"/>
  <c r="O575" i="20"/>
  <c r="O569" i="20"/>
  <c r="O440" i="20"/>
  <c r="N804" i="20"/>
  <c r="O460" i="20"/>
  <c r="L453" i="20"/>
  <c r="N937" i="20"/>
  <c r="P966" i="20"/>
  <c r="O976" i="20"/>
  <c r="M824" i="20"/>
  <c r="P823" i="20"/>
  <c r="O620" i="20"/>
  <c r="M617" i="20"/>
  <c r="C158" i="27"/>
  <c r="M974" i="20"/>
  <c r="O646" i="20"/>
  <c r="M642" i="20"/>
  <c r="O478" i="20"/>
  <c r="C134" i="27"/>
  <c r="O942" i="20"/>
  <c r="M703" i="20"/>
  <c r="N695" i="20"/>
  <c r="P672" i="20"/>
  <c r="O499" i="20"/>
  <c r="P490" i="20"/>
  <c r="M487" i="20"/>
  <c r="M317" i="20"/>
  <c r="K264" i="27"/>
  <c r="B280" i="27"/>
  <c r="K167" i="27"/>
  <c r="L887" i="20"/>
  <c r="O810" i="20"/>
  <c r="O796" i="20"/>
  <c r="P794" i="20"/>
  <c r="O765" i="20"/>
  <c r="P682" i="20"/>
  <c r="O678" i="20"/>
  <c r="M630" i="20"/>
  <c r="N624" i="20"/>
  <c r="P611" i="20"/>
  <c r="O585" i="20"/>
  <c r="O684" i="20"/>
  <c r="M641" i="20"/>
  <c r="N459" i="20"/>
  <c r="O803" i="20"/>
  <c r="M638" i="20"/>
  <c r="P633" i="20"/>
  <c r="L632" i="20"/>
  <c r="N597" i="20"/>
  <c r="O813" i="20"/>
  <c r="P730" i="20"/>
  <c r="N416" i="20"/>
  <c r="Q416" i="20"/>
  <c r="O447" i="20"/>
  <c r="Q447" i="20"/>
  <c r="L566" i="20"/>
  <c r="N647" i="20"/>
  <c r="O690" i="20"/>
  <c r="N854" i="20"/>
  <c r="N732" i="20"/>
  <c r="P565" i="20"/>
  <c r="K201" i="27"/>
  <c r="K215" i="27"/>
  <c r="O422" i="20"/>
  <c r="P424" i="20"/>
  <c r="M472" i="20"/>
  <c r="L951" i="20"/>
  <c r="N943" i="20"/>
  <c r="O745" i="20"/>
  <c r="L740" i="20"/>
  <c r="B160" i="27"/>
  <c r="L762" i="20"/>
  <c r="M656" i="20"/>
  <c r="M510" i="27"/>
  <c r="D433" i="27"/>
  <c r="D738" i="27"/>
  <c r="D732" i="27"/>
  <c r="D75" i="27"/>
  <c r="D452" i="27"/>
  <c r="M940" i="27"/>
  <c r="M223" i="27"/>
  <c r="M386" i="27"/>
  <c r="D827" i="27"/>
  <c r="L224" i="20"/>
  <c r="L226" i="20"/>
  <c r="N742" i="20"/>
  <c r="O738" i="20"/>
  <c r="N712" i="20"/>
  <c r="P707" i="20"/>
  <c r="L706" i="20"/>
  <c r="N702" i="20"/>
  <c r="M700" i="20"/>
  <c r="M698" i="20"/>
  <c r="N786" i="20"/>
  <c r="O782" i="20"/>
  <c r="L775" i="20"/>
  <c r="O769" i="20"/>
  <c r="D376" i="27"/>
  <c r="D688" i="27"/>
  <c r="D842" i="27"/>
  <c r="M258" i="27"/>
  <c r="M424" i="27"/>
  <c r="N813" i="20"/>
  <c r="M335" i="20"/>
  <c r="P288" i="20"/>
  <c r="M403" i="27"/>
  <c r="M995" i="20"/>
  <c r="O990" i="20"/>
  <c r="N989" i="20"/>
  <c r="O986" i="20"/>
  <c r="P981" i="20"/>
  <c r="N969" i="20"/>
  <c r="N880" i="20"/>
  <c r="L874" i="20"/>
  <c r="P858" i="20"/>
  <c r="M836" i="20"/>
  <c r="M357" i="20"/>
  <c r="N352" i="20"/>
  <c r="O346" i="20"/>
  <c r="L345" i="20"/>
  <c r="M436" i="27"/>
  <c r="M639" i="20"/>
  <c r="O636" i="20"/>
  <c r="O634" i="20"/>
  <c r="L633" i="20"/>
  <c r="P632" i="20"/>
  <c r="N590" i="20"/>
  <c r="N588" i="20"/>
  <c r="M586" i="20"/>
  <c r="N584" i="20"/>
  <c r="N582" i="20"/>
  <c r="O570" i="20"/>
  <c r="O568" i="20"/>
  <c r="P566" i="20"/>
  <c r="N502" i="20"/>
  <c r="P493" i="20"/>
  <c r="N450" i="20"/>
  <c r="O393" i="20"/>
  <c r="N391" i="20"/>
  <c r="L390" i="20"/>
  <c r="M175" i="27"/>
  <c r="D210" i="27"/>
  <c r="D623" i="27"/>
  <c r="M875" i="27"/>
  <c r="D617" i="27"/>
  <c r="P225" i="20"/>
  <c r="O273" i="20"/>
  <c r="Q273" i="20"/>
  <c r="P656" i="20"/>
  <c r="L655" i="20"/>
  <c r="O654" i="20"/>
  <c r="O645" i="20"/>
  <c r="O643" i="20"/>
  <c r="N801" i="20"/>
  <c r="O799" i="20"/>
  <c r="O797" i="20"/>
  <c r="M792" i="20"/>
  <c r="M788" i="20"/>
  <c r="L779" i="20"/>
  <c r="P760" i="20"/>
  <c r="M751" i="20"/>
  <c r="M829" i="20"/>
  <c r="M827" i="20"/>
  <c r="M825" i="20"/>
  <c r="O840" i="20"/>
  <c r="M789" i="20"/>
  <c r="P775" i="20"/>
  <c r="O735" i="20"/>
  <c r="N713" i="20"/>
  <c r="L884" i="20"/>
  <c r="N838" i="20"/>
  <c r="N805" i="20"/>
  <c r="N725" i="20"/>
  <c r="O710" i="20"/>
  <c r="O708" i="20"/>
  <c r="L865" i="20"/>
  <c r="D629" i="27"/>
  <c r="M850" i="27"/>
  <c r="M567" i="27"/>
  <c r="N865" i="20"/>
  <c r="P652" i="20"/>
  <c r="N651" i="20"/>
  <c r="L650" i="20"/>
  <c r="M648" i="20"/>
  <c r="M692" i="27"/>
  <c r="D699" i="27"/>
  <c r="M989" i="20"/>
  <c r="L878" i="20"/>
  <c r="P680" i="20"/>
  <c r="M314" i="27"/>
  <c r="M838" i="27"/>
  <c r="D909" i="27"/>
  <c r="P991" i="20"/>
  <c r="O682" i="20"/>
  <c r="P329" i="20"/>
  <c r="M302" i="20"/>
  <c r="O277" i="20"/>
  <c r="N274" i="20"/>
  <c r="M270" i="20"/>
  <c r="N202" i="20"/>
  <c r="M198" i="20"/>
  <c r="M192" i="20"/>
  <c r="M188" i="20"/>
  <c r="M184" i="20"/>
  <c r="M182" i="20"/>
  <c r="P179" i="20"/>
  <c r="L178" i="20"/>
  <c r="N173" i="20"/>
  <c r="D149" i="27"/>
  <c r="D568" i="27"/>
  <c r="P902" i="20"/>
  <c r="L725" i="20"/>
  <c r="L722" i="20"/>
  <c r="P721" i="20"/>
  <c r="L720" i="20"/>
  <c r="N337" i="20"/>
  <c r="O333" i="20"/>
  <c r="L332" i="20"/>
  <c r="O331" i="20"/>
  <c r="D891" i="27"/>
  <c r="D948" i="27"/>
  <c r="M933" i="20"/>
  <c r="M763" i="20"/>
  <c r="N759" i="20"/>
  <c r="N757" i="20"/>
  <c r="M360" i="20"/>
  <c r="D788" i="27"/>
  <c r="M777" i="27"/>
  <c r="M435" i="20"/>
  <c r="M431" i="20"/>
  <c r="O402" i="20"/>
  <c r="O400" i="20"/>
  <c r="P376" i="20"/>
  <c r="L375" i="20"/>
  <c r="O374" i="20"/>
  <c r="M809" i="20"/>
  <c r="N807" i="20"/>
  <c r="P805" i="20"/>
  <c r="P802" i="20"/>
  <c r="L801" i="20"/>
  <c r="M799" i="20"/>
  <c r="N557" i="20"/>
  <c r="M555" i="20"/>
  <c r="P551" i="20"/>
  <c r="L550" i="20"/>
  <c r="P547" i="20"/>
  <c r="M525" i="20"/>
  <c r="D836" i="27"/>
  <c r="D911" i="27"/>
  <c r="M840" i="20"/>
  <c r="L615" i="20"/>
  <c r="O614" i="20"/>
  <c r="L611" i="20"/>
  <c r="P610" i="20"/>
  <c r="O604" i="20"/>
  <c r="M603" i="20"/>
  <c r="N601" i="20"/>
  <c r="O599" i="20"/>
  <c r="M872" i="20"/>
  <c r="L907" i="20"/>
  <c r="M910" i="20"/>
  <c r="P910" i="20"/>
  <c r="O833" i="20"/>
  <c r="L850" i="20"/>
  <c r="M457" i="27"/>
  <c r="D194" i="27"/>
  <c r="D145" i="27"/>
  <c r="D352" i="27"/>
  <c r="D514" i="27"/>
  <c r="M514" i="27"/>
  <c r="M483" i="27"/>
  <c r="D483" i="27"/>
  <c r="M872" i="27"/>
  <c r="M764" i="27"/>
  <c r="D205" i="27"/>
  <c r="M205" i="27"/>
  <c r="M295" i="27"/>
  <c r="D295" i="27"/>
  <c r="D486" i="27"/>
  <c r="M486" i="27"/>
  <c r="D491" i="27"/>
  <c r="M159" i="27"/>
  <c r="D159" i="27"/>
  <c r="M596" i="27"/>
  <c r="D596" i="27"/>
  <c r="M810" i="27"/>
  <c r="M454" i="27"/>
  <c r="M584" i="27"/>
  <c r="M663" i="27"/>
  <c r="D673" i="27"/>
  <c r="M961" i="27"/>
  <c r="D188" i="27"/>
  <c r="M188" i="27"/>
  <c r="D962" i="27"/>
  <c r="M218" i="27"/>
  <c r="D787" i="27"/>
  <c r="M985" i="27"/>
  <c r="D261" i="27"/>
  <c r="M611" i="27"/>
  <c r="D256" i="27"/>
  <c r="M288" i="27"/>
  <c r="D383" i="27"/>
  <c r="M383" i="27"/>
  <c r="D621" i="27"/>
  <c r="M621" i="27"/>
  <c r="D394" i="27"/>
  <c r="M958" i="27"/>
  <c r="D958" i="27"/>
  <c r="M554" i="27"/>
  <c r="M560" i="27"/>
  <c r="M811" i="27"/>
  <c r="M477" i="27"/>
  <c r="D449" i="27"/>
  <c r="D493" i="27"/>
  <c r="M650" i="27"/>
  <c r="D982" i="27"/>
  <c r="D151" i="27"/>
  <c r="M368" i="27"/>
  <c r="M411" i="27"/>
  <c r="M887" i="27"/>
  <c r="M415" i="27"/>
  <c r="M547" i="27"/>
  <c r="D547" i="27"/>
  <c r="D582" i="27"/>
  <c r="M582" i="27"/>
  <c r="D599" i="27"/>
  <c r="M599" i="27"/>
  <c r="M715" i="27"/>
  <c r="D715" i="27"/>
  <c r="D921" i="27"/>
  <c r="D943" i="27"/>
  <c r="M943" i="27"/>
  <c r="M947" i="27"/>
  <c r="D947" i="27"/>
  <c r="D917" i="27"/>
  <c r="M917" i="27"/>
  <c r="P993" i="20"/>
  <c r="M970" i="20"/>
  <c r="P922" i="20"/>
  <c r="P919" i="20"/>
  <c r="P875" i="20"/>
  <c r="L871" i="20"/>
  <c r="M598" i="20"/>
  <c r="D531" i="27"/>
  <c r="M923" i="27"/>
  <c r="M191" i="27"/>
  <c r="M248" i="27"/>
  <c r="D357" i="27"/>
  <c r="D646" i="27"/>
  <c r="M832" i="27"/>
  <c r="D878" i="27"/>
  <c r="M925" i="27"/>
  <c r="M890" i="20"/>
  <c r="M528" i="27"/>
  <c r="M551" i="27"/>
  <c r="M624" i="27"/>
  <c r="M701" i="27"/>
  <c r="M996" i="27"/>
  <c r="M201" i="27"/>
  <c r="M422" i="27"/>
  <c r="M549" i="27"/>
  <c r="M726" i="27"/>
  <c r="D775" i="27"/>
  <c r="M813" i="27"/>
  <c r="M140" i="27"/>
  <c r="M154" i="27"/>
  <c r="D195" i="27"/>
  <c r="M480" i="27"/>
  <c r="M497" i="27"/>
  <c r="M640" i="27"/>
  <c r="M949" i="27"/>
  <c r="M1000" i="20"/>
  <c r="L974" i="20"/>
  <c r="M846" i="20"/>
  <c r="O939" i="20"/>
  <c r="O847" i="20"/>
  <c r="N762" i="20"/>
  <c r="M717" i="20"/>
  <c r="M308" i="27"/>
  <c r="M630" i="27"/>
  <c r="D681" i="27"/>
  <c r="M681" i="27"/>
  <c r="D709" i="27"/>
  <c r="M709" i="27"/>
  <c r="M888" i="27"/>
  <c r="M895" i="27"/>
  <c r="D936" i="27"/>
  <c r="M936" i="27"/>
  <c r="D750" i="27"/>
  <c r="D848" i="27"/>
  <c r="D939" i="27"/>
  <c r="D960" i="27"/>
  <c r="M335" i="27"/>
  <c r="D746" i="27"/>
  <c r="M819" i="27"/>
  <c r="D172" i="27"/>
  <c r="M182" i="27"/>
  <c r="M239" i="27"/>
  <c r="M341" i="27"/>
  <c r="M655" i="27"/>
  <c r="M661" i="27"/>
  <c r="P894" i="20"/>
  <c r="P982" i="20"/>
  <c r="N956" i="20"/>
  <c r="N951" i="20"/>
  <c r="N939" i="20"/>
  <c r="N847" i="20"/>
  <c r="N739" i="20"/>
  <c r="N734" i="20"/>
  <c r="M414" i="20"/>
  <c r="D326" i="27"/>
  <c r="D534" i="27"/>
  <c r="D780" i="27"/>
  <c r="D803" i="27"/>
  <c r="M803" i="27"/>
  <c r="D825" i="27"/>
  <c r="D253" i="27"/>
  <c r="M253" i="27"/>
  <c r="D345" i="27"/>
  <c r="M543" i="27"/>
  <c r="D711" i="27"/>
  <c r="M711" i="27"/>
  <c r="D760" i="27"/>
  <c r="M506" i="27"/>
  <c r="M860" i="27"/>
  <c r="D425" i="27"/>
  <c r="D724" i="27"/>
  <c r="L889" i="20"/>
  <c r="M984" i="20"/>
  <c r="O982" i="20"/>
  <c r="P957" i="20"/>
  <c r="M956" i="20"/>
  <c r="O954" i="20"/>
  <c r="G954" i="27"/>
  <c r="O940" i="20"/>
  <c r="P909" i="20"/>
  <c r="N902" i="20"/>
  <c r="O865" i="20"/>
  <c r="O862" i="20"/>
  <c r="N856" i="20"/>
  <c r="M834" i="20"/>
  <c r="L822" i="20"/>
  <c r="O229" i="20"/>
  <c r="P878" i="20"/>
  <c r="N897" i="20"/>
  <c r="O964" i="20"/>
  <c r="P857" i="20"/>
  <c r="L823" i="20"/>
  <c r="P807" i="20"/>
  <c r="N460" i="20"/>
  <c r="O458" i="20"/>
  <c r="M299" i="27"/>
  <c r="M310" i="27"/>
  <c r="D350" i="27"/>
  <c r="M892" i="27"/>
  <c r="D139" i="27"/>
  <c r="D180" i="27"/>
  <c r="D303" i="27"/>
  <c r="M362" i="27"/>
  <c r="M573" i="27"/>
  <c r="D749" i="27"/>
  <c r="D752" i="27"/>
  <c r="D773" i="27"/>
  <c r="M868" i="27"/>
  <c r="O606" i="20"/>
  <c r="M874" i="20"/>
  <c r="L917" i="20"/>
  <c r="L924" i="20"/>
  <c r="P965" i="20"/>
  <c r="N964" i="20"/>
  <c r="P916" i="20"/>
  <c r="L876" i="20"/>
  <c r="N626" i="20"/>
  <c r="O520" i="20"/>
  <c r="N870" i="20"/>
  <c r="O832" i="20"/>
  <c r="M877" i="20"/>
  <c r="M859" i="20"/>
  <c r="L856" i="20"/>
  <c r="N819" i="20"/>
  <c r="N720" i="20"/>
  <c r="P718" i="20"/>
  <c r="M851" i="20"/>
  <c r="M826" i="20"/>
  <c r="P748" i="20"/>
  <c r="P884" i="20"/>
  <c r="N867" i="20"/>
  <c r="M820" i="20"/>
  <c r="M705" i="20"/>
  <c r="Q705" i="20"/>
  <c r="R705" i="20" s="1"/>
  <c r="N755" i="20"/>
  <c r="P874" i="20"/>
  <c r="L873" i="20"/>
  <c r="L783" i="20"/>
  <c r="L102" i="20"/>
  <c r="M123" i="20"/>
  <c r="O97" i="13"/>
  <c r="N126" i="20"/>
  <c r="L127" i="20"/>
  <c r="P128" i="20"/>
  <c r="L113" i="20"/>
  <c r="M113" i="20"/>
  <c r="P113" i="20"/>
  <c r="Q113" i="20"/>
  <c r="S113" i="20"/>
  <c r="D113" i="20"/>
  <c r="O122" i="20"/>
  <c r="N131" i="20"/>
  <c r="M87" i="14"/>
  <c r="O97" i="17"/>
  <c r="M87" i="17"/>
  <c r="M129" i="20"/>
  <c r="L132" i="20"/>
  <c r="N116" i="20"/>
  <c r="L116" i="20"/>
  <c r="M116" i="20"/>
  <c r="P116" i="20"/>
  <c r="M87" i="19"/>
  <c r="P104" i="20"/>
  <c r="M91" i="19"/>
  <c r="A89" i="14"/>
  <c r="A118" i="20"/>
  <c r="A89" i="16"/>
  <c r="A127" i="20"/>
  <c r="A89" i="17"/>
  <c r="A89" i="18"/>
  <c r="A128" i="20"/>
  <c r="A89" i="24"/>
  <c r="A89" i="19"/>
  <c r="A132" i="20"/>
  <c r="A89" i="23"/>
  <c r="A6" i="23"/>
  <c r="A6" i="19"/>
  <c r="A21" i="17"/>
  <c r="A18" i="24"/>
  <c r="A18" i="20"/>
  <c r="A85" i="16"/>
  <c r="A51" i="17"/>
  <c r="A43" i="24"/>
  <c r="A43" i="19"/>
  <c r="A48" i="17"/>
  <c r="A74" i="13"/>
  <c r="A77" i="16"/>
  <c r="A6" i="13"/>
  <c r="A21" i="24"/>
  <c r="A21" i="19"/>
  <c r="A80" i="17"/>
  <c r="A18" i="14"/>
  <c r="A85" i="18"/>
  <c r="A51" i="24"/>
  <c r="A51" i="19"/>
  <c r="A43" i="13"/>
  <c r="A48" i="24"/>
  <c r="A77" i="18"/>
  <c r="A6" i="14"/>
  <c r="A21" i="23"/>
  <c r="A21" i="20"/>
  <c r="A80" i="18"/>
  <c r="A85" i="24"/>
  <c r="A85" i="19"/>
  <c r="A51" i="23"/>
  <c r="A51" i="20"/>
  <c r="A43" i="14"/>
  <c r="A48" i="23"/>
  <c r="A74" i="17"/>
  <c r="A77" i="24"/>
  <c r="A77" i="19"/>
  <c r="A21" i="13"/>
  <c r="A80" i="24"/>
  <c r="A80" i="19"/>
  <c r="A18" i="16"/>
  <c r="A85" i="23"/>
  <c r="A85" i="20"/>
  <c r="A51" i="13"/>
  <c r="A48" i="13"/>
  <c r="A74" i="18"/>
  <c r="A77" i="23"/>
  <c r="A77" i="20"/>
  <c r="A6" i="17"/>
  <c r="A21" i="14"/>
  <c r="A80" i="23"/>
  <c r="A80" i="20"/>
  <c r="A18" i="17"/>
  <c r="A85" i="14"/>
  <c r="A51" i="14"/>
  <c r="A43" i="16"/>
  <c r="A48" i="14"/>
  <c r="A74" i="23"/>
  <c r="A74" i="19"/>
  <c r="A77" i="14"/>
  <c r="A6" i="16"/>
  <c r="A80" i="14"/>
  <c r="A18" i="18"/>
  <c r="A85" i="13"/>
  <c r="A43" i="17"/>
  <c r="A74" i="24"/>
  <c r="A74" i="20"/>
  <c r="A77" i="13"/>
  <c r="A18" i="23"/>
  <c r="O110" i="27"/>
  <c r="H128" i="27"/>
  <c r="C114" i="20"/>
  <c r="A111" i="27"/>
  <c r="B111" i="20"/>
  <c r="S111" i="20" s="1"/>
  <c r="R111" i="27" s="1"/>
  <c r="D110" i="20"/>
  <c r="S110" i="20"/>
  <c r="P110" i="27"/>
  <c r="C96" i="18"/>
  <c r="B90" i="17"/>
  <c r="B90" i="16"/>
  <c r="A90" i="27"/>
  <c r="A93" i="27"/>
  <c r="A103" i="27"/>
  <c r="A104" i="27"/>
  <c r="A108" i="27"/>
  <c r="D5" i="18"/>
  <c r="D5" i="19"/>
  <c r="B34" i="16"/>
  <c r="B34" i="17"/>
  <c r="D46" i="14"/>
  <c r="M49" i="27"/>
  <c r="D51" i="27"/>
  <c r="D59" i="16"/>
  <c r="D59" i="17"/>
  <c r="D59" i="18"/>
  <c r="D59" i="19"/>
  <c r="D64" i="14"/>
  <c r="D64" i="16"/>
  <c r="D64" i="17"/>
  <c r="S64" i="17" s="1"/>
  <c r="O64" i="27" s="1"/>
  <c r="D64" i="20"/>
  <c r="B69" i="16"/>
  <c r="D70" i="16"/>
  <c r="D89" i="20"/>
  <c r="B90" i="13"/>
  <c r="B90" i="18"/>
  <c r="B90" i="19"/>
  <c r="B90" i="20"/>
  <c r="B93" i="13"/>
  <c r="B93" i="14"/>
  <c r="B93" i="17"/>
  <c r="B93" i="18"/>
  <c r="B93" i="20"/>
  <c r="M94" i="27"/>
  <c r="D98" i="14"/>
  <c r="D98" i="20"/>
  <c r="D100" i="20"/>
  <c r="B101" i="27"/>
  <c r="K101" i="27"/>
  <c r="D102" i="27"/>
  <c r="D102" i="20"/>
  <c r="S102" i="20"/>
  <c r="R102" i="27" s="1"/>
  <c r="K103" i="27"/>
  <c r="B103" i="20"/>
  <c r="E105" i="27"/>
  <c r="Q105" i="27"/>
  <c r="N105" i="27"/>
  <c r="B106" i="20"/>
  <c r="S106" i="20"/>
  <c r="T106" i="20" s="1"/>
  <c r="O107" i="27"/>
  <c r="E108" i="27"/>
  <c r="B108" i="20"/>
  <c r="S108" i="20" s="1"/>
  <c r="D109" i="20"/>
  <c r="D111" i="20"/>
  <c r="F112" i="27"/>
  <c r="D113" i="27"/>
  <c r="E113" i="27"/>
  <c r="G113" i="27"/>
  <c r="N113" i="27"/>
  <c r="A114" i="27"/>
  <c r="M114" i="27"/>
  <c r="B114" i="20"/>
  <c r="S114" i="20"/>
  <c r="T114" i="20" s="1"/>
  <c r="A116" i="27"/>
  <c r="C116" i="27"/>
  <c r="D117" i="20"/>
  <c r="A120" i="27"/>
  <c r="B120" i="20"/>
  <c r="S120" i="20" s="1"/>
  <c r="F121" i="27"/>
  <c r="Q123" i="27"/>
  <c r="B123" i="20"/>
  <c r="S123" i="20" s="1"/>
  <c r="T123" i="20" s="1"/>
  <c r="D126" i="20"/>
  <c r="P127" i="27"/>
  <c r="L128" i="27"/>
  <c r="F133" i="27"/>
  <c r="E136" i="27"/>
  <c r="G150" i="27"/>
  <c r="E152" i="27"/>
  <c r="C153" i="27"/>
  <c r="L153" i="27"/>
  <c r="N157" i="27"/>
  <c r="Q158" i="27"/>
  <c r="F159" i="27"/>
  <c r="O159" i="27"/>
  <c r="L161" i="27"/>
  <c r="C166" i="27"/>
  <c r="C168" i="27"/>
  <c r="L171" i="27"/>
  <c r="L173" i="27"/>
  <c r="F174" i="27"/>
  <c r="G183" i="27"/>
  <c r="P183" i="27"/>
  <c r="R184" i="27"/>
  <c r="H187" i="27"/>
  <c r="Q187" i="27"/>
  <c r="E193" i="27"/>
  <c r="P199" i="27"/>
  <c r="N203" i="27"/>
  <c r="E204" i="27"/>
  <c r="N204" i="27"/>
  <c r="Q209" i="27"/>
  <c r="P213" i="27"/>
  <c r="K218" i="27"/>
  <c r="O220" i="27"/>
  <c r="G221" i="27"/>
  <c r="O226" i="27"/>
  <c r="E227" i="27"/>
  <c r="N227" i="27"/>
  <c r="L228" i="27"/>
  <c r="I229" i="27"/>
  <c r="R229" i="27"/>
  <c r="C233" i="27"/>
  <c r="L233" i="27"/>
  <c r="Q237" i="27"/>
  <c r="G242" i="27"/>
  <c r="P242" i="27"/>
  <c r="H244" i="27"/>
  <c r="L245" i="27"/>
  <c r="C248" i="27"/>
  <c r="L248" i="27"/>
  <c r="C254" i="27"/>
  <c r="Q257" i="27"/>
  <c r="G259" i="27"/>
  <c r="M261" i="27"/>
  <c r="B273" i="27"/>
  <c r="P273" i="27"/>
  <c r="F278" i="27"/>
  <c r="O278" i="27"/>
  <c r="O282" i="27"/>
  <c r="C283" i="27"/>
  <c r="P293" i="27"/>
  <c r="G298" i="27"/>
  <c r="P298" i="27"/>
  <c r="D299" i="27"/>
  <c r="F306" i="27"/>
  <c r="O306" i="27"/>
  <c r="N309" i="27"/>
  <c r="L310" i="27"/>
  <c r="G314" i="27"/>
  <c r="P314" i="27"/>
  <c r="C318" i="27"/>
  <c r="L318" i="27"/>
  <c r="P319" i="27"/>
  <c r="E325" i="27"/>
  <c r="N325" i="27"/>
  <c r="I330" i="27"/>
  <c r="R330" i="27"/>
  <c r="C331" i="27"/>
  <c r="L331" i="27"/>
  <c r="E333" i="27"/>
  <c r="N333" i="27"/>
  <c r="F335" i="27"/>
  <c r="G335" i="27"/>
  <c r="O335" i="27"/>
  <c r="P335" i="27"/>
  <c r="F338" i="27"/>
  <c r="C339" i="27"/>
  <c r="E341" i="27"/>
  <c r="N341" i="27"/>
  <c r="E347" i="27"/>
  <c r="N347" i="27"/>
  <c r="E348" i="27"/>
  <c r="G349" i="27"/>
  <c r="C354" i="27"/>
  <c r="R357" i="27"/>
  <c r="C358" i="27"/>
  <c r="L358" i="27"/>
  <c r="F359" i="27"/>
  <c r="O359" i="27"/>
  <c r="L360" i="27"/>
  <c r="G361" i="27"/>
  <c r="P361" i="27"/>
  <c r="G365" i="27"/>
  <c r="P365" i="27"/>
  <c r="I371" i="27"/>
  <c r="R371" i="27"/>
  <c r="E374" i="27"/>
  <c r="G390" i="27"/>
  <c r="H390" i="27"/>
  <c r="P390" i="27"/>
  <c r="Q390" i="27"/>
  <c r="G392" i="27"/>
  <c r="P392" i="27"/>
  <c r="C393" i="27"/>
  <c r="R393" i="27"/>
  <c r="B394" i="27"/>
  <c r="C396" i="27"/>
  <c r="L396" i="27"/>
  <c r="Q397" i="27"/>
  <c r="G401" i="27"/>
  <c r="P401" i="27"/>
  <c r="F408" i="27"/>
  <c r="I410" i="27"/>
  <c r="R410" i="27"/>
  <c r="L412" i="27"/>
  <c r="C413" i="27"/>
  <c r="L413" i="27"/>
  <c r="C414" i="27"/>
  <c r="L414" i="27"/>
  <c r="C418" i="27"/>
  <c r="L418" i="27"/>
  <c r="E422" i="27"/>
  <c r="N422" i="27"/>
  <c r="C427" i="27"/>
  <c r="F427" i="27"/>
  <c r="O427" i="27"/>
  <c r="C428" i="27"/>
  <c r="G429" i="27"/>
  <c r="P429" i="27"/>
  <c r="F430" i="27"/>
  <c r="O430" i="27"/>
  <c r="M433" i="27"/>
  <c r="L438" i="27"/>
  <c r="Q438" i="27"/>
  <c r="C443" i="27"/>
  <c r="C445" i="27"/>
  <c r="L445" i="27"/>
  <c r="O445" i="27"/>
  <c r="F447" i="27"/>
  <c r="O447" i="27"/>
  <c r="E449" i="27"/>
  <c r="N449" i="27"/>
  <c r="C452" i="27"/>
  <c r="L452" i="27"/>
  <c r="H456" i="27"/>
  <c r="Q456" i="27"/>
  <c r="C460" i="27"/>
  <c r="L460" i="27"/>
  <c r="Q461" i="27"/>
  <c r="L463" i="27"/>
  <c r="E464" i="27"/>
  <c r="C467" i="27"/>
  <c r="G467" i="27"/>
  <c r="C468" i="27"/>
  <c r="L468" i="27"/>
  <c r="P472" i="27"/>
  <c r="F473" i="27"/>
  <c r="G475" i="27"/>
  <c r="P475" i="27"/>
  <c r="C476" i="27"/>
  <c r="E476" i="27"/>
  <c r="L476" i="27"/>
  <c r="C478" i="27"/>
  <c r="L478" i="27"/>
  <c r="C481" i="27"/>
  <c r="L481" i="27"/>
  <c r="C484" i="27"/>
  <c r="G485" i="27"/>
  <c r="B486" i="27"/>
  <c r="K486" i="27"/>
  <c r="Q489" i="27"/>
  <c r="G490" i="27"/>
  <c r="P490" i="27"/>
  <c r="Q491" i="27"/>
  <c r="G493" i="27"/>
  <c r="P493" i="27"/>
  <c r="C499" i="27"/>
  <c r="P502" i="27"/>
  <c r="F505" i="27"/>
  <c r="I505" i="27"/>
  <c r="R505" i="27"/>
  <c r="L508" i="27"/>
  <c r="O509" i="27"/>
  <c r="F510" i="27"/>
  <c r="O510" i="27"/>
  <c r="C511" i="27"/>
  <c r="L511" i="27"/>
  <c r="P515" i="27"/>
  <c r="O517" i="27"/>
  <c r="C518" i="27"/>
  <c r="L518" i="27"/>
  <c r="B521" i="27"/>
  <c r="K521" i="27"/>
  <c r="N521" i="27"/>
  <c r="G522" i="27"/>
  <c r="P522" i="27"/>
  <c r="P528" i="27"/>
  <c r="H531" i="27"/>
  <c r="Q531" i="27"/>
  <c r="H534" i="27"/>
  <c r="G545" i="27"/>
  <c r="F546" i="27"/>
  <c r="L546" i="27"/>
  <c r="O546" i="27"/>
  <c r="O547" i="27"/>
  <c r="C548" i="27"/>
  <c r="L548" i="27"/>
  <c r="C554" i="27"/>
  <c r="I554" i="27"/>
  <c r="L554" i="27"/>
  <c r="R554" i="27"/>
  <c r="C555" i="27"/>
  <c r="R556" i="27"/>
  <c r="C557" i="27"/>
  <c r="L557" i="27"/>
  <c r="Q562" i="27"/>
  <c r="C564" i="27"/>
  <c r="L564" i="27"/>
  <c r="C565" i="27"/>
  <c r="L565" i="27"/>
  <c r="C566" i="27"/>
  <c r="L566" i="27"/>
  <c r="F567" i="27"/>
  <c r="O567" i="27"/>
  <c r="G568" i="27"/>
  <c r="P568" i="27"/>
  <c r="O571" i="27"/>
  <c r="P574" i="27"/>
  <c r="C577" i="27"/>
  <c r="L577" i="27"/>
  <c r="L579" i="27"/>
  <c r="I580" i="27"/>
  <c r="F581" i="27"/>
  <c r="O581" i="27"/>
  <c r="F582" i="27"/>
  <c r="O582" i="27"/>
  <c r="F583" i="27"/>
  <c r="O583" i="27"/>
  <c r="P583" i="27"/>
  <c r="D584" i="27"/>
  <c r="C588" i="27"/>
  <c r="L588" i="27"/>
  <c r="N590" i="27"/>
  <c r="E592" i="27"/>
  <c r="N592" i="27"/>
  <c r="O593" i="27"/>
  <c r="L600" i="27"/>
  <c r="H602" i="27"/>
  <c r="P602" i="27"/>
  <c r="Q602" i="27"/>
  <c r="E603" i="27"/>
  <c r="N603" i="27"/>
  <c r="G606" i="27"/>
  <c r="E615" i="27"/>
  <c r="N615" i="27"/>
  <c r="F621" i="27"/>
  <c r="F625" i="27"/>
  <c r="Q630" i="27"/>
  <c r="C633" i="27"/>
  <c r="F635" i="27"/>
  <c r="O635" i="27"/>
  <c r="C636" i="27"/>
  <c r="L636" i="27"/>
  <c r="Q636" i="27"/>
  <c r="H641" i="27"/>
  <c r="C643" i="27"/>
  <c r="F643" i="27"/>
  <c r="L643" i="27"/>
  <c r="O643" i="27"/>
  <c r="L646" i="27"/>
  <c r="G651" i="27"/>
  <c r="C653" i="27"/>
  <c r="C655" i="27"/>
  <c r="L655" i="27"/>
  <c r="G656" i="27"/>
  <c r="P656" i="27"/>
  <c r="F658" i="27"/>
  <c r="G659" i="27"/>
  <c r="P659" i="27"/>
  <c r="R661" i="27"/>
  <c r="H663" i="27"/>
  <c r="Q663" i="27"/>
  <c r="C666" i="27"/>
  <c r="L666" i="27"/>
  <c r="F668" i="27"/>
  <c r="O668" i="27"/>
  <c r="O672" i="27"/>
  <c r="H676" i="27"/>
  <c r="P677" i="27"/>
  <c r="O682" i="27"/>
  <c r="O686" i="27"/>
  <c r="L689" i="27"/>
  <c r="C690" i="27"/>
  <c r="C694" i="27"/>
  <c r="L694" i="27"/>
  <c r="P694" i="27"/>
  <c r="F696" i="27"/>
  <c r="O696" i="27"/>
  <c r="F699" i="27"/>
  <c r="H701" i="27"/>
  <c r="L701" i="27"/>
  <c r="L703" i="27"/>
  <c r="H704" i="27"/>
  <c r="Q704" i="27"/>
  <c r="Q705" i="27"/>
  <c r="C710" i="27"/>
  <c r="C716" i="27"/>
  <c r="L716" i="27"/>
  <c r="O717" i="27"/>
  <c r="R719" i="27"/>
  <c r="C720" i="27"/>
  <c r="L720" i="27"/>
  <c r="H724" i="27"/>
  <c r="Q724" i="27"/>
  <c r="C726" i="27"/>
  <c r="L726" i="27"/>
  <c r="C730" i="27"/>
  <c r="F732" i="27"/>
  <c r="O732" i="27"/>
  <c r="L733" i="27"/>
  <c r="C736" i="27"/>
  <c r="O748" i="27"/>
  <c r="G751" i="27"/>
  <c r="E753" i="27"/>
  <c r="N753" i="27"/>
  <c r="C760" i="27"/>
  <c r="F761" i="27"/>
  <c r="C770" i="27"/>
  <c r="L770" i="27"/>
  <c r="C774" i="27"/>
  <c r="L774" i="27"/>
  <c r="I780" i="27"/>
  <c r="R780" i="27"/>
  <c r="E787" i="27"/>
  <c r="N787" i="27"/>
  <c r="P790" i="27"/>
  <c r="C791" i="27"/>
  <c r="L791" i="27"/>
  <c r="C792" i="27"/>
  <c r="G792" i="27"/>
  <c r="L792" i="27"/>
  <c r="P792" i="27"/>
  <c r="M794" i="27"/>
  <c r="O795" i="27"/>
  <c r="E797" i="27"/>
  <c r="C804" i="27"/>
  <c r="L804" i="27"/>
  <c r="E807" i="27"/>
  <c r="L807" i="27"/>
  <c r="N807" i="27"/>
  <c r="E810" i="27"/>
  <c r="N810" i="27"/>
  <c r="H812" i="27"/>
  <c r="G813" i="27"/>
  <c r="H819" i="27"/>
  <c r="Q819" i="27"/>
  <c r="G822" i="27"/>
  <c r="I822" i="27"/>
  <c r="P822" i="27"/>
  <c r="R822" i="27"/>
  <c r="O823" i="27"/>
  <c r="L828" i="27"/>
  <c r="E830" i="27"/>
  <c r="N830" i="27"/>
  <c r="G833" i="27"/>
  <c r="P833" i="27"/>
  <c r="C834" i="27"/>
  <c r="E834" i="27"/>
  <c r="L834" i="27"/>
  <c r="N834" i="27"/>
  <c r="E837" i="27"/>
  <c r="N837" i="27"/>
  <c r="G841" i="27"/>
  <c r="F843" i="27"/>
  <c r="I845" i="27"/>
  <c r="R845" i="27"/>
  <c r="P849" i="27"/>
  <c r="D850" i="27"/>
  <c r="P850" i="27"/>
  <c r="P854" i="27"/>
  <c r="E859" i="27"/>
  <c r="N859" i="27"/>
  <c r="C861" i="27"/>
  <c r="P861" i="27"/>
  <c r="C865" i="27"/>
  <c r="G865" i="27"/>
  <c r="P865" i="27"/>
  <c r="C866" i="27"/>
  <c r="L866" i="27"/>
  <c r="C868" i="27"/>
  <c r="L868" i="27"/>
  <c r="G869" i="27"/>
  <c r="L869" i="27"/>
  <c r="P869" i="27"/>
  <c r="H872" i="27"/>
  <c r="Q872" i="27"/>
  <c r="B873" i="27"/>
  <c r="K873" i="27"/>
  <c r="C878" i="27"/>
  <c r="L878" i="27"/>
  <c r="G880" i="27"/>
  <c r="P880" i="27"/>
  <c r="C882" i="27"/>
  <c r="L882" i="27"/>
  <c r="C887" i="27"/>
  <c r="E887" i="27"/>
  <c r="L887" i="27"/>
  <c r="N887" i="27"/>
  <c r="C891" i="27"/>
  <c r="L891" i="27"/>
  <c r="C892" i="27"/>
  <c r="L892" i="27"/>
  <c r="O892" i="27"/>
  <c r="E894" i="27"/>
  <c r="N894" i="27"/>
  <c r="O894" i="27"/>
  <c r="O896" i="27"/>
  <c r="L897" i="27"/>
  <c r="B900" i="27"/>
  <c r="F900" i="27"/>
  <c r="K900" i="27"/>
  <c r="O900" i="27"/>
  <c r="P901" i="27"/>
  <c r="P905" i="27"/>
  <c r="C907" i="27"/>
  <c r="G907" i="27"/>
  <c r="L907" i="27"/>
  <c r="F908" i="27"/>
  <c r="O908" i="27"/>
  <c r="I910" i="27"/>
  <c r="R910" i="27"/>
  <c r="L916" i="27"/>
  <c r="C917" i="27"/>
  <c r="L917" i="27"/>
  <c r="P917" i="27"/>
  <c r="G922" i="27"/>
  <c r="P922" i="27"/>
  <c r="D923" i="27"/>
  <c r="F923" i="27"/>
  <c r="G923" i="27"/>
  <c r="P923" i="27"/>
  <c r="C927" i="27"/>
  <c r="L927" i="27"/>
  <c r="C928" i="27"/>
  <c r="L928" i="27"/>
  <c r="E937" i="27"/>
  <c r="N937" i="27"/>
  <c r="E938" i="27"/>
  <c r="N938" i="27"/>
  <c r="C944" i="27"/>
  <c r="L944" i="27"/>
  <c r="C946" i="27"/>
  <c r="D961" i="27"/>
  <c r="E962" i="27"/>
  <c r="N962" i="27"/>
  <c r="L963" i="27"/>
  <c r="C964" i="27"/>
  <c r="L966" i="27"/>
  <c r="C970" i="27"/>
  <c r="F970" i="27"/>
  <c r="L970" i="27"/>
  <c r="O970" i="27"/>
  <c r="B971" i="27"/>
  <c r="K971" i="27"/>
  <c r="L972" i="27"/>
  <c r="C976" i="27"/>
  <c r="E976" i="27"/>
  <c r="L976" i="27"/>
  <c r="C978" i="27"/>
  <c r="I978" i="27"/>
  <c r="L978" i="27"/>
  <c r="B979" i="27"/>
  <c r="P979" i="27"/>
  <c r="C981" i="27"/>
  <c r="L981" i="27"/>
  <c r="G982" i="27"/>
  <c r="P982" i="27"/>
  <c r="B983" i="27"/>
  <c r="K983" i="27"/>
  <c r="Q984" i="27"/>
  <c r="D985" i="27"/>
  <c r="L992" i="27"/>
  <c r="F993" i="27"/>
  <c r="O993" i="27"/>
  <c r="C997" i="27"/>
  <c r="L997" i="27"/>
  <c r="C998" i="27"/>
  <c r="F998" i="27"/>
  <c r="L998" i="27"/>
  <c r="O998" i="27"/>
  <c r="C999" i="27"/>
  <c r="B90" i="23"/>
  <c r="A87" i="14"/>
  <c r="A87" i="13"/>
  <c r="A87" i="20"/>
  <c r="A87" i="23"/>
  <c r="A87" i="19"/>
  <c r="A87" i="24"/>
  <c r="A87" i="18"/>
  <c r="B93" i="24"/>
  <c r="A90" i="18"/>
  <c r="A90" i="19"/>
  <c r="A90" i="14"/>
  <c r="A90" i="23"/>
  <c r="C89" i="19"/>
  <c r="C89" i="24"/>
  <c r="C89" i="18"/>
  <c r="C89" i="17"/>
  <c r="C89" i="14"/>
  <c r="A120" i="20"/>
  <c r="C119" i="20"/>
  <c r="A100" i="20"/>
  <c r="B90" i="24"/>
  <c r="A123" i="20"/>
  <c r="C122" i="20"/>
  <c r="D98" i="23"/>
  <c r="A87" i="16"/>
  <c r="A106" i="20"/>
  <c r="A87" i="17"/>
  <c r="C96" i="19"/>
  <c r="C124" i="20"/>
  <c r="A109" i="20"/>
  <c r="C108" i="20"/>
  <c r="M85" i="19"/>
  <c r="M85" i="20"/>
  <c r="M85" i="13"/>
  <c r="M85" i="14"/>
  <c r="M85" i="16"/>
  <c r="M56" i="16"/>
  <c r="M85" i="17"/>
  <c r="L21" i="16"/>
  <c r="L21" i="17"/>
  <c r="L85" i="16"/>
  <c r="L21" i="20"/>
  <c r="C92" i="18"/>
  <c r="C92" i="14"/>
  <c r="C92" i="24"/>
  <c r="A110" i="20"/>
  <c r="A101" i="20"/>
  <c r="C94" i="13"/>
  <c r="C94" i="14"/>
  <c r="C94" i="20"/>
  <c r="C94" i="23"/>
  <c r="C94" i="19"/>
  <c r="C94" i="24"/>
  <c r="C94" i="18"/>
  <c r="C94" i="17"/>
  <c r="A112" i="20"/>
  <c r="A97" i="17"/>
  <c r="A97" i="16"/>
  <c r="A97" i="14"/>
  <c r="A97" i="13"/>
  <c r="A97" i="20"/>
  <c r="A97" i="23"/>
  <c r="A97" i="19"/>
  <c r="A97" i="24"/>
  <c r="C102" i="20"/>
  <c r="C90" i="19"/>
  <c r="C90" i="24"/>
  <c r="C90" i="18"/>
  <c r="C90" i="17"/>
  <c r="C90" i="16"/>
  <c r="C90" i="13"/>
  <c r="C90" i="14"/>
  <c r="C72" i="13"/>
  <c r="C72" i="20"/>
  <c r="C72" i="24"/>
  <c r="C72" i="19"/>
  <c r="C72" i="23"/>
  <c r="C72" i="18"/>
  <c r="C72" i="17"/>
  <c r="A58" i="20"/>
  <c r="A58" i="24"/>
  <c r="A58" i="19"/>
  <c r="A58" i="23"/>
  <c r="A58" i="18"/>
  <c r="A58" i="16"/>
  <c r="A58" i="17"/>
  <c r="C50" i="16"/>
  <c r="C50" i="17"/>
  <c r="A36" i="18"/>
  <c r="A36" i="17"/>
  <c r="A36" i="16"/>
  <c r="A36" i="14"/>
  <c r="A36" i="13"/>
  <c r="A13" i="17"/>
  <c r="A13" i="14"/>
  <c r="A13" i="13"/>
  <c r="A13" i="20"/>
  <c r="A13" i="23"/>
  <c r="A13" i="19"/>
  <c r="A13" i="24"/>
  <c r="A13" i="18"/>
  <c r="A4" i="16"/>
  <c r="A4" i="14"/>
  <c r="A4" i="13"/>
  <c r="A4" i="20"/>
  <c r="A4" i="23"/>
  <c r="A4" i="19"/>
  <c r="A4" i="24"/>
  <c r="D59" i="23"/>
  <c r="C39" i="16"/>
  <c r="C39" i="17"/>
  <c r="D64" i="23"/>
  <c r="L15" i="18"/>
  <c r="P32" i="19"/>
  <c r="L44" i="13"/>
  <c r="M71" i="17"/>
  <c r="L79" i="20"/>
  <c r="M88" i="19"/>
  <c r="L119" i="20"/>
  <c r="L29" i="16"/>
  <c r="M75" i="16"/>
  <c r="P56" i="18"/>
  <c r="N58" i="18"/>
  <c r="P80" i="16"/>
  <c r="N90" i="17"/>
  <c r="L90" i="17"/>
  <c r="N96" i="19"/>
  <c r="P32" i="20"/>
  <c r="L44" i="14"/>
  <c r="P54" i="20"/>
  <c r="M71" i="20"/>
  <c r="L33" i="14"/>
  <c r="M47" i="16"/>
  <c r="P56" i="19"/>
  <c r="P80" i="18"/>
  <c r="N90" i="18"/>
  <c r="N96" i="20"/>
  <c r="M106" i="20"/>
  <c r="M47" i="17"/>
  <c r="M75" i="18"/>
  <c r="P14" i="16"/>
  <c r="P56" i="20"/>
  <c r="N58" i="20"/>
  <c r="P80" i="19"/>
  <c r="N90" i="19"/>
  <c r="N96" i="13"/>
  <c r="P32" i="14"/>
  <c r="L44" i="16"/>
  <c r="L53" i="17"/>
  <c r="P54" i="14"/>
  <c r="M47" i="18"/>
  <c r="N58" i="13"/>
  <c r="N90" i="20"/>
  <c r="N96" i="14"/>
  <c r="P32" i="16"/>
  <c r="L44" i="17"/>
  <c r="L114" i="20"/>
  <c r="M47" i="19"/>
  <c r="P56" i="14"/>
  <c r="N58" i="14"/>
  <c r="N90" i="13"/>
  <c r="L31" i="16"/>
  <c r="L44" i="18"/>
  <c r="N86" i="18"/>
  <c r="M47" i="20"/>
  <c r="M75" i="13"/>
  <c r="N90" i="14"/>
  <c r="N96" i="16"/>
  <c r="N125" i="20"/>
  <c r="P32" i="17"/>
  <c r="L44" i="19"/>
  <c r="P105" i="20"/>
  <c r="O117" i="20"/>
  <c r="M47" i="13"/>
  <c r="P56" i="16"/>
  <c r="N96" i="17"/>
  <c r="O65" i="20"/>
  <c r="M150" i="20"/>
  <c r="O148" i="20"/>
  <c r="P146" i="20"/>
  <c r="L145" i="20"/>
  <c r="M143" i="20"/>
  <c r="O141" i="20"/>
  <c r="M140" i="20"/>
  <c r="P139" i="20"/>
  <c r="N138" i="20"/>
  <c r="M136" i="20"/>
  <c r="N134" i="20"/>
  <c r="N174" i="20"/>
  <c r="O153" i="20"/>
  <c r="O151" i="20"/>
  <c r="P21" i="13"/>
  <c r="L20" i="13"/>
  <c r="L20" i="20"/>
  <c r="L20" i="19"/>
  <c r="L20" i="18"/>
  <c r="L20" i="17"/>
  <c r="L20" i="14"/>
  <c r="L181" i="20"/>
  <c r="M179" i="20"/>
  <c r="P154" i="20"/>
  <c r="M37" i="19"/>
  <c r="O29" i="16"/>
  <c r="L184" i="20"/>
  <c r="N182" i="20"/>
  <c r="M162" i="20"/>
  <c r="P160" i="20"/>
  <c r="M159" i="20"/>
  <c r="O157" i="20"/>
  <c r="M156" i="20"/>
  <c r="L45" i="14"/>
  <c r="L195" i="20"/>
  <c r="N193" i="20"/>
  <c r="P191" i="20"/>
  <c r="N190" i="20"/>
  <c r="O188" i="20"/>
  <c r="N187" i="20"/>
  <c r="P185" i="20"/>
  <c r="O163" i="20"/>
  <c r="P60" i="19"/>
  <c r="N53" i="13"/>
  <c r="N199" i="20"/>
  <c r="M170" i="20"/>
  <c r="N168" i="20"/>
  <c r="N166" i="20"/>
  <c r="P115" i="20"/>
  <c r="O111" i="20"/>
  <c r="O109" i="20"/>
  <c r="O86" i="16"/>
  <c r="M79" i="14"/>
  <c r="M79" i="13"/>
  <c r="M79" i="20"/>
  <c r="M79" i="19"/>
  <c r="M79" i="17"/>
  <c r="M79" i="16"/>
  <c r="N75" i="16"/>
  <c r="N75" i="17"/>
  <c r="O67" i="16"/>
  <c r="O67" i="14"/>
  <c r="O67" i="13"/>
  <c r="O67" i="20"/>
  <c r="O67" i="18"/>
  <c r="O67" i="17"/>
  <c r="P171" i="20"/>
  <c r="N132" i="20"/>
  <c r="O128" i="20"/>
  <c r="M127" i="20"/>
  <c r="M231" i="20"/>
  <c r="P216" i="20"/>
  <c r="L209" i="20"/>
  <c r="O207" i="20"/>
  <c r="P205" i="20"/>
  <c r="M204" i="20"/>
  <c r="P190" i="20"/>
  <c r="M189" i="20"/>
  <c r="P174" i="20"/>
  <c r="L137" i="20"/>
  <c r="O136" i="20"/>
  <c r="L76" i="19"/>
  <c r="L74" i="13"/>
  <c r="L74" i="16"/>
  <c r="M64" i="14"/>
  <c r="M64" i="19"/>
  <c r="N62" i="16"/>
  <c r="M61" i="20"/>
  <c r="M61" i="13"/>
  <c r="N59" i="18"/>
  <c r="O57" i="17"/>
  <c r="L56" i="19"/>
  <c r="N39" i="20"/>
  <c r="O37" i="14"/>
  <c r="O37" i="13"/>
  <c r="O37" i="20"/>
  <c r="O37" i="19"/>
  <c r="O37" i="18"/>
  <c r="O37" i="17"/>
  <c r="O37" i="16"/>
  <c r="L36" i="16"/>
  <c r="L36" i="14"/>
  <c r="L36" i="13"/>
  <c r="L36" i="20"/>
  <c r="L36" i="19"/>
  <c r="L36" i="18"/>
  <c r="N32" i="20"/>
  <c r="N20" i="14"/>
  <c r="P16" i="20"/>
  <c r="O236" i="20"/>
  <c r="M235" i="20"/>
  <c r="L217" i="20"/>
  <c r="M195" i="20"/>
  <c r="O193" i="20"/>
  <c r="P157" i="20"/>
  <c r="N156" i="20"/>
  <c r="N121" i="20"/>
  <c r="M104" i="20"/>
  <c r="P86" i="19"/>
  <c r="P86" i="17"/>
  <c r="P86" i="14"/>
  <c r="P220" i="20"/>
  <c r="O177" i="20"/>
  <c r="P144" i="20"/>
  <c r="M223" i="20"/>
  <c r="O164" i="20"/>
  <c r="M148" i="20"/>
  <c r="L213" i="20"/>
  <c r="N171" i="20"/>
  <c r="L151" i="20"/>
  <c r="O215" i="20"/>
  <c r="O186" i="20"/>
  <c r="M133" i="20"/>
  <c r="M227" i="20"/>
  <c r="L154" i="20"/>
  <c r="O11" i="14"/>
  <c r="P9" i="20"/>
  <c r="L189" i="20"/>
  <c r="N224" i="20"/>
  <c r="M210" i="20"/>
  <c r="M211" i="20"/>
  <c r="P212" i="20"/>
  <c r="M214" i="20"/>
  <c r="O174" i="20"/>
  <c r="M196" i="20"/>
  <c r="Q196" i="20"/>
  <c r="L230" i="20"/>
  <c r="L231" i="20"/>
  <c r="O233" i="20"/>
  <c r="L162" i="20"/>
  <c r="O197" i="20"/>
  <c r="O180" i="20"/>
  <c r="Q180" i="20"/>
  <c r="N106" i="20"/>
  <c r="L8" i="13"/>
  <c r="L25" i="17"/>
  <c r="M35" i="17"/>
  <c r="N42" i="17"/>
  <c r="P86" i="18"/>
  <c r="L103" i="20"/>
  <c r="N118" i="20"/>
  <c r="M61" i="14"/>
  <c r="L8" i="14"/>
  <c r="M35" i="18"/>
  <c r="N42" i="18"/>
  <c r="L76" i="14"/>
  <c r="P86" i="20"/>
  <c r="P109" i="20"/>
  <c r="O54" i="20"/>
  <c r="N19" i="14"/>
  <c r="B54" i="13"/>
  <c r="O77" i="16"/>
  <c r="M80" i="13"/>
  <c r="O85" i="13"/>
  <c r="M125" i="20"/>
  <c r="L8" i="16"/>
  <c r="M35" i="20"/>
  <c r="N42" i="20"/>
  <c r="M124" i="20"/>
  <c r="P9" i="19"/>
  <c r="L123" i="20"/>
  <c r="L110" i="20"/>
  <c r="M35" i="14"/>
  <c r="N42" i="14"/>
  <c r="M48" i="18"/>
  <c r="L50" i="13"/>
  <c r="L74" i="14"/>
  <c r="P9" i="13"/>
  <c r="O85" i="17"/>
  <c r="L8" i="19"/>
  <c r="M48" i="19"/>
  <c r="N62" i="18"/>
  <c r="P86" i="16"/>
  <c r="N19" i="18"/>
  <c r="O54" i="16"/>
  <c r="B54" i="16"/>
  <c r="O85" i="19"/>
  <c r="M55" i="14"/>
  <c r="M55" i="13"/>
  <c r="M55" i="20"/>
  <c r="M55" i="19"/>
  <c r="M55" i="18"/>
  <c r="M55" i="17"/>
  <c r="M53" i="14"/>
  <c r="M53" i="13"/>
  <c r="M53" i="20"/>
  <c r="M53" i="19"/>
  <c r="M53" i="18"/>
  <c r="M53" i="17"/>
  <c r="N51" i="16"/>
  <c r="N51" i="13"/>
  <c r="P16" i="13"/>
  <c r="P16" i="19"/>
  <c r="P16" i="18"/>
  <c r="P16" i="17"/>
  <c r="P16" i="16"/>
  <c r="P16" i="14"/>
  <c r="M15" i="14"/>
  <c r="M15" i="13"/>
  <c r="M15" i="20"/>
  <c r="M15" i="19"/>
  <c r="M15" i="18"/>
  <c r="M15" i="16"/>
  <c r="P13" i="14"/>
  <c r="L12" i="13"/>
  <c r="L12" i="19"/>
  <c r="L12" i="18"/>
  <c r="L12" i="17"/>
  <c r="L12" i="16"/>
  <c r="L12" i="14"/>
  <c r="O118" i="20"/>
  <c r="M115" i="20"/>
  <c r="P112" i="20"/>
  <c r="L109" i="20"/>
  <c r="P108" i="20"/>
  <c r="M107" i="20"/>
  <c r="M103" i="20"/>
  <c r="O101" i="20"/>
  <c r="L100" i="20"/>
  <c r="P97" i="18"/>
  <c r="L96" i="14"/>
  <c r="O93" i="18"/>
  <c r="O93" i="13"/>
  <c r="O93" i="19"/>
  <c r="L90" i="14"/>
  <c r="L90" i="13"/>
  <c r="L90" i="20"/>
  <c r="L90" i="18"/>
  <c r="L84" i="13"/>
  <c r="L84" i="19"/>
  <c r="L84" i="18"/>
  <c r="L84" i="17"/>
  <c r="L84" i="16"/>
  <c r="L84" i="14"/>
  <c r="N80" i="20"/>
  <c r="N80" i="18"/>
  <c r="N80" i="17"/>
  <c r="N80" i="16"/>
  <c r="N80" i="13"/>
  <c r="O78" i="18"/>
  <c r="P72" i="20"/>
  <c r="P70" i="20"/>
  <c r="P70" i="19"/>
  <c r="P70" i="18"/>
  <c r="P70" i="17"/>
  <c r="P70" i="16"/>
  <c r="M67" i="18"/>
  <c r="M67" i="16"/>
  <c r="M63" i="19"/>
  <c r="M24" i="20"/>
  <c r="M24" i="18"/>
  <c r="P24" i="13"/>
  <c r="O18" i="17"/>
  <c r="L126" i="20"/>
  <c r="P125" i="20"/>
  <c r="N123" i="20"/>
  <c r="M122" i="20"/>
  <c r="L120" i="20"/>
  <c r="P119" i="20"/>
  <c r="O33" i="14"/>
  <c r="O33" i="20"/>
  <c r="O33" i="19"/>
  <c r="O33" i="18"/>
  <c r="O33" i="17"/>
  <c r="O31" i="19"/>
  <c r="O29" i="18"/>
  <c r="L28" i="18"/>
  <c r="L28" i="17"/>
  <c r="L28" i="16"/>
  <c r="M40" i="20"/>
  <c r="M40" i="18"/>
  <c r="P36" i="14"/>
  <c r="P36" i="20"/>
  <c r="P36" i="19"/>
  <c r="P36" i="18"/>
  <c r="P36" i="17"/>
  <c r="L42" i="18"/>
  <c r="P41" i="20"/>
  <c r="O120" i="20"/>
  <c r="M71" i="18"/>
  <c r="O81" i="18"/>
  <c r="M93" i="20"/>
  <c r="O100" i="20"/>
  <c r="P102" i="20"/>
  <c r="O86" i="20"/>
  <c r="M87" i="20"/>
  <c r="O89" i="20"/>
  <c r="M101" i="20"/>
  <c r="M80" i="14"/>
  <c r="M71" i="19"/>
  <c r="P75" i="19"/>
  <c r="O81" i="19"/>
  <c r="M87" i="13"/>
  <c r="L76" i="13"/>
  <c r="P103" i="20"/>
  <c r="N67" i="18"/>
  <c r="N114" i="20"/>
  <c r="M71" i="13"/>
  <c r="N67" i="19"/>
  <c r="P68" i="17"/>
  <c r="M80" i="17"/>
  <c r="M71" i="14"/>
  <c r="L75" i="14"/>
  <c r="N91" i="18"/>
  <c r="N97" i="16"/>
  <c r="N72" i="20"/>
  <c r="M87" i="16"/>
  <c r="N67" i="20"/>
  <c r="L76" i="16"/>
  <c r="O69" i="18"/>
  <c r="O77" i="13"/>
  <c r="M80" i="18"/>
  <c r="L76" i="18"/>
  <c r="M117" i="20"/>
  <c r="O69" i="19"/>
  <c r="O77" i="14"/>
  <c r="N72" i="14"/>
  <c r="M87" i="18"/>
  <c r="P107" i="20"/>
  <c r="N67" i="14"/>
  <c r="L76" i="20"/>
  <c r="N108" i="20"/>
  <c r="M112" i="20"/>
  <c r="O69" i="20"/>
  <c r="L104" i="20"/>
  <c r="M102" i="20"/>
  <c r="M109" i="20"/>
  <c r="L106" i="20"/>
  <c r="P80" i="17"/>
  <c r="P80" i="14"/>
  <c r="O75" i="20"/>
  <c r="O75" i="18"/>
  <c r="O75" i="17"/>
  <c r="L74" i="20"/>
  <c r="L74" i="19"/>
  <c r="L74" i="18"/>
  <c r="L74" i="17"/>
  <c r="P73" i="18"/>
  <c r="L28" i="14"/>
  <c r="L28" i="13"/>
  <c r="L28" i="20"/>
  <c r="L28" i="19"/>
  <c r="P110" i="20"/>
  <c r="N107" i="20"/>
  <c r="L88" i="16"/>
  <c r="N82" i="16"/>
  <c r="N82" i="14"/>
  <c r="N82" i="13"/>
  <c r="O91" i="16"/>
  <c r="O91" i="14"/>
  <c r="P57" i="19"/>
  <c r="M56" i="20"/>
  <c r="M61" i="19"/>
  <c r="M61" i="18"/>
  <c r="M61" i="17"/>
  <c r="M61" i="16"/>
  <c r="O57" i="14"/>
  <c r="N69" i="19"/>
  <c r="N102" i="20"/>
  <c r="O93" i="14"/>
  <c r="O38" i="17"/>
  <c r="O53" i="20"/>
  <c r="O77" i="17"/>
  <c r="L76" i="17"/>
  <c r="O38" i="18"/>
  <c r="O53" i="13"/>
  <c r="O69" i="14"/>
  <c r="O77" i="18"/>
  <c r="O93" i="16"/>
  <c r="O53" i="14"/>
  <c r="O77" i="19"/>
  <c r="O93" i="17"/>
  <c r="O24" i="19"/>
  <c r="O53" i="16"/>
  <c r="O69" i="16"/>
  <c r="O77" i="20"/>
  <c r="M121" i="20"/>
  <c r="O50" i="17"/>
  <c r="O126" i="20"/>
  <c r="P122" i="20"/>
  <c r="M93" i="18"/>
  <c r="M93" i="17"/>
  <c r="M93" i="16"/>
  <c r="M93" i="13"/>
  <c r="M93" i="19"/>
  <c r="M77" i="17"/>
  <c r="M77" i="16"/>
  <c r="M77" i="14"/>
  <c r="M77" i="13"/>
  <c r="M77" i="20"/>
  <c r="M77" i="18"/>
  <c r="N100" i="20"/>
  <c r="P78" i="17"/>
  <c r="M63" i="17"/>
  <c r="M63" i="16"/>
  <c r="M63" i="14"/>
  <c r="M63" i="13"/>
  <c r="M63" i="20"/>
  <c r="M63" i="18"/>
  <c r="L61" i="13"/>
  <c r="L61" i="14"/>
  <c r="M31" i="17"/>
  <c r="O13" i="16"/>
  <c r="O13" i="14"/>
  <c r="O13" i="13"/>
  <c r="O13" i="20"/>
  <c r="O13" i="19"/>
  <c r="O13" i="18"/>
  <c r="O108" i="20"/>
  <c r="L107" i="20"/>
  <c r="M105" i="20"/>
  <c r="P101" i="20"/>
  <c r="O14" i="14"/>
  <c r="O14" i="20"/>
  <c r="M110" i="20"/>
  <c r="O64" i="19"/>
  <c r="M16" i="17"/>
  <c r="M16" i="14"/>
  <c r="O115" i="20"/>
  <c r="M114" i="20"/>
  <c r="L112" i="20"/>
  <c r="P111" i="20"/>
  <c r="P67" i="20"/>
  <c r="M66" i="20"/>
  <c r="L68" i="17"/>
  <c r="L68" i="14"/>
  <c r="L68" i="13"/>
  <c r="L68" i="20"/>
  <c r="L68" i="19"/>
  <c r="L68" i="16"/>
  <c r="M42" i="14"/>
  <c r="M8" i="20"/>
  <c r="M119" i="20"/>
  <c r="M45" i="18"/>
  <c r="M45" i="14"/>
  <c r="O43" i="19"/>
  <c r="P994" i="20"/>
  <c r="M964" i="20"/>
  <c r="M931" i="20"/>
  <c r="O877" i="20"/>
  <c r="M876" i="20"/>
  <c r="N873" i="20"/>
  <c r="N869" i="20"/>
  <c r="M864" i="20"/>
  <c r="P841" i="20"/>
  <c r="L806" i="20"/>
  <c r="M983" i="20"/>
  <c r="P918" i="20"/>
  <c r="M977" i="20"/>
  <c r="L904" i="20"/>
  <c r="N853" i="20"/>
  <c r="N839" i="20"/>
  <c r="M838" i="20"/>
  <c r="M934" i="20"/>
  <c r="P955" i="20"/>
  <c r="O951" i="20"/>
  <c r="N879" i="20"/>
  <c r="O845" i="20"/>
  <c r="L966" i="20"/>
  <c r="O901" i="20"/>
  <c r="P860" i="20"/>
  <c r="N855" i="20"/>
  <c r="P849" i="20"/>
  <c r="P992" i="20"/>
  <c r="O902" i="20"/>
  <c r="P861" i="20"/>
  <c r="O852" i="20"/>
  <c r="N925" i="20"/>
  <c r="N800" i="20"/>
  <c r="N48" i="14"/>
  <c r="T229" i="20"/>
  <c r="T822" i="20"/>
  <c r="T556" i="20"/>
  <c r="T410" i="20"/>
  <c r="T554" i="20"/>
  <c r="T330" i="20"/>
  <c r="T910" i="20"/>
  <c r="T845" i="20"/>
  <c r="T371" i="20"/>
  <c r="S292" i="20"/>
  <c r="T203" i="20"/>
  <c r="T227" i="20"/>
  <c r="T505" i="20"/>
  <c r="T813" i="20"/>
  <c r="T260" i="20"/>
  <c r="T499" i="20"/>
  <c r="T357" i="20"/>
  <c r="T652" i="20"/>
  <c r="T569" i="20"/>
  <c r="T978" i="20"/>
  <c r="T668" i="20"/>
  <c r="M271" i="27"/>
  <c r="Q972" i="27"/>
  <c r="I212" i="27"/>
  <c r="R212" i="27"/>
  <c r="T212" i="20"/>
  <c r="R340" i="27"/>
  <c r="I340" i="27"/>
  <c r="T340" i="20"/>
  <c r="L305" i="27"/>
  <c r="C302" i="27"/>
  <c r="Q128" i="27"/>
  <c r="P993" i="27"/>
  <c r="G993" i="27"/>
  <c r="C378" i="27"/>
  <c r="H613" i="27"/>
  <c r="Q613" i="27"/>
  <c r="F589" i="27"/>
  <c r="O589" i="27"/>
  <c r="C562" i="27"/>
  <c r="L562" i="27"/>
  <c r="K461" i="27"/>
  <c r="L158" i="27"/>
  <c r="C960" i="27"/>
  <c r="Q104" i="27"/>
  <c r="N262" i="27"/>
  <c r="O328" i="27"/>
  <c r="Q224" i="27"/>
  <c r="H224" i="27"/>
  <c r="C221" i="27"/>
  <c r="L221" i="27"/>
  <c r="F190" i="27"/>
  <c r="N210" i="27"/>
  <c r="F280" i="27"/>
  <c r="F349" i="27"/>
  <c r="O349" i="27"/>
  <c r="O360" i="27"/>
  <c r="P380" i="27"/>
  <c r="G380" i="27"/>
  <c r="K389" i="27"/>
  <c r="B389" i="27"/>
  <c r="O181" i="27"/>
  <c r="F181" i="27"/>
  <c r="O419" i="27"/>
  <c r="F419" i="27"/>
  <c r="K679" i="27"/>
  <c r="P731" i="27"/>
  <c r="F948" i="27"/>
  <c r="O948" i="27"/>
  <c r="I964" i="27"/>
  <c r="T964" i="20"/>
  <c r="R964" i="27"/>
  <c r="F968" i="27"/>
  <c r="C412" i="27"/>
  <c r="E412" i="27"/>
  <c r="F412" i="27"/>
  <c r="G412" i="27"/>
  <c r="L378" i="27"/>
  <c r="P863" i="27"/>
  <c r="T573" i="20"/>
  <c r="I573" i="27"/>
  <c r="R573" i="27"/>
  <c r="Q362" i="27"/>
  <c r="H362" i="27"/>
  <c r="G516" i="27"/>
  <c r="O488" i="27"/>
  <c r="I674" i="27"/>
  <c r="F441" i="27"/>
  <c r="I810" i="27"/>
  <c r="F829" i="27"/>
  <c r="N812" i="27"/>
  <c r="N631" i="27"/>
  <c r="T810" i="20"/>
  <c r="E812" i="27"/>
  <c r="K781" i="27"/>
  <c r="N216" i="27"/>
  <c r="Q564" i="27"/>
  <c r="P575" i="27"/>
  <c r="O178" i="27"/>
  <c r="O979" i="27"/>
  <c r="O752" i="27"/>
  <c r="O702" i="27"/>
  <c r="P615" i="27"/>
  <c r="O751" i="27"/>
  <c r="F979" i="27"/>
  <c r="N236" i="27"/>
  <c r="G151" i="27"/>
  <c r="B487" i="27"/>
  <c r="S300" i="20"/>
  <c r="E659" i="27"/>
  <c r="N659" i="27"/>
  <c r="S359" i="20"/>
  <c r="G533" i="27"/>
  <c r="P516" i="27"/>
  <c r="B123" i="27"/>
  <c r="Q944" i="27"/>
  <c r="G716" i="27"/>
  <c r="B490" i="27"/>
  <c r="E285" i="27"/>
  <c r="I464" i="27"/>
  <c r="O441" i="27"/>
  <c r="O829" i="27"/>
  <c r="K135" i="27"/>
  <c r="K839" i="27"/>
  <c r="P840" i="27"/>
  <c r="O769" i="27"/>
  <c r="N465" i="27"/>
  <c r="E661" i="27"/>
  <c r="H433" i="27"/>
  <c r="S450" i="20"/>
  <c r="P451" i="27"/>
  <c r="B482" i="27"/>
  <c r="N537" i="27"/>
  <c r="E555" i="27"/>
  <c r="E759" i="27"/>
  <c r="P811" i="27"/>
  <c r="S883" i="20"/>
  <c r="S917" i="20"/>
  <c r="E254" i="27"/>
  <c r="B370" i="27"/>
  <c r="G582" i="27"/>
  <c r="S688" i="20"/>
  <c r="S507" i="20"/>
  <c r="D549" i="27"/>
  <c r="M449" i="27"/>
  <c r="Q395" i="27"/>
  <c r="B434" i="27"/>
  <c r="K434" i="27"/>
  <c r="F440" i="27"/>
  <c r="O440" i="27"/>
  <c r="K792" i="27"/>
  <c r="B792" i="27"/>
  <c r="N860" i="27"/>
  <c r="E860" i="27"/>
  <c r="D218" i="27"/>
  <c r="D201" i="27"/>
  <c r="M195" i="27"/>
  <c r="M151" i="27"/>
  <c r="M836" i="27"/>
  <c r="M568" i="27"/>
  <c r="D288" i="27"/>
  <c r="D611" i="27"/>
  <c r="D560" i="27"/>
  <c r="D436" i="27"/>
  <c r="M369" i="27"/>
  <c r="L974" i="27"/>
  <c r="D810" i="27"/>
  <c r="D422" i="27"/>
  <c r="D369" i="27"/>
  <c r="B228" i="27"/>
  <c r="F781" i="27"/>
  <c r="T645" i="20"/>
  <c r="B759" i="27"/>
  <c r="Q310" i="27"/>
  <c r="I699" i="27"/>
  <c r="R699" i="27"/>
  <c r="G179" i="27"/>
  <c r="P179" i="27"/>
  <c r="F315" i="27"/>
  <c r="G198" i="27"/>
  <c r="T772" i="20"/>
  <c r="C160" i="27"/>
  <c r="E216" i="27"/>
  <c r="B651" i="27"/>
  <c r="G185" i="27"/>
  <c r="N379" i="27"/>
  <c r="O322" i="27"/>
  <c r="N704" i="27"/>
  <c r="T699" i="20"/>
  <c r="G553" i="27"/>
  <c r="I833" i="27"/>
  <c r="E199" i="27"/>
  <c r="N515" i="27"/>
  <c r="B135" i="27"/>
  <c r="B261" i="27"/>
  <c r="E515" i="27"/>
  <c r="P439" i="27"/>
  <c r="H310" i="27"/>
  <c r="S143" i="20"/>
  <c r="B235" i="27"/>
  <c r="O237" i="27"/>
  <c r="B242" i="27"/>
  <c r="N311" i="27"/>
  <c r="S455" i="20"/>
  <c r="R455" i="27" s="1"/>
  <c r="S537" i="20"/>
  <c r="S555" i="20"/>
  <c r="O704" i="27"/>
  <c r="H789" i="27"/>
  <c r="S792" i="20"/>
  <c r="T792" i="20" s="1"/>
  <c r="S247" i="20"/>
  <c r="P328" i="27"/>
  <c r="L337" i="27"/>
  <c r="F461" i="27"/>
  <c r="Q799" i="27"/>
  <c r="E933" i="27"/>
  <c r="Q208" i="27"/>
  <c r="S270" i="20"/>
  <c r="N279" i="27"/>
  <c r="S288" i="20"/>
  <c r="S339" i="20"/>
  <c r="B374" i="27"/>
  <c r="E400" i="27"/>
  <c r="N570" i="27"/>
  <c r="M662" i="27"/>
  <c r="G817" i="27"/>
  <c r="P130" i="27"/>
  <c r="K849" i="27"/>
  <c r="O865" i="27"/>
  <c r="B193" i="27"/>
  <c r="H282" i="27"/>
  <c r="H443" i="27"/>
  <c r="P489" i="27"/>
  <c r="S495" i="20"/>
  <c r="E507" i="27"/>
  <c r="S669" i="20"/>
  <c r="M833" i="27"/>
  <c r="O836" i="27"/>
  <c r="B690" i="27"/>
  <c r="S690" i="20"/>
  <c r="L696" i="27"/>
  <c r="N839" i="27"/>
  <c r="E899" i="27"/>
  <c r="G217" i="27"/>
  <c r="E225" i="27"/>
  <c r="H411" i="27"/>
  <c r="S414" i="20"/>
  <c r="E497" i="27"/>
  <c r="K669" i="27"/>
  <c r="P680" i="27"/>
  <c r="K689" i="27"/>
  <c r="S693" i="20"/>
  <c r="G785" i="27"/>
  <c r="S835" i="20"/>
  <c r="T835" i="20" s="1"/>
  <c r="O930" i="27"/>
  <c r="K941" i="27"/>
  <c r="E955" i="27"/>
  <c r="P121" i="27"/>
  <c r="S131" i="20"/>
  <c r="I131" i="27" s="1"/>
  <c r="M165" i="27"/>
  <c r="O265" i="27"/>
  <c r="S942" i="20"/>
  <c r="S375" i="20"/>
  <c r="S535" i="20"/>
  <c r="R535" i="27" s="1"/>
  <c r="B710" i="27"/>
  <c r="S788" i="20"/>
  <c r="P960" i="27"/>
  <c r="P997" i="27"/>
  <c r="Q190" i="27"/>
  <c r="P364" i="27"/>
  <c r="S609" i="20"/>
  <c r="K623" i="27"/>
  <c r="S630" i="20"/>
  <c r="K754" i="27"/>
  <c r="H881" i="27"/>
  <c r="K907" i="27"/>
  <c r="K423" i="27"/>
  <c r="N439" i="27"/>
  <c r="C505" i="27"/>
  <c r="D532" i="27"/>
  <c r="S627" i="20"/>
  <c r="S709" i="20"/>
  <c r="T709" i="20" s="1"/>
  <c r="N825" i="27"/>
  <c r="S919" i="20"/>
  <c r="Q951" i="27"/>
  <c r="S327" i="20"/>
  <c r="I327" i="27" s="1"/>
  <c r="D548" i="27"/>
  <c r="S606" i="20"/>
  <c r="B652" i="27"/>
  <c r="G761" i="27"/>
  <c r="F845" i="27"/>
  <c r="S965" i="20"/>
  <c r="D813" i="27"/>
  <c r="C410" i="27"/>
  <c r="L410" i="27"/>
  <c r="L587" i="27"/>
  <c r="C587" i="27"/>
  <c r="L595" i="27"/>
  <c r="C595" i="27"/>
  <c r="M565" i="27"/>
  <c r="D565" i="27"/>
  <c r="M830" i="27"/>
  <c r="D229" i="27"/>
  <c r="M229" i="27"/>
  <c r="M736" i="27"/>
  <c r="D656" i="27"/>
  <c r="M656" i="27"/>
  <c r="D988" i="27"/>
  <c r="M988" i="27"/>
  <c r="D367" i="27"/>
  <c r="M367" i="27"/>
  <c r="M954" i="27"/>
  <c r="D954" i="27"/>
  <c r="D777" i="27"/>
  <c r="M900" i="27"/>
  <c r="D900" i="27"/>
  <c r="D613" i="27"/>
  <c r="M613" i="27"/>
  <c r="D634" i="27"/>
  <c r="M634" i="27"/>
  <c r="C983" i="27"/>
  <c r="C581" i="27"/>
  <c r="G806" i="27"/>
  <c r="O168" i="27"/>
  <c r="M780" i="27"/>
  <c r="C777" i="27"/>
  <c r="L509" i="27"/>
  <c r="L456" i="27"/>
  <c r="L204" i="27"/>
  <c r="D175" i="27"/>
  <c r="L148" i="27"/>
  <c r="G496" i="27"/>
  <c r="N199" i="27"/>
  <c r="G863" i="27"/>
  <c r="E831" i="27"/>
  <c r="T460" i="20"/>
  <c r="R460" i="27"/>
  <c r="L502" i="27"/>
  <c r="D385" i="27"/>
  <c r="C148" i="27"/>
  <c r="L163" i="27"/>
  <c r="G442" i="27"/>
  <c r="P442" i="27"/>
  <c r="N851" i="27"/>
  <c r="P496" i="27"/>
  <c r="N340" i="27"/>
  <c r="E597" i="27"/>
  <c r="C601" i="27"/>
  <c r="K579" i="27"/>
  <c r="M911" i="27"/>
  <c r="C850" i="27"/>
  <c r="M789" i="27"/>
  <c r="L205" i="27"/>
  <c r="I839" i="27"/>
  <c r="G700" i="27"/>
  <c r="Q274" i="27"/>
  <c r="E719" i="27"/>
  <c r="L601" i="27"/>
  <c r="K487" i="27"/>
  <c r="L663" i="27"/>
  <c r="C663" i="27"/>
  <c r="M760" i="27"/>
  <c r="M800" i="27"/>
  <c r="T702" i="20"/>
  <c r="H592" i="27"/>
  <c r="G894" i="27"/>
  <c r="S230" i="20"/>
  <c r="T230" i="20" s="1"/>
  <c r="O254" i="27"/>
  <c r="S894" i="20"/>
  <c r="L210" i="27"/>
  <c r="G593" i="27"/>
  <c r="O693" i="27"/>
  <c r="H761" i="27"/>
  <c r="I931" i="27"/>
  <c r="N740" i="27"/>
  <c r="B173" i="27"/>
  <c r="S187" i="20"/>
  <c r="T187" i="20" s="1"/>
  <c r="G731" i="27"/>
  <c r="C210" i="27"/>
  <c r="O255" i="27"/>
  <c r="O767" i="27"/>
  <c r="Q761" i="27"/>
  <c r="T862" i="20"/>
  <c r="N693" i="27"/>
  <c r="T931" i="20"/>
  <c r="C844" i="27"/>
  <c r="S294" i="20"/>
  <c r="B304" i="27"/>
  <c r="F309" i="27"/>
  <c r="N446" i="27"/>
  <c r="B648" i="27"/>
  <c r="L975" i="27"/>
  <c r="G936" i="27"/>
  <c r="F255" i="27"/>
  <c r="C803" i="27"/>
  <c r="R862" i="27"/>
  <c r="E697" i="27"/>
  <c r="R962" i="27"/>
  <c r="P788" i="27"/>
  <c r="C884" i="27"/>
  <c r="O321" i="27"/>
  <c r="N934" i="27"/>
  <c r="C935" i="27"/>
  <c r="M6" i="27"/>
  <c r="E217" i="27"/>
  <c r="P285" i="27"/>
  <c r="H689" i="27"/>
  <c r="G710" i="27"/>
  <c r="G736" i="27"/>
  <c r="P169" i="27"/>
  <c r="F790" i="27"/>
  <c r="K385" i="27"/>
  <c r="S403" i="20"/>
  <c r="R403" i="27" s="1"/>
  <c r="S424" i="20"/>
  <c r="I424" i="27" s="1"/>
  <c r="D426" i="27"/>
  <c r="S512" i="20"/>
  <c r="B634" i="27"/>
  <c r="N512" i="27"/>
  <c r="K774" i="27"/>
  <c r="K160" i="27"/>
  <c r="B814" i="27"/>
  <c r="K298" i="27"/>
  <c r="B455" i="27"/>
  <c r="K455" i="27"/>
  <c r="B644" i="27"/>
  <c r="K644" i="27"/>
  <c r="K381" i="27"/>
  <c r="B381" i="27"/>
  <c r="B218" i="27"/>
  <c r="B471" i="27"/>
  <c r="K471" i="27"/>
  <c r="B541" i="27"/>
  <c r="P536" i="20"/>
  <c r="P555" i="20"/>
  <c r="L461" i="20"/>
  <c r="P459" i="20"/>
  <c r="L457" i="20"/>
  <c r="O428" i="20"/>
  <c r="L414" i="20"/>
  <c r="P400" i="20"/>
  <c r="O385" i="20"/>
  <c r="N374" i="20"/>
  <c r="N348" i="20"/>
  <c r="P343" i="20"/>
  <c r="L138" i="20"/>
  <c r="N119" i="20"/>
  <c r="M95" i="19"/>
  <c r="M95" i="18"/>
  <c r="M95" i="17"/>
  <c r="M95" i="16"/>
  <c r="M95" i="14"/>
  <c r="M95" i="13"/>
  <c r="L52" i="19"/>
  <c r="L52" i="18"/>
  <c r="L52" i="17"/>
  <c r="L52" i="16"/>
  <c r="L52" i="14"/>
  <c r="L52" i="13"/>
  <c r="N43" i="16"/>
  <c r="P897" i="20"/>
  <c r="N490" i="20"/>
  <c r="M274" i="20"/>
  <c r="O269" i="20"/>
  <c r="O261" i="20"/>
  <c r="O257" i="20"/>
  <c r="M254" i="20"/>
  <c r="Q254" i="20"/>
  <c r="O249" i="20"/>
  <c r="M234" i="20"/>
  <c r="M226" i="20"/>
  <c r="O221" i="20"/>
  <c r="M218" i="20"/>
  <c r="Q218" i="20"/>
  <c r="O213" i="20"/>
  <c r="O209" i="20"/>
  <c r="O189" i="20"/>
  <c r="M166" i="20"/>
  <c r="O165" i="20"/>
  <c r="M158" i="20"/>
  <c r="O149" i="20"/>
  <c r="O145" i="20"/>
  <c r="M142" i="20"/>
  <c r="L499" i="20"/>
  <c r="L572" i="20"/>
  <c r="N946" i="20"/>
  <c r="P581" i="20"/>
  <c r="M285" i="20"/>
  <c r="O284" i="20"/>
  <c r="N277" i="20"/>
  <c r="B764" i="27"/>
  <c r="M154" i="20"/>
  <c r="O265" i="20"/>
  <c r="N657" i="20"/>
  <c r="L654" i="20"/>
  <c r="L646" i="20"/>
  <c r="P644" i="20"/>
  <c r="N641" i="20"/>
  <c r="P636" i="20"/>
  <c r="L626" i="20"/>
  <c r="N613" i="20"/>
  <c r="O311" i="20"/>
  <c r="O444" i="20"/>
  <c r="L465" i="20"/>
  <c r="P570" i="20"/>
  <c r="K671" i="27"/>
  <c r="O432" i="20"/>
  <c r="L515" i="20"/>
  <c r="O567" i="20"/>
  <c r="O129" i="20"/>
  <c r="M710" i="20"/>
  <c r="B679" i="27"/>
  <c r="L519" i="20"/>
  <c r="M787" i="20"/>
  <c r="L774" i="20"/>
  <c r="M770" i="20"/>
  <c r="P750" i="20"/>
  <c r="P746" i="20"/>
  <c r="N743" i="20"/>
  <c r="O724" i="20"/>
  <c r="L319" i="20"/>
  <c r="Q319" i="20"/>
  <c r="P317" i="20"/>
  <c r="B510" i="27"/>
  <c r="O173" i="20"/>
  <c r="M258" i="20"/>
  <c r="N472" i="20"/>
  <c r="P574" i="20"/>
  <c r="Q574" i="20"/>
  <c r="O870" i="20"/>
  <c r="O854" i="20"/>
  <c r="N832" i="27"/>
  <c r="L832" i="20"/>
  <c r="N827" i="20"/>
  <c r="N820" i="20"/>
  <c r="O816" i="20"/>
  <c r="M813" i="20"/>
  <c r="O805" i="20"/>
  <c r="L229" i="27"/>
  <c r="C311" i="27"/>
  <c r="L311" i="27"/>
  <c r="L514" i="27"/>
  <c r="C514" i="27"/>
  <c r="C430" i="27"/>
  <c r="L430" i="27"/>
  <c r="C377" i="27"/>
  <c r="L377" i="27"/>
  <c r="C288" i="27"/>
  <c r="D771" i="27"/>
  <c r="M771" i="27"/>
  <c r="F296" i="27"/>
  <c r="O296" i="27"/>
  <c r="P209" i="27"/>
  <c r="G209" i="27"/>
  <c r="C673" i="27"/>
  <c r="L673" i="27"/>
  <c r="P412" i="27"/>
  <c r="N745" i="27"/>
  <c r="C208" i="27"/>
  <c r="M220" i="27"/>
  <c r="D220" i="27"/>
  <c r="L761" i="27"/>
  <c r="C761" i="27"/>
  <c r="C474" i="27"/>
  <c r="L474" i="27"/>
  <c r="D686" i="27"/>
  <c r="D837" i="27"/>
  <c r="M699" i="27"/>
  <c r="M164" i="27"/>
  <c r="D164" i="27"/>
  <c r="N366" i="27"/>
  <c r="E366" i="27"/>
  <c r="D758" i="27"/>
  <c r="M758" i="27"/>
  <c r="C466" i="27"/>
  <c r="L466" i="27"/>
  <c r="F810" i="27"/>
  <c r="O810" i="27"/>
  <c r="E698" i="27"/>
  <c r="N698" i="27"/>
  <c r="H124" i="27"/>
  <c r="P566" i="27"/>
  <c r="F577" i="27"/>
  <c r="L314" i="27"/>
  <c r="G764" i="27"/>
  <c r="E683" i="27"/>
  <c r="N683" i="27"/>
  <c r="E763" i="27"/>
  <c r="N763" i="27"/>
  <c r="B281" i="27"/>
  <c r="N298" i="27"/>
  <c r="E334" i="27"/>
  <c r="N334" i="27"/>
  <c r="O390" i="27"/>
  <c r="F390" i="27"/>
  <c r="N434" i="27"/>
  <c r="N574" i="27"/>
  <c r="P588" i="27"/>
  <c r="L597" i="27"/>
  <c r="I598" i="27"/>
  <c r="R598" i="27"/>
  <c r="E618" i="27"/>
  <c r="N618" i="27"/>
  <c r="T697" i="20"/>
  <c r="I697" i="27"/>
  <c r="G730" i="27"/>
  <c r="G881" i="27"/>
  <c r="P881" i="27"/>
  <c r="G915" i="27"/>
  <c r="P915" i="27"/>
  <c r="Q923" i="27"/>
  <c r="H923" i="27"/>
  <c r="L936" i="27"/>
  <c r="C936" i="27"/>
  <c r="F944" i="27"/>
  <c r="F184" i="27"/>
  <c r="H744" i="27"/>
  <c r="B760" i="27"/>
  <c r="G623" i="27"/>
  <c r="K281" i="27"/>
  <c r="P730" i="27"/>
  <c r="G570" i="27"/>
  <c r="P175" i="27"/>
  <c r="E298" i="27"/>
  <c r="O944" i="27"/>
  <c r="I210" i="27"/>
  <c r="T925" i="20"/>
  <c r="I925" i="27"/>
  <c r="F891" i="27"/>
  <c r="O891" i="27"/>
  <c r="K872" i="27"/>
  <c r="P570" i="27"/>
  <c r="F540" i="27"/>
  <c r="P764" i="27"/>
  <c r="T598" i="20"/>
  <c r="P614" i="27"/>
  <c r="R980" i="27"/>
  <c r="T980" i="20"/>
  <c r="C586" i="27"/>
  <c r="P684" i="27"/>
  <c r="H748" i="27"/>
  <c r="I891" i="27"/>
  <c r="C670" i="27"/>
  <c r="Q748" i="27"/>
  <c r="F782" i="27"/>
  <c r="R645" i="27"/>
  <c r="I980" i="27"/>
  <c r="B443" i="27"/>
  <c r="S493" i="20"/>
  <c r="I493" i="27" s="1"/>
  <c r="E740" i="27"/>
  <c r="B532" i="27"/>
  <c r="K532" i="27"/>
  <c r="B661" i="27"/>
  <c r="M537" i="20"/>
  <c r="B176" i="27"/>
  <c r="K925" i="27"/>
  <c r="B871" i="27"/>
  <c r="M905" i="20"/>
  <c r="N753" i="20"/>
  <c r="M747" i="20"/>
  <c r="K567" i="27"/>
  <c r="K758" i="27"/>
  <c r="K233" i="27"/>
  <c r="N843" i="20"/>
  <c r="L840" i="20"/>
  <c r="O836" i="20"/>
  <c r="N640" i="20"/>
  <c r="P635" i="20"/>
  <c r="P627" i="20"/>
  <c r="P619" i="20"/>
  <c r="L601" i="20"/>
  <c r="M593" i="20"/>
  <c r="M589" i="20"/>
  <c r="L582" i="20"/>
  <c r="K596" i="27"/>
  <c r="B233" i="27"/>
  <c r="P879" i="20"/>
  <c r="P868" i="20"/>
  <c r="M857" i="20"/>
  <c r="M780" i="20"/>
  <c r="L773" i="20"/>
  <c r="P763" i="20"/>
  <c r="L664" i="20"/>
  <c r="N659" i="20"/>
  <c r="O655" i="20"/>
  <c r="O647" i="20"/>
  <c r="L891" i="20"/>
  <c r="P796" i="20"/>
  <c r="O364" i="20"/>
  <c r="O841" i="20"/>
  <c r="O838" i="20"/>
  <c r="L833" i="20"/>
  <c r="M677" i="20"/>
  <c r="P676" i="20"/>
  <c r="L439" i="20"/>
  <c r="P421" i="20"/>
  <c r="P417" i="20"/>
  <c r="P386" i="20"/>
  <c r="K414" i="27"/>
  <c r="B552" i="27"/>
  <c r="N899" i="20"/>
  <c r="N703" i="20"/>
  <c r="M692" i="20"/>
  <c r="P687" i="20"/>
  <c r="M450" i="20"/>
  <c r="K976" i="27"/>
  <c r="K508" i="27"/>
  <c r="B414" i="27"/>
  <c r="K661" i="27"/>
  <c r="K558" i="27"/>
  <c r="M929" i="20"/>
  <c r="M718" i="20"/>
  <c r="M714" i="20"/>
  <c r="O456" i="20"/>
  <c r="L149" i="20"/>
  <c r="O159" i="20"/>
  <c r="M216" i="20"/>
  <c r="O317" i="20"/>
  <c r="P341" i="20"/>
  <c r="P356" i="20"/>
  <c r="P310" i="20"/>
  <c r="O187" i="20"/>
  <c r="O276" i="20"/>
  <c r="O307" i="20"/>
  <c r="O230" i="20"/>
  <c r="M397" i="27"/>
  <c r="L137" i="27"/>
  <c r="C137" i="27"/>
  <c r="C619" i="27"/>
  <c r="L619" i="27"/>
  <c r="Q791" i="27"/>
  <c r="O215" i="27"/>
  <c r="K964" i="27"/>
  <c r="I500" i="27"/>
  <c r="H951" i="27"/>
  <c r="N974" i="27"/>
  <c r="T833" i="20"/>
  <c r="E582" i="27"/>
  <c r="C404" i="27"/>
  <c r="H905" i="27"/>
  <c r="Q905" i="27"/>
  <c r="P802" i="27"/>
  <c r="N555" i="27"/>
  <c r="K301" i="27"/>
  <c r="K578" i="27"/>
  <c r="B578" i="27"/>
  <c r="H616" i="27"/>
  <c r="Q637" i="27"/>
  <c r="B624" i="27"/>
  <c r="N296" i="27"/>
  <c r="H791" i="27"/>
  <c r="N728" i="27"/>
  <c r="O474" i="27"/>
  <c r="E600" i="27"/>
  <c r="N600" i="27"/>
  <c r="Q520" i="27"/>
  <c r="L626" i="27"/>
  <c r="B894" i="27"/>
  <c r="E792" i="27"/>
  <c r="E871" i="27"/>
  <c r="Q182" i="27"/>
  <c r="I654" i="27"/>
  <c r="N155" i="27"/>
  <c r="Q555" i="27"/>
  <c r="B803" i="27"/>
  <c r="B165" i="27"/>
  <c r="P267" i="27"/>
  <c r="M320" i="27"/>
  <c r="G322" i="27"/>
  <c r="S846" i="20"/>
  <c r="E866" i="27"/>
  <c r="E905" i="27"/>
  <c r="N905" i="27"/>
  <c r="E948" i="27"/>
  <c r="C962" i="27"/>
  <c r="B559" i="27"/>
  <c r="E774" i="27"/>
  <c r="S784" i="20"/>
  <c r="O861" i="27"/>
  <c r="K680" i="27"/>
  <c r="D237" i="27"/>
  <c r="S249" i="20"/>
  <c r="Q316" i="27"/>
  <c r="G555" i="27"/>
  <c r="S762" i="20"/>
  <c r="T762" i="20" s="1"/>
  <c r="R543" i="27"/>
  <c r="I543" i="27"/>
  <c r="I253" i="27"/>
  <c r="R673" i="27"/>
  <c r="G417" i="27"/>
  <c r="G161" i="27"/>
  <c r="P161" i="27"/>
  <c r="L490" i="27"/>
  <c r="D271" i="27"/>
  <c r="H849" i="27"/>
  <c r="Q849" i="27"/>
  <c r="L950" i="27"/>
  <c r="C950" i="27"/>
  <c r="C569" i="27"/>
  <c r="L569" i="27"/>
  <c r="C743" i="27"/>
  <c r="L743" i="27"/>
  <c r="L265" i="27"/>
  <c r="C265" i="27"/>
  <c r="L922" i="27"/>
  <c r="L708" i="27"/>
  <c r="C708" i="27"/>
  <c r="C535" i="27"/>
  <c r="L905" i="27"/>
  <c r="C905" i="27"/>
  <c r="L925" i="27"/>
  <c r="C925" i="27"/>
  <c r="C256" i="27"/>
  <c r="C686" i="27"/>
  <c r="C815" i="27"/>
  <c r="L815" i="27"/>
  <c r="C217" i="27"/>
  <c r="L217" i="27"/>
  <c r="C699" i="27"/>
  <c r="L699" i="27"/>
  <c r="L915" i="27"/>
  <c r="C915" i="27"/>
  <c r="L556" i="27"/>
  <c r="C175" i="27"/>
  <c r="L175" i="27"/>
  <c r="L867" i="27"/>
  <c r="C867" i="27"/>
  <c r="C209" i="27"/>
  <c r="L209" i="27"/>
  <c r="D783" i="27"/>
  <c r="M783" i="27"/>
  <c r="D120" i="27"/>
  <c r="M120" i="27"/>
  <c r="D77" i="27"/>
  <c r="M676" i="27"/>
  <c r="D676" i="27"/>
  <c r="C328" i="27"/>
  <c r="L328" i="27"/>
  <c r="D701" i="27"/>
  <c r="M266" i="27"/>
  <c r="C194" i="27"/>
  <c r="L194" i="27"/>
  <c r="C191" i="27"/>
  <c r="L191" i="27"/>
  <c r="N160" i="27"/>
  <c r="E160" i="27"/>
  <c r="M939" i="27"/>
  <c r="D233" i="27"/>
  <c r="M233" i="27"/>
  <c r="D416" i="27"/>
  <c r="M416" i="27"/>
  <c r="E179" i="27"/>
  <c r="N179" i="27"/>
  <c r="C442" i="27"/>
  <c r="L442" i="27"/>
  <c r="M326" i="27"/>
  <c r="C592" i="27"/>
  <c r="L592" i="27"/>
  <c r="E726" i="27"/>
  <c r="E283" i="27"/>
  <c r="N283" i="27"/>
  <c r="G512" i="27"/>
  <c r="P512" i="27"/>
  <c r="C591" i="27"/>
  <c r="B683" i="27"/>
  <c r="L333" i="27"/>
  <c r="P326" i="27"/>
  <c r="L483" i="27"/>
  <c r="N776" i="27"/>
  <c r="Q481" i="27"/>
  <c r="P274" i="27"/>
  <c r="E715" i="27"/>
  <c r="G816" i="27"/>
  <c r="O785" i="27"/>
  <c r="N437" i="27"/>
  <c r="E658" i="27"/>
  <c r="F785" i="27"/>
  <c r="F920" i="27"/>
  <c r="K498" i="27"/>
  <c r="E142" i="27"/>
  <c r="E650" i="27"/>
  <c r="N662" i="27"/>
  <c r="K130" i="27"/>
  <c r="B498" i="27"/>
  <c r="R634" i="27"/>
  <c r="E613" i="27"/>
  <c r="Q538" i="27"/>
  <c r="F794" i="27"/>
  <c r="O794" i="27"/>
  <c r="T374" i="20"/>
  <c r="T317" i="20"/>
  <c r="Q106" i="27"/>
  <c r="R521" i="27"/>
  <c r="N142" i="27"/>
  <c r="F543" i="27"/>
  <c r="Q464" i="27"/>
  <c r="C648" i="27"/>
  <c r="E414" i="27"/>
  <c r="H973" i="27"/>
  <c r="O669" i="27"/>
  <c r="F669" i="27"/>
  <c r="P838" i="27"/>
  <c r="C750" i="27"/>
  <c r="S751" i="20"/>
  <c r="R751" i="27" s="1"/>
  <c r="S755" i="20"/>
  <c r="M774" i="27"/>
  <c r="H846" i="27"/>
  <c r="H797" i="27"/>
  <c r="N978" i="27"/>
  <c r="O749" i="27"/>
  <c r="E799" i="27"/>
  <c r="H851" i="27"/>
  <c r="P635" i="27"/>
  <c r="B904" i="27"/>
  <c r="S944" i="20"/>
  <c r="I944" i="27" s="1"/>
  <c r="H480" i="27"/>
  <c r="K789" i="27"/>
  <c r="K352" i="27"/>
  <c r="B352" i="27"/>
  <c r="K458" i="27"/>
  <c r="K290" i="27"/>
  <c r="B290" i="27"/>
  <c r="B267" i="27"/>
  <c r="K267" i="27"/>
  <c r="B884" i="27"/>
  <c r="K884" i="27"/>
  <c r="K960" i="27"/>
  <c r="B960" i="27"/>
  <c r="B647" i="27"/>
  <c r="K647" i="27"/>
  <c r="K580" i="27"/>
  <c r="B580" i="27"/>
  <c r="B225" i="27"/>
  <c r="K225" i="27"/>
  <c r="K721" i="27"/>
  <c r="K892" i="27"/>
  <c r="B892" i="27"/>
  <c r="K507" i="27"/>
  <c r="P608" i="20"/>
  <c r="K854" i="27"/>
  <c r="K261" i="27"/>
  <c r="L896" i="20"/>
  <c r="P975" i="20"/>
  <c r="B461" i="27"/>
  <c r="N901" i="20"/>
  <c r="K348" i="27"/>
  <c r="B348" i="27"/>
  <c r="K817" i="27"/>
  <c r="K555" i="27"/>
  <c r="P967" i="20"/>
  <c r="Q967" i="20"/>
  <c r="O398" i="20"/>
  <c r="Q398" i="20"/>
  <c r="R398" i="20" s="1"/>
  <c r="K568" i="27"/>
  <c r="L879" i="20"/>
  <c r="P960" i="20"/>
  <c r="B201" i="27"/>
  <c r="B702" i="27"/>
  <c r="K876" i="27"/>
  <c r="K591" i="27"/>
  <c r="B962" i="27"/>
  <c r="O931" i="20"/>
  <c r="N913" i="20"/>
  <c r="P847" i="20"/>
  <c r="N366" i="20"/>
  <c r="P349" i="20"/>
  <c r="B287" i="27"/>
  <c r="K583" i="27"/>
  <c r="K528" i="27"/>
  <c r="K966" i="27"/>
  <c r="L936" i="20"/>
  <c r="P953" i="20"/>
  <c r="P271" i="20"/>
  <c r="K561" i="27"/>
  <c r="L262" i="20"/>
  <c r="P246" i="20"/>
  <c r="O253" i="20"/>
  <c r="Q601" i="27"/>
  <c r="E821" i="27"/>
  <c r="G625" i="27"/>
  <c r="B192" i="27"/>
  <c r="B340" i="27"/>
  <c r="K340" i="27"/>
  <c r="N364" i="27"/>
  <c r="K404" i="27"/>
  <c r="O412" i="27"/>
  <c r="K433" i="27"/>
  <c r="F513" i="27"/>
  <c r="H536" i="27"/>
  <c r="Q536" i="27"/>
  <c r="N552" i="27"/>
  <c r="E552" i="27"/>
  <c r="P624" i="27"/>
  <c r="O190" i="27"/>
  <c r="N831" i="27"/>
  <c r="I724" i="27"/>
  <c r="O280" i="27"/>
  <c r="C583" i="27"/>
  <c r="H585" i="27"/>
  <c r="K260" i="27"/>
  <c r="G624" i="27"/>
  <c r="R165" i="27"/>
  <c r="B991" i="27"/>
  <c r="G559" i="27"/>
  <c r="E210" i="27"/>
  <c r="C693" i="27"/>
  <c r="L292" i="27"/>
  <c r="E277" i="27"/>
  <c r="N456" i="27"/>
  <c r="P559" i="27"/>
  <c r="T880" i="20"/>
  <c r="H194" i="27"/>
  <c r="F736" i="27"/>
  <c r="H556" i="27"/>
  <c r="R789" i="27"/>
  <c r="T928" i="20"/>
  <c r="E346" i="27"/>
  <c r="K694" i="27"/>
  <c r="F360" i="27"/>
  <c r="O925" i="27"/>
  <c r="H372" i="27"/>
  <c r="S560" i="20"/>
  <c r="S625" i="20"/>
  <c r="T625" i="20" s="1"/>
  <c r="S867" i="20"/>
  <c r="I867" i="27" s="1"/>
  <c r="Q252" i="27"/>
  <c r="Q422" i="27"/>
  <c r="D431" i="27"/>
  <c r="S439" i="20"/>
  <c r="R439" i="27" s="1"/>
  <c r="Q457" i="27"/>
  <c r="B715" i="27"/>
  <c r="M181" i="27"/>
  <c r="H573" i="27"/>
  <c r="E581" i="27"/>
  <c r="N701" i="27"/>
  <c r="S241" i="20"/>
  <c r="K318" i="27"/>
  <c r="Q332" i="27"/>
  <c r="K372" i="27"/>
  <c r="S436" i="20"/>
  <c r="I436" i="27" s="1"/>
  <c r="S622" i="20"/>
  <c r="S715" i="20"/>
  <c r="T715" i="20" s="1"/>
  <c r="P847" i="27"/>
  <c r="G250" i="27"/>
  <c r="P304" i="27"/>
  <c r="N546" i="27"/>
  <c r="S562" i="20"/>
  <c r="I562" i="27" s="1"/>
  <c r="F802" i="27"/>
  <c r="F822" i="27"/>
  <c r="S863" i="20"/>
  <c r="R863" i="27" s="1"/>
  <c r="S893" i="20"/>
  <c r="S902" i="20"/>
  <c r="R902" i="27" s="1"/>
  <c r="L937" i="27"/>
  <c r="S279" i="20"/>
  <c r="R279" i="27" s="1"/>
  <c r="S404" i="20"/>
  <c r="K810" i="27"/>
  <c r="S830" i="20"/>
  <c r="T830" i="20" s="1"/>
  <c r="S842" i="20"/>
  <c r="Q239" i="27"/>
  <c r="K245" i="27"/>
  <c r="S465" i="20"/>
  <c r="S486" i="20"/>
  <c r="M713" i="27"/>
  <c r="S899" i="20"/>
  <c r="S904" i="20"/>
  <c r="I904" i="27" s="1"/>
  <c r="K134" i="27"/>
  <c r="K148" i="27"/>
  <c r="B221" i="27"/>
  <c r="F343" i="27"/>
  <c r="K356" i="27"/>
  <c r="H416" i="27"/>
  <c r="G420" i="27"/>
  <c r="G430" i="27"/>
  <c r="Q469" i="27"/>
  <c r="H497" i="27"/>
  <c r="F498" i="27"/>
  <c r="H664" i="27"/>
  <c r="H671" i="27"/>
  <c r="B684" i="27"/>
  <c r="S684" i="20"/>
  <c r="I684" i="27" s="1"/>
  <c r="G696" i="27"/>
  <c r="B998" i="27"/>
  <c r="K195" i="27"/>
  <c r="D213" i="27"/>
  <c r="H222" i="27"/>
  <c r="G406" i="27"/>
  <c r="P508" i="27"/>
  <c r="D717" i="27"/>
  <c r="H133" i="27"/>
  <c r="S262" i="20"/>
  <c r="I262" i="27" s="1"/>
  <c r="S269" i="20"/>
  <c r="O598" i="27"/>
  <c r="S211" i="20"/>
  <c r="I211" i="27" s="1"/>
  <c r="G233" i="27"/>
  <c r="E788" i="27"/>
  <c r="S829" i="20"/>
  <c r="T829" i="20" s="1"/>
  <c r="T108" i="20"/>
  <c r="M999" i="27"/>
  <c r="D999" i="27"/>
  <c r="D778" i="27"/>
  <c r="D558" i="27"/>
  <c r="M558" i="27"/>
  <c r="D161" i="27"/>
  <c r="M161" i="27"/>
  <c r="M841" i="27"/>
  <c r="M773" i="27"/>
  <c r="D642" i="27"/>
  <c r="M642" i="27"/>
  <c r="M257" i="27"/>
  <c r="D257" i="27"/>
  <c r="M968" i="27"/>
  <c r="D968" i="27"/>
  <c r="D708" i="27"/>
  <c r="D823" i="27"/>
  <c r="M823" i="27"/>
  <c r="M501" i="27"/>
  <c r="D501" i="27"/>
  <c r="D808" i="27"/>
  <c r="M808" i="27"/>
  <c r="D710" i="27"/>
  <c r="M710" i="27"/>
  <c r="D259" i="27"/>
  <c r="M259" i="27"/>
  <c r="D857" i="27"/>
  <c r="M857" i="27"/>
  <c r="F99" i="27"/>
  <c r="P891" i="27"/>
  <c r="G891" i="27"/>
  <c r="O832" i="27"/>
  <c r="E736" i="27"/>
  <c r="E616" i="27"/>
  <c r="T501" i="20"/>
  <c r="I501" i="27"/>
  <c r="R501" i="27"/>
  <c r="F480" i="27"/>
  <c r="Q463" i="27"/>
  <c r="H463" i="27"/>
  <c r="T841" i="20"/>
  <c r="C705" i="27"/>
  <c r="L705" i="27"/>
  <c r="F199" i="27"/>
  <c r="F972" i="27"/>
  <c r="O972" i="27"/>
  <c r="O964" i="27"/>
  <c r="F964" i="27"/>
  <c r="C880" i="27"/>
  <c r="C664" i="27"/>
  <c r="M499" i="27"/>
  <c r="D283" i="27"/>
  <c r="O247" i="27"/>
  <c r="M724" i="27"/>
  <c r="L246" i="27"/>
  <c r="D630" i="27"/>
  <c r="M425" i="27"/>
  <c r="M194" i="27"/>
  <c r="M149" i="27"/>
  <c r="D428" i="27"/>
  <c r="M303" i="27"/>
  <c r="L222" i="27"/>
  <c r="M172" i="27"/>
  <c r="D624" i="27"/>
  <c r="D457" i="27"/>
  <c r="M305" i="27"/>
  <c r="C280" i="27"/>
  <c r="M723" i="27"/>
  <c r="L535" i="27"/>
  <c r="T358" i="20"/>
  <c r="R358" i="27"/>
  <c r="H945" i="27"/>
  <c r="Q945" i="27"/>
  <c r="F219" i="27"/>
  <c r="O219" i="27"/>
  <c r="R771" i="27"/>
  <c r="Q454" i="27"/>
  <c r="R315" i="27"/>
  <c r="I315" i="27"/>
  <c r="Q993" i="20"/>
  <c r="I927" i="27"/>
  <c r="R623" i="27"/>
  <c r="E512" i="27"/>
  <c r="K728" i="27"/>
  <c r="N726" i="27"/>
  <c r="B826" i="27"/>
  <c r="B555" i="27"/>
  <c r="O657" i="27"/>
  <c r="F424" i="27"/>
  <c r="T789" i="20"/>
  <c r="N231" i="27"/>
  <c r="F962" i="27"/>
  <c r="R695" i="27"/>
  <c r="Q973" i="20"/>
  <c r="R973" i="20" s="1"/>
  <c r="O647" i="27"/>
  <c r="Q284" i="27"/>
  <c r="O485" i="27"/>
  <c r="C821" i="27"/>
  <c r="K244" i="27"/>
  <c r="F740" i="27"/>
  <c r="H806" i="27"/>
  <c r="L884" i="27"/>
  <c r="G667" i="27"/>
  <c r="E425" i="27"/>
  <c r="N595" i="27"/>
  <c r="N761" i="27"/>
  <c r="I712" i="27"/>
  <c r="R497" i="27"/>
  <c r="P759" i="27"/>
  <c r="G148" i="27"/>
  <c r="Q516" i="27"/>
  <c r="L821" i="27"/>
  <c r="N517" i="27"/>
  <c r="Q806" i="27"/>
  <c r="K714" i="27"/>
  <c r="R959" i="27"/>
  <c r="B585" i="27"/>
  <c r="K231" i="27"/>
  <c r="T712" i="20"/>
  <c r="R758" i="27"/>
  <c r="O799" i="27"/>
  <c r="L752" i="27"/>
  <c r="C752" i="27"/>
  <c r="B554" i="27"/>
  <c r="T464" i="20"/>
  <c r="B714" i="27"/>
  <c r="E885" i="27"/>
  <c r="P913" i="27"/>
  <c r="K374" i="27"/>
  <c r="I959" i="27"/>
  <c r="B545" i="27"/>
  <c r="B231" i="27"/>
  <c r="I758" i="27"/>
  <c r="P148" i="27"/>
  <c r="N821" i="27"/>
  <c r="Q907" i="27"/>
  <c r="L530" i="27"/>
  <c r="G913" i="27"/>
  <c r="K690" i="27"/>
  <c r="R773" i="27"/>
  <c r="I773" i="27"/>
  <c r="G776" i="27"/>
  <c r="P776" i="27"/>
  <c r="F486" i="27"/>
  <c r="B508" i="27"/>
  <c r="N606" i="27"/>
  <c r="B591" i="27"/>
  <c r="N443" i="27"/>
  <c r="B561" i="27"/>
  <c r="T414" i="20"/>
  <c r="B534" i="27"/>
  <c r="B565" i="27"/>
  <c r="E606" i="27"/>
  <c r="O192" i="27"/>
  <c r="B789" i="27"/>
  <c r="G577" i="27"/>
  <c r="T695" i="20"/>
  <c r="N536" i="27"/>
  <c r="K565" i="27"/>
  <c r="F223" i="27"/>
  <c r="E226" i="27"/>
  <c r="F638" i="27"/>
  <c r="F289" i="27"/>
  <c r="O469" i="27"/>
  <c r="O638" i="27"/>
  <c r="R872" i="27"/>
  <c r="C190" i="27"/>
  <c r="O203" i="27"/>
  <c r="K271" i="27"/>
  <c r="H290" i="27"/>
  <c r="C299" i="27"/>
  <c r="E316" i="27"/>
  <c r="E319" i="27"/>
  <c r="H324" i="27"/>
  <c r="S331" i="20"/>
  <c r="E542" i="27"/>
  <c r="N411" i="27"/>
  <c r="I872" i="27"/>
  <c r="C314" i="27"/>
  <c r="K378" i="27"/>
  <c r="O422" i="27"/>
  <c r="E431" i="27"/>
  <c r="K439" i="27"/>
  <c r="N451" i="27"/>
  <c r="F502" i="27"/>
  <c r="S504" i="20"/>
  <c r="L510" i="27"/>
  <c r="Q515" i="27"/>
  <c r="O519" i="27"/>
  <c r="K525" i="27"/>
  <c r="N527" i="27"/>
  <c r="H529" i="27"/>
  <c r="S570" i="20"/>
  <c r="H622" i="27"/>
  <c r="E627" i="27"/>
  <c r="E643" i="27"/>
  <c r="E656" i="27"/>
  <c r="E699" i="27"/>
  <c r="N702" i="27"/>
  <c r="S704" i="20"/>
  <c r="F705" i="27"/>
  <c r="H730" i="27"/>
  <c r="E754" i="27"/>
  <c r="Q825" i="27"/>
  <c r="F876" i="27"/>
  <c r="P896" i="27"/>
  <c r="Q899" i="27"/>
  <c r="Q904" i="27"/>
  <c r="S952" i="20"/>
  <c r="I952" i="27" s="1"/>
  <c r="G953" i="27"/>
  <c r="S957" i="20"/>
  <c r="L969" i="27"/>
  <c r="S987" i="20"/>
  <c r="P988" i="27"/>
  <c r="S998" i="20"/>
  <c r="O1000" i="27"/>
  <c r="S138" i="20"/>
  <c r="R138" i="27" s="1"/>
  <c r="S148" i="20"/>
  <c r="R148" i="27" s="1"/>
  <c r="K151" i="27"/>
  <c r="S182" i="20"/>
  <c r="K188" i="27"/>
  <c r="E205" i="27"/>
  <c r="P229" i="27"/>
  <c r="K234" i="27"/>
  <c r="S245" i="20"/>
  <c r="T245" i="20" s="1"/>
  <c r="B248" i="27"/>
  <c r="K251" i="27"/>
  <c r="H255" i="27"/>
  <c r="N257" i="27"/>
  <c r="K282" i="27"/>
  <c r="K295" i="27"/>
  <c r="B306" i="27"/>
  <c r="B309" i="27"/>
  <c r="P329" i="27"/>
  <c r="S342" i="20"/>
  <c r="R342" i="27" s="1"/>
  <c r="B386" i="27"/>
  <c r="H387" i="27"/>
  <c r="S405" i="20"/>
  <c r="R405" i="27" s="1"/>
  <c r="S419" i="20"/>
  <c r="C446" i="27"/>
  <c r="Q486" i="27"/>
  <c r="S489" i="20"/>
  <c r="I489" i="27" s="1"/>
  <c r="S989" i="20"/>
  <c r="T989" i="20" s="1"/>
  <c r="G548" i="27"/>
  <c r="C561" i="27"/>
  <c r="H576" i="27"/>
  <c r="S590" i="20"/>
  <c r="T590" i="20" s="1"/>
  <c r="S600" i="20"/>
  <c r="R600" i="27" s="1"/>
  <c r="S607" i="20"/>
  <c r="T607" i="20" s="1"/>
  <c r="N612" i="27"/>
  <c r="H625" i="27"/>
  <c r="B636" i="27"/>
  <c r="N641" i="27"/>
  <c r="N644" i="27"/>
  <c r="G668" i="27"/>
  <c r="S687" i="20"/>
  <c r="S714" i="20"/>
  <c r="S728" i="20"/>
  <c r="I728" i="27" s="1"/>
  <c r="B737" i="27"/>
  <c r="Q737" i="27"/>
  <c r="O755" i="27"/>
  <c r="E766" i="27"/>
  <c r="N802" i="27"/>
  <c r="S874" i="20"/>
  <c r="K905" i="27"/>
  <c r="S916" i="20"/>
  <c r="K938" i="27"/>
  <c r="S938" i="20"/>
  <c r="I938" i="27" s="1"/>
  <c r="H943" i="27"/>
  <c r="N964" i="27"/>
  <c r="M539" i="27"/>
  <c r="D539" i="27"/>
  <c r="C459" i="27"/>
  <c r="L459" i="27"/>
  <c r="C959" i="27"/>
  <c r="C139" i="27"/>
  <c r="M693" i="27"/>
  <c r="D693" i="27"/>
  <c r="D506" i="27"/>
  <c r="M891" i="27"/>
  <c r="D959" i="27"/>
  <c r="M959" i="27"/>
  <c r="D167" i="27"/>
  <c r="M167" i="27"/>
  <c r="F792" i="27"/>
  <c r="F527" i="27"/>
  <c r="O527" i="27"/>
  <c r="H773" i="27"/>
  <c r="Q773" i="27"/>
  <c r="L195" i="27"/>
  <c r="E269" i="27"/>
  <c r="Q863" i="27"/>
  <c r="F907" i="27"/>
  <c r="O907" i="27"/>
  <c r="P855" i="27"/>
  <c r="F939" i="27"/>
  <c r="O939" i="27"/>
  <c r="N971" i="27"/>
  <c r="C215" i="27"/>
  <c r="R152" i="27"/>
  <c r="T152" i="20"/>
  <c r="I152" i="27"/>
  <c r="T529" i="20"/>
  <c r="R529" i="27"/>
  <c r="G627" i="27"/>
  <c r="P627" i="27"/>
  <c r="R803" i="27"/>
  <c r="G632" i="27"/>
  <c r="O792" i="27"/>
  <c r="E159" i="27"/>
  <c r="D510" i="27"/>
  <c r="D191" i="27"/>
  <c r="L369" i="27"/>
  <c r="E999" i="27"/>
  <c r="O642" i="27"/>
  <c r="O713" i="27"/>
  <c r="Q695" i="27"/>
  <c r="H695" i="27"/>
  <c r="G262" i="27"/>
  <c r="F144" i="27"/>
  <c r="O144" i="27"/>
  <c r="B286" i="27"/>
  <c r="G491" i="27"/>
  <c r="P491" i="27"/>
  <c r="P631" i="27"/>
  <c r="F667" i="27"/>
  <c r="R705" i="27"/>
  <c r="I705" i="27"/>
  <c r="C719" i="27"/>
  <c r="L719" i="27"/>
  <c r="R754" i="27"/>
  <c r="N777" i="27"/>
  <c r="K929" i="27"/>
  <c r="S24" i="17"/>
  <c r="T24" i="17" s="1"/>
  <c r="R654" i="27"/>
  <c r="E943" i="27"/>
  <c r="N943" i="27"/>
  <c r="K735" i="27"/>
  <c r="B735" i="27"/>
  <c r="G102" i="27"/>
  <c r="N424" i="27"/>
  <c r="H426" i="27"/>
  <c r="S209" i="20"/>
  <c r="F659" i="27"/>
  <c r="S691" i="20"/>
  <c r="T691" i="20" s="1"/>
  <c r="H684" i="27"/>
  <c r="N897" i="27"/>
  <c r="S214" i="20"/>
  <c r="T214" i="20" s="1"/>
  <c r="O601" i="27"/>
  <c r="S603" i="20"/>
  <c r="R603" i="27" s="1"/>
  <c r="K628" i="27"/>
  <c r="S742" i="20"/>
  <c r="T742" i="20" s="1"/>
  <c r="H779" i="27"/>
  <c r="G557" i="27"/>
  <c r="N623" i="27"/>
  <c r="S579" i="20"/>
  <c r="R579" i="27" s="1"/>
  <c r="S614" i="20"/>
  <c r="G733" i="27"/>
  <c r="F950" i="27"/>
  <c r="H450" i="27"/>
  <c r="M455" i="27"/>
  <c r="K147" i="27"/>
  <c r="S172" i="20"/>
  <c r="P196" i="27"/>
  <c r="P238" i="27"/>
  <c r="S289" i="20"/>
  <c r="I289" i="27" s="1"/>
  <c r="S454" i="20"/>
  <c r="T454" i="20" s="1"/>
  <c r="B866" i="27"/>
  <c r="H962" i="27"/>
  <c r="H999" i="27"/>
  <c r="G224" i="27"/>
  <c r="G662" i="27"/>
  <c r="I656" i="27"/>
  <c r="R656" i="27"/>
  <c r="T656" i="20"/>
  <c r="M927" i="27"/>
  <c r="D892" i="27"/>
  <c r="D639" i="27"/>
  <c r="M600" i="27"/>
  <c r="M729" i="27"/>
  <c r="I685" i="27"/>
  <c r="M824" i="27"/>
  <c r="M775" i="27"/>
  <c r="D730" i="27"/>
  <c r="M256" i="27"/>
  <c r="M378" i="27"/>
  <c r="C831" i="27"/>
  <c r="M979" i="27"/>
  <c r="M682" i="27"/>
  <c r="D248" i="27"/>
  <c r="D723" i="27"/>
  <c r="L993" i="27"/>
  <c r="C725" i="27"/>
  <c r="C609" i="27"/>
  <c r="L831" i="27"/>
  <c r="N620" i="27"/>
  <c r="Q585" i="27"/>
  <c r="M876" i="27"/>
  <c r="M683" i="27"/>
  <c r="M752" i="27"/>
  <c r="D726" i="27"/>
  <c r="D682" i="27"/>
  <c r="D658" i="27"/>
  <c r="M646" i="27"/>
  <c r="M533" i="27"/>
  <c r="D641" i="27"/>
  <c r="E947" i="27"/>
  <c r="O777" i="27"/>
  <c r="M921" i="27"/>
  <c r="D380" i="27"/>
  <c r="D964" i="27"/>
  <c r="L731" i="27"/>
  <c r="N794" i="27"/>
  <c r="F330" i="27"/>
  <c r="G743" i="27"/>
  <c r="K711" i="27"/>
  <c r="L230" i="27"/>
  <c r="F832" i="27"/>
  <c r="E554" i="27"/>
  <c r="B149" i="27"/>
  <c r="M787" i="27"/>
  <c r="P132" i="20"/>
  <c r="D879" i="27"/>
  <c r="M879" i="27"/>
  <c r="L961" i="27"/>
  <c r="C961" i="27"/>
  <c r="D163" i="27"/>
  <c r="M163" i="27"/>
  <c r="C188" i="27"/>
  <c r="L188" i="27"/>
  <c r="D932" i="27"/>
  <c r="D590" i="27"/>
  <c r="M590" i="27"/>
  <c r="D398" i="27"/>
  <c r="M398" i="27"/>
  <c r="D647" i="27"/>
  <c r="M647" i="27"/>
  <c r="M594" i="27"/>
  <c r="D594" i="27"/>
  <c r="M997" i="27"/>
  <c r="D742" i="27"/>
  <c r="M742" i="27"/>
  <c r="M9" i="27"/>
  <c r="C517" i="27"/>
  <c r="L517" i="27"/>
  <c r="D580" i="27"/>
  <c r="M580" i="27"/>
  <c r="M249" i="27"/>
  <c r="M625" i="27"/>
  <c r="D625" i="27"/>
  <c r="M230" i="27"/>
  <c r="D230" i="27"/>
  <c r="M766" i="27"/>
  <c r="D766" i="27"/>
  <c r="M475" i="27"/>
  <c r="D475" i="27"/>
  <c r="D330" i="27"/>
  <c r="M330" i="27"/>
  <c r="D901" i="27"/>
  <c r="D904" i="27"/>
  <c r="M904" i="27"/>
  <c r="D990" i="27"/>
  <c r="M990" i="27"/>
  <c r="D321" i="27"/>
  <c r="M321" i="27"/>
  <c r="D978" i="27"/>
  <c r="M978" i="27"/>
  <c r="D513" i="27"/>
  <c r="M513" i="27"/>
  <c r="C805" i="27"/>
  <c r="L805" i="27"/>
  <c r="C237" i="27"/>
  <c r="L237" i="27"/>
  <c r="L279" i="27"/>
  <c r="C279" i="27"/>
  <c r="C817" i="27"/>
  <c r="L817" i="27"/>
  <c r="C391" i="27"/>
  <c r="L391" i="27"/>
  <c r="C612" i="27"/>
  <c r="L612" i="27"/>
  <c r="M139" i="27"/>
  <c r="M363" i="27"/>
  <c r="M360" i="27"/>
  <c r="E991" i="27"/>
  <c r="L724" i="27"/>
  <c r="L958" i="27"/>
  <c r="B673" i="27"/>
  <c r="R724" i="27"/>
  <c r="B404" i="27"/>
  <c r="O790" i="27"/>
  <c r="N959" i="27"/>
  <c r="L635" i="27"/>
  <c r="K922" i="27"/>
  <c r="C958" i="27"/>
  <c r="R970" i="27"/>
  <c r="T970" i="20"/>
  <c r="N727" i="27"/>
  <c r="E727" i="27"/>
  <c r="Q617" i="27"/>
  <c r="N477" i="27"/>
  <c r="I415" i="27"/>
  <c r="T546" i="20"/>
  <c r="T920" i="20"/>
  <c r="R920" i="27"/>
  <c r="L756" i="27"/>
  <c r="C756" i="27"/>
  <c r="N542" i="27"/>
  <c r="H234" i="27"/>
  <c r="Q234" i="27"/>
  <c r="L184" i="27"/>
  <c r="C184" i="27"/>
  <c r="B867" i="27"/>
  <c r="N658" i="27"/>
  <c r="O849" i="27"/>
  <c r="R876" i="27"/>
  <c r="I876" i="27"/>
  <c r="O269" i="27"/>
  <c r="B828" i="27"/>
  <c r="K828" i="27"/>
  <c r="H693" i="27"/>
  <c r="Q693" i="27"/>
  <c r="H197" i="27"/>
  <c r="M293" i="27"/>
  <c r="G481" i="27"/>
  <c r="D820" i="27"/>
  <c r="S173" i="20"/>
  <c r="T173" i="20" s="1"/>
  <c r="H722" i="27"/>
  <c r="S207" i="20"/>
  <c r="I207" i="27" s="1"/>
  <c r="H388" i="27"/>
  <c r="K734" i="27"/>
  <c r="H754" i="27"/>
  <c r="S775" i="20"/>
  <c r="R775" i="27" s="1"/>
  <c r="O877" i="27"/>
  <c r="P945" i="27"/>
  <c r="S170" i="20"/>
  <c r="I170" i="27"/>
  <c r="S180" i="20"/>
  <c r="S297" i="20"/>
  <c r="S304" i="20"/>
  <c r="S591" i="20"/>
  <c r="O636" i="27"/>
  <c r="E707" i="27"/>
  <c r="S716" i="20"/>
  <c r="T716" i="20" s="1"/>
  <c r="H862" i="27"/>
  <c r="O140" i="27"/>
  <c r="S353" i="20"/>
  <c r="C359" i="27"/>
  <c r="O698" i="27"/>
  <c r="E960" i="27"/>
  <c r="S681" i="20"/>
  <c r="Q699" i="27"/>
  <c r="E700" i="27"/>
  <c r="H808" i="27"/>
  <c r="B914" i="27"/>
  <c r="S273" i="20"/>
  <c r="T273" i="20" s="1"/>
  <c r="S287" i="20"/>
  <c r="H357" i="27"/>
  <c r="F492" i="27"/>
  <c r="M496" i="27"/>
  <c r="O976" i="27"/>
  <c r="S381" i="20"/>
  <c r="T381" i="20" s="1"/>
  <c r="L387" i="27"/>
  <c r="S413" i="20"/>
  <c r="O414" i="27"/>
  <c r="O421" i="27"/>
  <c r="S487" i="20"/>
  <c r="G669" i="27"/>
  <c r="P689" i="27"/>
  <c r="S797" i="20"/>
  <c r="I797" i="27" s="1"/>
  <c r="S189" i="20"/>
  <c r="H373" i="27"/>
  <c r="O431" i="27"/>
  <c r="K696" i="27"/>
  <c r="K889" i="27"/>
  <c r="G961" i="27"/>
  <c r="S974" i="20"/>
  <c r="F134" i="27"/>
  <c r="S406" i="20"/>
  <c r="S420" i="20"/>
  <c r="H672" i="27"/>
  <c r="D66" i="27"/>
  <c r="S224" i="20"/>
  <c r="H473" i="27"/>
  <c r="S476" i="20"/>
  <c r="S502" i="20"/>
  <c r="O291" i="27"/>
  <c r="S605" i="20"/>
  <c r="S615" i="20"/>
  <c r="I615" i="27" s="1"/>
  <c r="D922" i="27"/>
  <c r="M767" i="27"/>
  <c r="D767" i="27"/>
  <c r="M687" i="27"/>
  <c r="D687" i="27"/>
  <c r="D211" i="27"/>
  <c r="M211" i="27"/>
  <c r="D786" i="27"/>
  <c r="D537" i="27"/>
  <c r="M537" i="27"/>
  <c r="D608" i="27"/>
  <c r="M608" i="27"/>
  <c r="D187" i="27"/>
  <c r="O202" i="27"/>
  <c r="F202" i="27"/>
  <c r="M274" i="27"/>
  <c r="D274" i="27"/>
  <c r="M826" i="27"/>
  <c r="D826" i="27"/>
  <c r="M509" i="27"/>
  <c r="D509" i="27"/>
  <c r="D206" i="27"/>
  <c r="M206" i="27"/>
  <c r="M589" i="27"/>
  <c r="D495" i="27"/>
  <c r="M770" i="27"/>
  <c r="D770" i="27"/>
  <c r="D636" i="27"/>
  <c r="M636" i="27"/>
  <c r="D447" i="27"/>
  <c r="D240" i="27"/>
  <c r="M240" i="27"/>
  <c r="D956" i="27"/>
  <c r="M956" i="27"/>
  <c r="D197" i="27"/>
  <c r="M197" i="27"/>
  <c r="M967" i="27"/>
  <c r="D698" i="27"/>
  <c r="M845" i="27"/>
  <c r="D845" i="27"/>
  <c r="M586" i="27"/>
  <c r="D586" i="27"/>
  <c r="D407" i="27"/>
  <c r="D178" i="27"/>
  <c r="M395" i="27"/>
  <c r="D395" i="27"/>
  <c r="G439" i="27"/>
  <c r="N682" i="27"/>
  <c r="P550" i="27"/>
  <c r="C497" i="27"/>
  <c r="Q477" i="27"/>
  <c r="H370" i="27"/>
  <c r="N154" i="27"/>
  <c r="N557" i="27"/>
  <c r="E557" i="27"/>
  <c r="C639" i="27"/>
  <c r="L639" i="27"/>
  <c r="P530" i="27"/>
  <c r="Q932" i="27"/>
  <c r="H932" i="27"/>
  <c r="G893" i="27"/>
  <c r="P893" i="27"/>
  <c r="L871" i="27"/>
  <c r="O311" i="27"/>
  <c r="F311" i="27"/>
  <c r="F910" i="27"/>
  <c r="O910" i="27"/>
  <c r="H838" i="27"/>
  <c r="Q838" i="27"/>
  <c r="B606" i="27"/>
  <c r="K606" i="27"/>
  <c r="Q579" i="27"/>
  <c r="H567" i="27"/>
  <c r="H501" i="27"/>
  <c r="Q501" i="27"/>
  <c r="H427" i="27"/>
  <c r="Q427" i="27"/>
  <c r="F837" i="27"/>
  <c r="O837" i="27"/>
  <c r="I787" i="27"/>
  <c r="R787" i="27"/>
  <c r="B276" i="27"/>
  <c r="K276" i="27"/>
  <c r="E720" i="27"/>
  <c r="E660" i="27"/>
  <c r="N660" i="27"/>
  <c r="F559" i="27"/>
  <c r="O483" i="27"/>
  <c r="F483" i="27"/>
  <c r="H430" i="27"/>
  <c r="T188" i="20"/>
  <c r="I188" i="27"/>
  <c r="Q734" i="27"/>
  <c r="E537" i="27"/>
  <c r="F452" i="27"/>
  <c r="E845" i="27"/>
  <c r="N710" i="27"/>
  <c r="E710" i="27"/>
  <c r="K915" i="27"/>
  <c r="E666" i="27"/>
  <c r="N667" i="27"/>
  <c r="E667" i="27"/>
  <c r="K705" i="27"/>
  <c r="Q709" i="27"/>
  <c r="C948" i="27"/>
  <c r="P211" i="27"/>
  <c r="G211" i="27"/>
  <c r="F819" i="27"/>
  <c r="O819" i="27"/>
  <c r="B967" i="27"/>
  <c r="K967" i="27"/>
  <c r="P955" i="27"/>
  <c r="G955" i="27"/>
  <c r="E415" i="27"/>
  <c r="N415" i="27"/>
  <c r="F163" i="27"/>
  <c r="O163" i="27"/>
  <c r="E175" i="27"/>
  <c r="N175" i="27"/>
  <c r="F189" i="27"/>
  <c r="O189" i="27"/>
  <c r="N196" i="27"/>
  <c r="E209" i="27"/>
  <c r="N209" i="27"/>
  <c r="P241" i="27"/>
  <c r="F286" i="27"/>
  <c r="K317" i="27"/>
  <c r="T321" i="20"/>
  <c r="I321" i="27"/>
  <c r="R321" i="27"/>
  <c r="O332" i="27"/>
  <c r="F332" i="27"/>
  <c r="L349" i="27"/>
  <c r="C349" i="27"/>
  <c r="N400" i="27"/>
  <c r="R481" i="27"/>
  <c r="N526" i="27"/>
  <c r="F539" i="27"/>
  <c r="O539" i="27"/>
  <c r="E547" i="27"/>
  <c r="N547" i="27"/>
  <c r="Q553" i="27"/>
  <c r="H553" i="27"/>
  <c r="K564" i="27"/>
  <c r="E566" i="27"/>
  <c r="N566" i="27"/>
  <c r="G587" i="27"/>
  <c r="I621" i="27"/>
  <c r="T621" i="20"/>
  <c r="R621" i="27"/>
  <c r="E622" i="27"/>
  <c r="B631" i="27"/>
  <c r="B215" i="27"/>
  <c r="M77" i="27"/>
  <c r="G550" i="27"/>
  <c r="C146" i="27"/>
  <c r="Q331" i="27"/>
  <c r="B709" i="27"/>
  <c r="K506" i="27"/>
  <c r="B506" i="27"/>
  <c r="F158" i="27"/>
  <c r="O158" i="27"/>
  <c r="I175" i="27"/>
  <c r="D314" i="27"/>
  <c r="M224" i="27"/>
  <c r="C717" i="27"/>
  <c r="Q301" i="20"/>
  <c r="R301" i="20" s="1"/>
  <c r="O324" i="27"/>
  <c r="G241" i="27"/>
  <c r="F954" i="27"/>
  <c r="O954" i="27"/>
  <c r="F927" i="27"/>
  <c r="N232" i="27"/>
  <c r="B200" i="27"/>
  <c r="R996" i="27"/>
  <c r="O958" i="27"/>
  <c r="F958" i="27"/>
  <c r="N760" i="27"/>
  <c r="Q725" i="27"/>
  <c r="H725" i="27"/>
  <c r="E446" i="27"/>
  <c r="C883" i="27"/>
  <c r="B815" i="27"/>
  <c r="B772" i="27"/>
  <c r="G729" i="27"/>
  <c r="P729" i="27"/>
  <c r="D438" i="27"/>
  <c r="P268" i="27"/>
  <c r="E232" i="27"/>
  <c r="F690" i="27"/>
  <c r="O690" i="27"/>
  <c r="B529" i="27"/>
  <c r="E958" i="27"/>
  <c r="D692" i="27"/>
  <c r="N111" i="27"/>
  <c r="D397" i="27"/>
  <c r="O118" i="27"/>
  <c r="B978" i="27"/>
  <c r="Q246" i="27"/>
  <c r="L890" i="27"/>
  <c r="C890" i="27"/>
  <c r="N774" i="27"/>
  <c r="B755" i="27"/>
  <c r="N714" i="27"/>
  <c r="K329" i="27"/>
  <c r="D567" i="27"/>
  <c r="Q558" i="20"/>
  <c r="N663" i="27"/>
  <c r="H579" i="27"/>
  <c r="E551" i="27"/>
  <c r="N551" i="27"/>
  <c r="N507" i="27"/>
  <c r="E489" i="27"/>
  <c r="N489" i="27"/>
  <c r="R466" i="27"/>
  <c r="B171" i="27"/>
  <c r="N853" i="27"/>
  <c r="E853" i="27"/>
  <c r="F809" i="27"/>
  <c r="O809" i="27"/>
  <c r="E576" i="27"/>
  <c r="E465" i="27"/>
  <c r="B896" i="27"/>
  <c r="K896" i="27"/>
  <c r="B566" i="27"/>
  <c r="K566" i="27"/>
  <c r="B409" i="27"/>
  <c r="P806" i="27"/>
  <c r="E571" i="27"/>
  <c r="R866" i="27"/>
  <c r="B722" i="27"/>
  <c r="B864" i="20"/>
  <c r="S864" i="20" s="1"/>
  <c r="O723" i="20"/>
  <c r="K864" i="27"/>
  <c r="A864" i="27"/>
  <c r="C931" i="27"/>
  <c r="M887" i="20"/>
  <c r="L813" i="20"/>
  <c r="Q813" i="20"/>
  <c r="R813" i="20" s="1"/>
  <c r="N809" i="20"/>
  <c r="M762" i="20"/>
  <c r="D722" i="27"/>
  <c r="N931" i="27"/>
  <c r="L978" i="20"/>
  <c r="Q978" i="20"/>
  <c r="R978" i="20" s="1"/>
  <c r="P845" i="20"/>
  <c r="M843" i="20"/>
  <c r="Q572" i="27"/>
  <c r="E864" i="27"/>
  <c r="N957" i="20"/>
  <c r="N716" i="20"/>
  <c r="N831" i="20"/>
  <c r="E717" i="27"/>
  <c r="N571" i="27"/>
  <c r="K990" i="27"/>
  <c r="K723" i="27"/>
  <c r="T866" i="20"/>
  <c r="M998" i="20"/>
  <c r="P758" i="20"/>
  <c r="Q758" i="20"/>
  <c r="R758" i="20" s="1"/>
  <c r="O721" i="20"/>
  <c r="M674" i="20"/>
  <c r="P971" i="20"/>
  <c r="O703" i="20"/>
  <c r="P951" i="20"/>
  <c r="P495" i="20"/>
  <c r="P986" i="20"/>
  <c r="N604" i="20"/>
  <c r="M633" i="20"/>
  <c r="P998" i="20"/>
  <c r="P915" i="20"/>
  <c r="P838" i="20"/>
  <c r="P663" i="20"/>
  <c r="O670" i="20"/>
  <c r="L688" i="20"/>
  <c r="Q688" i="20"/>
  <c r="R688" i="20" s="1"/>
  <c r="P691" i="20"/>
  <c r="P697" i="20"/>
  <c r="P561" i="20"/>
  <c r="P703" i="20"/>
  <c r="P65" i="13"/>
  <c r="P615" i="20"/>
  <c r="P543" i="20"/>
  <c r="P307" i="20"/>
  <c r="P299" i="20"/>
  <c r="P485" i="20"/>
  <c r="P120" i="20"/>
  <c r="P586" i="20"/>
  <c r="P290" i="20"/>
  <c r="P187" i="20"/>
  <c r="P175" i="20"/>
  <c r="P62" i="13"/>
  <c r="P48" i="13"/>
  <c r="P32" i="13"/>
  <c r="P91" i="16"/>
  <c r="P117" i="20"/>
  <c r="P72" i="14"/>
  <c r="P72" i="13"/>
  <c r="P79" i="13"/>
  <c r="P76" i="13"/>
  <c r="P80" i="20"/>
  <c r="P80" i="13"/>
  <c r="P64" i="13"/>
  <c r="N10" i="14"/>
  <c r="N9" i="14"/>
  <c r="N82" i="18"/>
  <c r="N82" i="19"/>
  <c r="N4" i="17"/>
  <c r="N34" i="17"/>
  <c r="N4" i="18"/>
  <c r="N34" i="19"/>
  <c r="N4" i="16"/>
  <c r="N10" i="18"/>
  <c r="N34" i="13"/>
  <c r="N58" i="16"/>
  <c r="N58" i="19"/>
  <c r="N10" i="20"/>
  <c r="N8" i="17"/>
  <c r="N74" i="17"/>
  <c r="N10" i="13"/>
  <c r="N74" i="18"/>
  <c r="N74" i="19"/>
  <c r="N4" i="14"/>
  <c r="N74" i="20"/>
  <c r="N72" i="16"/>
  <c r="N72" i="17"/>
  <c r="P72" i="17"/>
  <c r="N10" i="16"/>
  <c r="N8" i="13"/>
  <c r="N74" i="13"/>
  <c r="N72" i="18"/>
  <c r="N4" i="13"/>
  <c r="N4" i="19"/>
  <c r="N10" i="17"/>
  <c r="N74" i="14"/>
  <c r="N72" i="19"/>
  <c r="P72" i="19"/>
  <c r="N4" i="20"/>
  <c r="N58" i="17"/>
  <c r="G300" i="27"/>
  <c r="P279" i="27"/>
  <c r="G279" i="27"/>
  <c r="G983" i="27"/>
  <c r="P983" i="27"/>
  <c r="G819" i="27"/>
  <c r="P819" i="27"/>
  <c r="G436" i="27"/>
  <c r="G414" i="27"/>
  <c r="P414" i="27"/>
  <c r="G459" i="27"/>
  <c r="P459" i="27"/>
  <c r="P341" i="27"/>
  <c r="G341" i="27"/>
  <c r="M185" i="27"/>
  <c r="D185" i="27"/>
  <c r="M453" i="27"/>
  <c r="D453" i="27"/>
  <c r="D96" i="27"/>
  <c r="L326" i="27"/>
  <c r="C326" i="27"/>
  <c r="L668" i="27"/>
  <c r="C668" i="27"/>
  <c r="L620" i="27"/>
  <c r="C620" i="27"/>
  <c r="C423" i="27"/>
  <c r="L423" i="27"/>
  <c r="M963" i="27"/>
  <c r="M922" i="27"/>
  <c r="M673" i="27"/>
  <c r="D312" i="27"/>
  <c r="M312" i="27"/>
  <c r="M207" i="27"/>
  <c r="D207" i="27"/>
  <c r="M867" i="27"/>
  <c r="M371" i="27"/>
  <c r="D371" i="27"/>
  <c r="M816" i="27"/>
  <c r="D816" i="27"/>
  <c r="D354" i="27"/>
  <c r="M354" i="27"/>
  <c r="M779" i="27"/>
  <c r="D408" i="27"/>
  <c r="M408" i="27"/>
  <c r="D325" i="27"/>
  <c r="M325" i="27"/>
  <c r="D150" i="27"/>
  <c r="G110" i="27"/>
  <c r="D888" i="27"/>
  <c r="M638" i="27"/>
  <c r="D638" i="27"/>
  <c r="M458" i="27"/>
  <c r="L563" i="27"/>
  <c r="L121" i="27"/>
  <c r="C121" i="27"/>
  <c r="C771" i="27"/>
  <c r="L771" i="27"/>
  <c r="L778" i="27"/>
  <c r="Q175" i="27"/>
  <c r="M170" i="27"/>
  <c r="D170" i="27"/>
  <c r="M843" i="27"/>
  <c r="M340" i="27"/>
  <c r="D340" i="27"/>
  <c r="I983" i="27"/>
  <c r="R983" i="27"/>
  <c r="R738" i="27"/>
  <c r="M519" i="27"/>
  <c r="D540" i="27"/>
  <c r="M540" i="27"/>
  <c r="M623" i="27"/>
  <c r="Q223" i="20"/>
  <c r="R223" i="20" s="1"/>
  <c r="M345" i="27"/>
  <c r="D798" i="27"/>
  <c r="M798" i="27"/>
  <c r="C434" i="27"/>
  <c r="C472" i="27"/>
  <c r="L472" i="27"/>
  <c r="H877" i="27"/>
  <c r="B849" i="27"/>
  <c r="N805" i="27"/>
  <c r="Q511" i="27"/>
  <c r="H511" i="27"/>
  <c r="E482" i="27"/>
  <c r="N482" i="27"/>
  <c r="G423" i="27"/>
  <c r="P423" i="27"/>
  <c r="G382" i="27"/>
  <c r="P382" i="27"/>
  <c r="G369" i="27"/>
  <c r="N286" i="27"/>
  <c r="E286" i="27"/>
  <c r="E202" i="27"/>
  <c r="N202" i="27"/>
  <c r="Q355" i="27"/>
  <c r="F276" i="27"/>
  <c r="H975" i="27"/>
  <c r="H938" i="27"/>
  <c r="Q938" i="27"/>
  <c r="L909" i="27"/>
  <c r="C909" i="27"/>
  <c r="P871" i="27"/>
  <c r="G871" i="27"/>
  <c r="B405" i="27"/>
  <c r="I283" i="27"/>
  <c r="Q283" i="27"/>
  <c r="G986" i="27"/>
  <c r="P986" i="27"/>
  <c r="B951" i="27"/>
  <c r="K951" i="27"/>
  <c r="E629" i="27"/>
  <c r="C729" i="27"/>
  <c r="M732" i="27"/>
  <c r="E805" i="27"/>
  <c r="N152" i="27"/>
  <c r="M948" i="27"/>
  <c r="M113" i="27"/>
  <c r="M686" i="27"/>
  <c r="D360" i="27"/>
  <c r="L609" i="27"/>
  <c r="L688" i="27"/>
  <c r="C723" i="27"/>
  <c r="H950" i="27"/>
  <c r="R163" i="27"/>
  <c r="I163" i="27"/>
  <c r="G178" i="27"/>
  <c r="P178" i="27"/>
  <c r="Q369" i="27"/>
  <c r="H369" i="27"/>
  <c r="Q975" i="27"/>
  <c r="N252" i="27"/>
  <c r="E252" i="27"/>
  <c r="O703" i="27"/>
  <c r="F703" i="27"/>
  <c r="K456" i="27"/>
  <c r="E814" i="27"/>
  <c r="T283" i="20"/>
  <c r="E1000" i="27"/>
  <c r="G938" i="27"/>
  <c r="K522" i="27"/>
  <c r="H451" i="27"/>
  <c r="L214" i="27"/>
  <c r="P938" i="27"/>
  <c r="H617" i="27"/>
  <c r="O710" i="27"/>
  <c r="E154" i="27"/>
  <c r="F934" i="27"/>
  <c r="O934" i="27"/>
  <c r="H927" i="27"/>
  <c r="R301" i="27"/>
  <c r="T301" i="20"/>
  <c r="T694" i="20"/>
  <c r="B399" i="27"/>
  <c r="K818" i="27"/>
  <c r="B818" i="27"/>
  <c r="F857" i="27"/>
  <c r="O586" i="27"/>
  <c r="E413" i="27"/>
  <c r="T485" i="20"/>
  <c r="I485" i="27"/>
  <c r="E443" i="27"/>
  <c r="F827" i="27"/>
  <c r="E583" i="27"/>
  <c r="N583" i="27"/>
  <c r="B512" i="27"/>
  <c r="N399" i="27"/>
  <c r="E399" i="27"/>
  <c r="E322" i="27"/>
  <c r="Q655" i="27"/>
  <c r="N973" i="27"/>
  <c r="C333" i="27"/>
  <c r="N518" i="27"/>
  <c r="N413" i="27"/>
  <c r="O297" i="27"/>
  <c r="K410" i="27"/>
  <c r="B610" i="27"/>
  <c r="O619" i="27"/>
  <c r="C627" i="27"/>
  <c r="S631" i="20"/>
  <c r="D530" i="27"/>
  <c r="B621" i="27"/>
  <c r="S628" i="20"/>
  <c r="R628" i="27" s="1"/>
  <c r="K216" i="27"/>
  <c r="S329" i="20"/>
  <c r="I329" i="27" s="1"/>
  <c r="O578" i="27"/>
  <c r="S637" i="20"/>
  <c r="K744" i="27"/>
  <c r="N782" i="27"/>
  <c r="E560" i="27"/>
  <c r="S651" i="20"/>
  <c r="R651" i="27" s="1"/>
  <c r="O676" i="27"/>
  <c r="Q386" i="27"/>
  <c r="F507" i="27"/>
  <c r="M930" i="27"/>
  <c r="D925" i="27"/>
  <c r="D811" i="27"/>
  <c r="M801" i="27"/>
  <c r="D551" i="27"/>
  <c r="D497" i="27"/>
  <c r="M463" i="27"/>
  <c r="M445" i="27"/>
  <c r="D415" i="27"/>
  <c r="M252" i="27"/>
  <c r="E102" i="27"/>
  <c r="M585" i="27"/>
  <c r="E274" i="27"/>
  <c r="N274" i="27"/>
  <c r="M975" i="27"/>
  <c r="D689" i="27"/>
  <c r="D685" i="27"/>
  <c r="D674" i="27"/>
  <c r="D661" i="27"/>
  <c r="D573" i="27"/>
  <c r="D543" i="27"/>
  <c r="D435" i="27"/>
  <c r="D362" i="27"/>
  <c r="D308" i="27"/>
  <c r="D154" i="27"/>
  <c r="D137" i="27"/>
  <c r="D585" i="27"/>
  <c r="M827" i="27"/>
  <c r="D998" i="27"/>
  <c r="M971" i="27"/>
  <c r="M825" i="27"/>
  <c r="M698" i="27"/>
  <c r="D649" i="27"/>
  <c r="D554" i="27"/>
  <c r="M394" i="27"/>
  <c r="M153" i="27"/>
  <c r="D807" i="27"/>
  <c r="C678" i="27"/>
  <c r="Q349" i="27"/>
  <c r="M756" i="27"/>
  <c r="D424" i="27"/>
  <c r="M452" i="27"/>
  <c r="D272" i="27"/>
  <c r="Q574" i="27"/>
  <c r="R828" i="27"/>
  <c r="F341" i="27"/>
  <c r="D341" i="27"/>
  <c r="O341" i="27"/>
  <c r="P134" i="27"/>
  <c r="G134" i="27"/>
  <c r="L611" i="27"/>
  <c r="C611" i="27"/>
  <c r="K118" i="27"/>
  <c r="B118" i="27"/>
  <c r="O106" i="27"/>
  <c r="F106" i="27"/>
  <c r="T800" i="20"/>
  <c r="I800" i="27"/>
  <c r="M674" i="27"/>
  <c r="M546" i="27"/>
  <c r="M313" i="27"/>
  <c r="N108" i="27"/>
  <c r="D728" i="27"/>
  <c r="M272" i="27"/>
  <c r="L416" i="27"/>
  <c r="P712" i="27"/>
  <c r="L338" i="27"/>
  <c r="G948" i="27"/>
  <c r="P948" i="27"/>
  <c r="B670" i="27"/>
  <c r="T943" i="20"/>
  <c r="I943" i="27"/>
  <c r="R943" i="27"/>
  <c r="K861" i="27"/>
  <c r="B861" i="27"/>
  <c r="G508" i="27"/>
  <c r="N272" i="27"/>
  <c r="E272" i="27"/>
  <c r="E789" i="27"/>
  <c r="I658" i="27"/>
  <c r="I546" i="27"/>
  <c r="B236" i="27"/>
  <c r="B711" i="27"/>
  <c r="P958" i="27"/>
  <c r="C338" i="27"/>
  <c r="N789" i="27"/>
  <c r="R362" i="27"/>
  <c r="H863" i="27"/>
  <c r="P663" i="27"/>
  <c r="O350" i="27"/>
  <c r="O634" i="27"/>
  <c r="G193" i="27"/>
  <c r="G911" i="27"/>
  <c r="E579" i="27"/>
  <c r="R973" i="27"/>
  <c r="O903" i="27"/>
  <c r="F903" i="27"/>
  <c r="K682" i="27"/>
  <c r="O661" i="27"/>
  <c r="E642" i="27"/>
  <c r="N642" i="27"/>
  <c r="B495" i="27"/>
  <c r="K495" i="27"/>
  <c r="K283" i="27"/>
  <c r="G182" i="27"/>
  <c r="Q170" i="27"/>
  <c r="H170" i="27"/>
  <c r="C985" i="27"/>
  <c r="L985" i="27"/>
  <c r="N944" i="27"/>
  <c r="H914" i="27"/>
  <c r="K880" i="27"/>
  <c r="B880" i="27"/>
  <c r="E798" i="27"/>
  <c r="N798" i="27"/>
  <c r="P603" i="27"/>
  <c r="O555" i="27"/>
  <c r="F555" i="27"/>
  <c r="B526" i="27"/>
  <c r="B158" i="27"/>
  <c r="P701" i="27"/>
  <c r="G701" i="27"/>
  <c r="Q569" i="27"/>
  <c r="E418" i="27"/>
  <c r="N418" i="27"/>
  <c r="K919" i="27"/>
  <c r="E732" i="27"/>
  <c r="N732" i="27"/>
  <c r="N371" i="27"/>
  <c r="E371" i="27"/>
  <c r="I838" i="27"/>
  <c r="R838" i="27"/>
  <c r="K823" i="27"/>
  <c r="O927" i="27"/>
  <c r="K518" i="27"/>
  <c r="B694" i="27"/>
  <c r="F506" i="27"/>
  <c r="E941" i="27"/>
  <c r="O641" i="27"/>
  <c r="B209" i="27"/>
  <c r="N616" i="27"/>
  <c r="R571" i="27"/>
  <c r="Q351" i="27"/>
  <c r="P718" i="27"/>
  <c r="F641" i="27"/>
  <c r="E477" i="27"/>
  <c r="K670" i="27"/>
  <c r="L497" i="27"/>
  <c r="E735" i="27"/>
  <c r="L486" i="27"/>
  <c r="I408" i="27"/>
  <c r="O678" i="27"/>
  <c r="E487" i="27"/>
  <c r="N487" i="27"/>
  <c r="Q370" i="27"/>
  <c r="T941" i="20"/>
  <c r="K472" i="27"/>
  <c r="B542" i="27"/>
  <c r="B937" i="27"/>
  <c r="I941" i="27"/>
  <c r="H196" i="27"/>
  <c r="R507" i="27"/>
  <c r="T507" i="20"/>
  <c r="B961" i="27"/>
  <c r="Q647" i="27"/>
  <c r="B558" i="27"/>
  <c r="S192" i="20"/>
  <c r="F919" i="27"/>
  <c r="S969" i="20"/>
  <c r="I969" i="27" s="1"/>
  <c r="S976" i="20"/>
  <c r="I976" i="27" s="1"/>
  <c r="H298" i="27"/>
  <c r="C691" i="27"/>
  <c r="H880" i="27"/>
  <c r="S956" i="20"/>
  <c r="G138" i="27"/>
  <c r="S254" i="20"/>
  <c r="T254" i="20" s="1"/>
  <c r="D494" i="27"/>
  <c r="P174" i="27"/>
  <c r="H198" i="27"/>
  <c r="S276" i="20"/>
  <c r="R276" i="27" s="1"/>
  <c r="S367" i="20"/>
  <c r="B431" i="27"/>
  <c r="S441" i="20"/>
  <c r="R441" i="27" s="1"/>
  <c r="K598" i="27"/>
  <c r="H769" i="27"/>
  <c r="L811" i="27"/>
  <c r="M63" i="27"/>
  <c r="S244" i="20"/>
  <c r="S261" i="20"/>
  <c r="H342" i="27"/>
  <c r="E445" i="27"/>
  <c r="P535" i="27"/>
  <c r="M753" i="27"/>
  <c r="L788" i="27"/>
  <c r="S903" i="20"/>
  <c r="R903" i="27" s="1"/>
  <c r="F256" i="27"/>
  <c r="O783" i="27"/>
  <c r="Q830" i="27"/>
  <c r="O974" i="27"/>
  <c r="S248" i="20"/>
  <c r="S201" i="20"/>
  <c r="T201" i="20" s="1"/>
  <c r="S208" i="20"/>
  <c r="I208" i="27" s="1"/>
  <c r="S243" i="20"/>
  <c r="G331" i="27"/>
  <c r="F348" i="27"/>
  <c r="Q361" i="27"/>
  <c r="E404" i="27"/>
  <c r="E433" i="27"/>
  <c r="F450" i="27"/>
  <c r="K527" i="27"/>
  <c r="H588" i="27"/>
  <c r="D818" i="27"/>
  <c r="S881" i="20"/>
  <c r="O940" i="27"/>
  <c r="M147" i="27"/>
  <c r="K162" i="27"/>
  <c r="P245" i="27"/>
  <c r="P292" i="27"/>
  <c r="D307" i="27"/>
  <c r="N370" i="27"/>
  <c r="S425" i="20"/>
  <c r="R425" i="27" s="1"/>
  <c r="P142" i="27"/>
  <c r="D349" i="27"/>
  <c r="O490" i="27"/>
  <c r="N598" i="27"/>
  <c r="H610" i="27"/>
  <c r="P691" i="27"/>
  <c r="Q694" i="27"/>
  <c r="C808" i="27"/>
  <c r="N239" i="27"/>
  <c r="P607" i="27"/>
  <c r="S613" i="20"/>
  <c r="G804" i="27"/>
  <c r="G962" i="27"/>
  <c r="S992" i="20"/>
  <c r="S196" i="20"/>
  <c r="F290" i="27"/>
  <c r="P400" i="27"/>
  <c r="S457" i="20"/>
  <c r="T457" i="20" s="1"/>
  <c r="Q505" i="27"/>
  <c r="Q628" i="27"/>
  <c r="N630" i="27"/>
  <c r="M739" i="27"/>
  <c r="P860" i="27"/>
  <c r="H982" i="27"/>
  <c r="S988" i="20"/>
  <c r="S351" i="20"/>
  <c r="I351" i="27" s="1"/>
  <c r="F512" i="27"/>
  <c r="E569" i="27"/>
  <c r="K613" i="27"/>
  <c r="M706" i="27"/>
  <c r="H967" i="27"/>
  <c r="G633" i="27"/>
  <c r="S843" i="20"/>
  <c r="S343" i="20"/>
  <c r="R343" i="27" s="1"/>
  <c r="S160" i="20"/>
  <c r="P246" i="27"/>
  <c r="G316" i="27"/>
  <c r="S389" i="20"/>
  <c r="I389" i="27" s="1"/>
  <c r="Q393" i="27"/>
  <c r="K396" i="27"/>
  <c r="M467" i="27"/>
  <c r="D653" i="27"/>
  <c r="M173" i="27"/>
  <c r="S344" i="20"/>
  <c r="T344" i="20" s="1"/>
  <c r="D413" i="27"/>
  <c r="D545" i="27"/>
  <c r="S550" i="20"/>
  <c r="R550" i="27" s="1"/>
  <c r="O551" i="27"/>
  <c r="D680" i="27"/>
  <c r="G879" i="27"/>
  <c r="P84" i="16"/>
  <c r="P79" i="14"/>
  <c r="P49" i="16"/>
  <c r="P65" i="16"/>
  <c r="P72" i="16"/>
  <c r="P79" i="17"/>
  <c r="P84" i="19"/>
  <c r="P65" i="14"/>
  <c r="P72" i="18"/>
  <c r="P22" i="16"/>
  <c r="P48" i="18"/>
  <c r="P24" i="16"/>
  <c r="P48" i="19"/>
  <c r="P24" i="17"/>
  <c r="P48" i="20"/>
  <c r="P76" i="16"/>
  <c r="P24" i="19"/>
  <c r="P48" i="14"/>
  <c r="P24" i="20"/>
  <c r="P38" i="14"/>
  <c r="P48" i="16"/>
  <c r="P48" i="17"/>
  <c r="M593" i="27"/>
  <c r="D593" i="27"/>
  <c r="M672" i="27"/>
  <c r="D672" i="27"/>
  <c r="D527" i="27"/>
  <c r="M527" i="27"/>
  <c r="D644" i="27"/>
  <c r="M644" i="27"/>
  <c r="D338" i="27"/>
  <c r="M338" i="27"/>
  <c r="M987" i="27"/>
  <c r="D987" i="27"/>
  <c r="M361" i="27"/>
  <c r="D361" i="27"/>
  <c r="D965" i="27"/>
  <c r="M965" i="27"/>
  <c r="D804" i="27"/>
  <c r="M804" i="27"/>
  <c r="D735" i="27"/>
  <c r="M735" i="27"/>
  <c r="D906" i="27"/>
  <c r="M906" i="27"/>
  <c r="D606" i="27"/>
  <c r="M606" i="27"/>
  <c r="D217" i="27"/>
  <c r="M217" i="27"/>
  <c r="D986" i="27"/>
  <c r="M986" i="27"/>
  <c r="D450" i="27"/>
  <c r="M212" i="27"/>
  <c r="D212" i="27"/>
  <c r="M890" i="27"/>
  <c r="D890" i="27"/>
  <c r="M485" i="27"/>
  <c r="D505" i="27"/>
  <c r="M505" i="27"/>
  <c r="D344" i="27"/>
  <c r="M344" i="27"/>
  <c r="D571" i="27"/>
  <c r="M571" i="27"/>
  <c r="M235" i="27"/>
  <c r="D235" i="27"/>
  <c r="D835" i="27"/>
  <c r="M835" i="27"/>
  <c r="D679" i="27"/>
  <c r="M679" i="27"/>
  <c r="D974" i="27"/>
  <c r="M974" i="27"/>
  <c r="D762" i="27"/>
  <c r="M762" i="27"/>
  <c r="D417" i="27"/>
  <c r="M417" i="27"/>
  <c r="D296" i="27"/>
  <c r="D27" i="27"/>
  <c r="M903" i="27"/>
  <c r="D903" i="27"/>
  <c r="D542" i="27"/>
  <c r="D236" i="27"/>
  <c r="M865" i="27"/>
  <c r="D231" i="27"/>
  <c r="D193" i="27"/>
  <c r="M193" i="27"/>
  <c r="M555" i="27"/>
  <c r="D721" i="27"/>
  <c r="M721" i="27"/>
  <c r="D908" i="27"/>
  <c r="M908" i="27"/>
  <c r="C898" i="27"/>
  <c r="L898" i="27"/>
  <c r="D489" i="27"/>
  <c r="M489" i="27"/>
  <c r="L319" i="27"/>
  <c r="C319" i="27"/>
  <c r="C176" i="27"/>
  <c r="L176" i="27"/>
  <c r="D663" i="27"/>
  <c r="D196" i="27"/>
  <c r="M196" i="27"/>
  <c r="D815" i="27"/>
  <c r="M815" i="27"/>
  <c r="M108" i="27"/>
  <c r="M102" i="27"/>
  <c r="M376" i="27"/>
  <c r="E120" i="27"/>
  <c r="C320" i="27"/>
  <c r="L801" i="27"/>
  <c r="C801" i="27"/>
  <c r="C538" i="27"/>
  <c r="L538" i="27"/>
  <c r="L347" i="27"/>
  <c r="C347" i="27"/>
  <c r="M885" i="27"/>
  <c r="D885" i="27"/>
  <c r="T913" i="20"/>
  <c r="T808" i="20"/>
  <c r="R808" i="27"/>
  <c r="M909" i="27"/>
  <c r="D920" i="27"/>
  <c r="M920" i="27"/>
  <c r="L605" i="27"/>
  <c r="C605" i="27"/>
  <c r="I727" i="27"/>
  <c r="C214" i="27"/>
  <c r="F597" i="27"/>
  <c r="R166" i="27"/>
  <c r="I166" i="27"/>
  <c r="H294" i="27"/>
  <c r="F936" i="27"/>
  <c r="M839" i="27"/>
  <c r="I888" i="27"/>
  <c r="R888" i="27"/>
  <c r="T761" i="20"/>
  <c r="B761" i="27"/>
  <c r="Q634" i="20"/>
  <c r="R634" i="20" s="1"/>
  <c r="C974" i="27"/>
  <c r="T773" i="20"/>
  <c r="C370" i="27"/>
  <c r="G824" i="27"/>
  <c r="P824" i="27"/>
  <c r="N254" i="27"/>
  <c r="E854" i="27"/>
  <c r="F966" i="27"/>
  <c r="K932" i="27"/>
  <c r="C487" i="27"/>
  <c r="L487" i="27"/>
  <c r="E733" i="27"/>
  <c r="N733" i="27"/>
  <c r="K782" i="27"/>
  <c r="E756" i="27"/>
  <c r="B841" i="27"/>
  <c r="Q546" i="20"/>
  <c r="E908" i="27"/>
  <c r="N912" i="27"/>
  <c r="O276" i="27"/>
  <c r="G855" i="27"/>
  <c r="K549" i="27"/>
  <c r="E949" i="27"/>
  <c r="E889" i="27"/>
  <c r="N889" i="27"/>
  <c r="L957" i="27"/>
  <c r="Q686" i="20"/>
  <c r="G492" i="27"/>
  <c r="Q420" i="20"/>
  <c r="N308" i="27"/>
  <c r="G614" i="27"/>
  <c r="B365" i="27"/>
  <c r="E233" i="27"/>
  <c r="C201" i="27"/>
  <c r="Q202" i="27"/>
  <c r="H334" i="27"/>
  <c r="S355" i="20"/>
  <c r="I355" i="27" s="1"/>
  <c r="S382" i="20"/>
  <c r="E473" i="27"/>
  <c r="Q482" i="27"/>
  <c r="M516" i="27"/>
  <c r="G734" i="27"/>
  <c r="S769" i="20"/>
  <c r="T769" i="20" s="1"/>
  <c r="B830" i="27"/>
  <c r="K898" i="27"/>
  <c r="S303" i="20"/>
  <c r="C550" i="27"/>
  <c r="P594" i="27"/>
  <c r="E638" i="27"/>
  <c r="F797" i="27"/>
  <c r="G144" i="27"/>
  <c r="H216" i="27"/>
  <c r="S219" i="20"/>
  <c r="D232" i="27"/>
  <c r="B493" i="27"/>
  <c r="E506" i="27"/>
  <c r="G692" i="27"/>
  <c r="S447" i="20"/>
  <c r="T447" i="20" s="1"/>
  <c r="M861" i="27"/>
  <c r="S400" i="20"/>
  <c r="N811" i="27"/>
  <c r="M995" i="27"/>
  <c r="D247" i="27"/>
  <c r="S496" i="20"/>
  <c r="T496" i="20" s="1"/>
  <c r="M498" i="27"/>
  <c r="S955" i="20"/>
  <c r="R955" i="27" s="1"/>
  <c r="N174" i="27"/>
  <c r="P207" i="27"/>
  <c r="S525" i="20"/>
  <c r="L534" i="27"/>
  <c r="S745" i="20"/>
  <c r="I745" i="27"/>
  <c r="S820" i="20"/>
  <c r="R820" i="27" s="1"/>
  <c r="I820" i="27"/>
  <c r="P337" i="27"/>
  <c r="C425" i="27"/>
  <c r="N484" i="27"/>
  <c r="M740" i="27"/>
  <c r="F847" i="27"/>
  <c r="G103" i="27"/>
  <c r="O236" i="27"/>
  <c r="C274" i="27"/>
  <c r="C351" i="27"/>
  <c r="E647" i="27"/>
  <c r="S660" i="20"/>
  <c r="S718" i="20"/>
  <c r="T718" i="20"/>
  <c r="M727" i="27"/>
  <c r="H657" i="27"/>
  <c r="S456" i="20"/>
  <c r="I456" i="27" s="1"/>
  <c r="S648" i="20"/>
  <c r="E280" i="27"/>
  <c r="O305" i="27"/>
  <c r="H442" i="27"/>
  <c r="P554" i="27"/>
  <c r="H141" i="27"/>
  <c r="S221" i="20"/>
  <c r="F541" i="27"/>
  <c r="O580" i="27"/>
  <c r="L645" i="27"/>
  <c r="E752" i="27"/>
  <c r="S265" i="20"/>
  <c r="D267" i="27"/>
  <c r="S275" i="20"/>
  <c r="P433" i="27"/>
  <c r="C549" i="27"/>
  <c r="S618" i="20"/>
  <c r="T618" i="20" s="1"/>
  <c r="F626" i="27"/>
  <c r="N709" i="27"/>
  <c r="S860" i="20"/>
  <c r="F914" i="27"/>
  <c r="Q922" i="27"/>
  <c r="M291" i="27"/>
  <c r="P384" i="27"/>
  <c r="S518" i="20"/>
  <c r="R518" i="27" s="1"/>
  <c r="C613" i="27"/>
  <c r="S646" i="20"/>
  <c r="D648" i="27"/>
  <c r="S779" i="20"/>
  <c r="C782" i="27"/>
  <c r="B809" i="27"/>
  <c r="N835" i="27"/>
  <c r="S879" i="20"/>
  <c r="R879" i="27" s="1"/>
  <c r="S884" i="20"/>
  <c r="D972" i="27"/>
  <c r="G991" i="27"/>
  <c r="L923" i="27"/>
  <c r="M878" i="27"/>
  <c r="M346" i="27"/>
  <c r="D346" i="27"/>
  <c r="D162" i="27"/>
  <c r="M162" i="27"/>
  <c r="D143" i="27"/>
  <c r="D873" i="27"/>
  <c r="D916" i="27"/>
  <c r="M916" i="27"/>
  <c r="D799" i="27"/>
  <c r="M799" i="27"/>
  <c r="L417" i="27"/>
  <c r="C417" i="27"/>
  <c r="H235" i="27"/>
  <c r="Q235" i="27"/>
  <c r="P258" i="27"/>
  <c r="R640" i="27"/>
  <c r="I640" i="27"/>
  <c r="T640" i="20"/>
  <c r="I911" i="27"/>
  <c r="T911" i="20"/>
  <c r="R911" i="27"/>
  <c r="O458" i="27"/>
  <c r="F454" i="27"/>
  <c r="O454" i="27"/>
  <c r="G366" i="27"/>
  <c r="C247" i="27"/>
  <c r="L247" i="27"/>
  <c r="D655" i="27"/>
  <c r="M873" i="27"/>
  <c r="D393" i="27"/>
  <c r="M393" i="27"/>
  <c r="M265" i="27"/>
  <c r="D265" i="27"/>
  <c r="L679" i="27"/>
  <c r="C679" i="27"/>
  <c r="C477" i="27"/>
  <c r="L477" i="27"/>
  <c r="C167" i="27"/>
  <c r="L167" i="27"/>
  <c r="L368" i="27"/>
  <c r="C368" i="27"/>
  <c r="D281" i="27"/>
  <c r="M281" i="27"/>
  <c r="M143" i="27"/>
  <c r="L432" i="27"/>
  <c r="C432" i="27"/>
  <c r="L837" i="27"/>
  <c r="O99" i="27"/>
  <c r="C912" i="27"/>
  <c r="L912" i="27"/>
  <c r="C388" i="27"/>
  <c r="C495" i="27"/>
  <c r="L495" i="27"/>
  <c r="R836" i="27"/>
  <c r="I836" i="27"/>
  <c r="Q684" i="20"/>
  <c r="Q245" i="20"/>
  <c r="I494" i="27"/>
  <c r="T494" i="20"/>
  <c r="T232" i="20"/>
  <c r="R786" i="27"/>
  <c r="T786" i="20"/>
  <c r="H399" i="27"/>
  <c r="Q476" i="20"/>
  <c r="R538" i="27"/>
  <c r="T538" i="20"/>
  <c r="I538" i="27"/>
  <c r="G297" i="27"/>
  <c r="P297" i="27"/>
  <c r="G269" i="27"/>
  <c r="C384" i="27"/>
  <c r="L384" i="27"/>
  <c r="T734" i="20"/>
  <c r="Q505" i="20"/>
  <c r="R505" i="20" s="1"/>
  <c r="C230" i="27"/>
  <c r="N348" i="27"/>
  <c r="N243" i="27"/>
  <c r="O407" i="27"/>
  <c r="E795" i="27"/>
  <c r="I973" i="27"/>
  <c r="G631" i="27"/>
  <c r="E155" i="27"/>
  <c r="I970" i="27"/>
  <c r="G739" i="27"/>
  <c r="O674" i="27"/>
  <c r="E724" i="27"/>
  <c r="E663" i="27"/>
  <c r="N950" i="27"/>
  <c r="B776" i="27"/>
  <c r="G561" i="27"/>
  <c r="C607" i="27"/>
  <c r="E411" i="27"/>
  <c r="R658" i="27"/>
  <c r="E474" i="27"/>
  <c r="C920" i="27"/>
  <c r="H801" i="27"/>
  <c r="C687" i="27"/>
  <c r="L687" i="27"/>
  <c r="N376" i="27"/>
  <c r="T429" i="20"/>
  <c r="P191" i="27"/>
  <c r="E745" i="27"/>
  <c r="N982" i="27"/>
  <c r="N579" i="27"/>
  <c r="K608" i="27"/>
  <c r="L920" i="27"/>
  <c r="Q959" i="27"/>
  <c r="O978" i="27"/>
  <c r="L779" i="27"/>
  <c r="G191" i="27"/>
  <c r="P920" i="27"/>
  <c r="F534" i="27"/>
  <c r="E982" i="27"/>
  <c r="B608" i="27"/>
  <c r="C779" i="27"/>
  <c r="O166" i="27"/>
  <c r="F407" i="27"/>
  <c r="B407" i="27"/>
  <c r="C407" i="27"/>
  <c r="E682" i="27"/>
  <c r="N770" i="27"/>
  <c r="I429" i="27"/>
  <c r="E198" i="27"/>
  <c r="E540" i="27"/>
  <c r="C540" i="27"/>
  <c r="I536" i="27"/>
  <c r="K937" i="27"/>
  <c r="L802" i="27"/>
  <c r="S392" i="20"/>
  <c r="I392" i="27" s="1"/>
  <c r="S632" i="20"/>
  <c r="Q889" i="27"/>
  <c r="B899" i="27"/>
  <c r="N990" i="27"/>
  <c r="C419" i="27"/>
  <c r="Q591" i="27"/>
  <c r="O83" i="19"/>
  <c r="O83" i="13"/>
  <c r="O83" i="20"/>
  <c r="O83" i="18"/>
  <c r="O83" i="14"/>
  <c r="O83" i="17"/>
  <c r="D743" i="27"/>
  <c r="M743" i="27"/>
  <c r="M410" i="27"/>
  <c r="M119" i="27"/>
  <c r="D119" i="27"/>
  <c r="L123" i="27"/>
  <c r="C123" i="27"/>
  <c r="M929" i="27"/>
  <c r="D929" i="27"/>
  <c r="D22" i="27"/>
  <c r="M22" i="27"/>
  <c r="O111" i="27"/>
  <c r="M365" i="27"/>
  <c r="D365" i="27"/>
  <c r="D375" i="27"/>
  <c r="M375" i="27"/>
  <c r="D481" i="27"/>
  <c r="M481" i="27"/>
  <c r="D328" i="27"/>
  <c r="M328" i="27"/>
  <c r="D434" i="27"/>
  <c r="M434" i="27"/>
  <c r="D238" i="27"/>
  <c r="M238" i="27"/>
  <c r="D174" i="27"/>
  <c r="D337" i="27"/>
  <c r="M337" i="27"/>
  <c r="D134" i="27"/>
  <c r="M134" i="27"/>
  <c r="M273" i="27"/>
  <c r="D273" i="27"/>
  <c r="D389" i="27"/>
  <c r="M389" i="27"/>
  <c r="C105" i="27"/>
  <c r="L105" i="27"/>
  <c r="B104" i="27"/>
  <c r="K104" i="27"/>
  <c r="D41" i="27"/>
  <c r="F109" i="27"/>
  <c r="C364" i="27"/>
  <c r="L364" i="27"/>
  <c r="C420" i="27"/>
  <c r="C758" i="27"/>
  <c r="L758" i="27"/>
  <c r="C934" i="27"/>
  <c r="L934" i="27"/>
  <c r="C650" i="27"/>
  <c r="C778" i="27"/>
  <c r="L261" i="27"/>
  <c r="C813" i="27"/>
  <c r="T483" i="20"/>
  <c r="T362" i="20"/>
  <c r="Q405" i="20"/>
  <c r="R405" i="20" s="1"/>
  <c r="H837" i="27"/>
  <c r="R483" i="27"/>
  <c r="I808" i="27"/>
  <c r="G652" i="27"/>
  <c r="O885" i="27"/>
  <c r="H766" i="27"/>
  <c r="N649" i="27"/>
  <c r="H624" i="27"/>
  <c r="Q624" i="27"/>
  <c r="B997" i="27"/>
  <c r="H490" i="27"/>
  <c r="F436" i="27"/>
  <c r="T415" i="20"/>
  <c r="P513" i="27"/>
  <c r="H909" i="27"/>
  <c r="Q909" i="27"/>
  <c r="P122" i="27"/>
  <c r="C625" i="27"/>
  <c r="N967" i="27"/>
  <c r="E967" i="27"/>
  <c r="B664" i="27"/>
  <c r="K664" i="27"/>
  <c r="R217" i="27"/>
  <c r="S332" i="20"/>
  <c r="T332" i="20" s="1"/>
  <c r="O872" i="27"/>
  <c r="Q1000" i="27"/>
  <c r="S370" i="20"/>
  <c r="C532" i="27"/>
  <c r="H343" i="27"/>
  <c r="H658" i="27"/>
  <c r="D924" i="27"/>
  <c r="L457" i="27"/>
  <c r="S307" i="20"/>
  <c r="B619" i="27"/>
  <c r="G754" i="27"/>
  <c r="Q762" i="27"/>
  <c r="D81" i="27"/>
  <c r="S416" i="20"/>
  <c r="S548" i="20"/>
  <c r="S583" i="20"/>
  <c r="R583" i="27" s="1"/>
  <c r="S722" i="20"/>
  <c r="R722" i="27" s="1"/>
  <c r="C863" i="27"/>
  <c r="Q913" i="27"/>
  <c r="O399" i="27"/>
  <c r="D805" i="27"/>
  <c r="M309" i="27"/>
  <c r="S314" i="20"/>
  <c r="P484" i="27"/>
  <c r="M937" i="27"/>
  <c r="H620" i="27"/>
  <c r="S953" i="20"/>
  <c r="S333" i="20"/>
  <c r="T333" i="20" s="1"/>
  <c r="D492" i="27"/>
  <c r="E318" i="27"/>
  <c r="B667" i="27"/>
  <c r="S234" i="20"/>
  <c r="R234" i="27" s="1"/>
  <c r="S616" i="20"/>
  <c r="D707" i="27"/>
  <c r="G852" i="27"/>
  <c r="E951" i="27"/>
  <c r="N244" i="27"/>
  <c r="S266" i="20"/>
  <c r="S377" i="20"/>
  <c r="T377" i="20" s="1"/>
  <c r="S384" i="20"/>
  <c r="S391" i="20"/>
  <c r="H487" i="27"/>
  <c r="K851" i="27"/>
  <c r="S939" i="20"/>
  <c r="S492" i="20"/>
  <c r="B380" i="27"/>
  <c r="S491" i="20"/>
  <c r="I491" i="27" s="1"/>
  <c r="C665" i="27"/>
  <c r="S746" i="20"/>
  <c r="I746" i="27" s="1"/>
  <c r="G747" i="27"/>
  <c r="M898" i="27"/>
  <c r="S940" i="20"/>
  <c r="T940" i="20" s="1"/>
  <c r="H193" i="27"/>
  <c r="Q236" i="27"/>
  <c r="L596" i="27"/>
  <c r="C714" i="27"/>
  <c r="S851" i="20"/>
  <c r="T851" i="20" s="1"/>
  <c r="G199" i="27"/>
  <c r="K111" i="27"/>
  <c r="B111" i="27"/>
  <c r="H114" i="27"/>
  <c r="Q114" i="27"/>
  <c r="F103" i="27"/>
  <c r="O103" i="27"/>
  <c r="D462" i="27"/>
  <c r="M462" i="27"/>
  <c r="D446" i="27"/>
  <c r="M446" i="27"/>
  <c r="E167" i="27"/>
  <c r="N167" i="27"/>
  <c r="E165" i="27"/>
  <c r="N165" i="27"/>
  <c r="L218" i="27"/>
  <c r="C218" i="27"/>
  <c r="M96" i="27"/>
  <c r="H116" i="27"/>
  <c r="Q116" i="27"/>
  <c r="D276" i="27"/>
  <c r="G104" i="27"/>
  <c r="P104" i="27"/>
  <c r="B110" i="27"/>
  <c r="K110" i="27"/>
  <c r="C125" i="27"/>
  <c r="L125" i="27"/>
  <c r="D98" i="27"/>
  <c r="M98" i="27"/>
  <c r="C110" i="27"/>
  <c r="L110" i="27"/>
  <c r="D329" i="27"/>
  <c r="M329" i="27"/>
  <c r="H103" i="27"/>
  <c r="L718" i="27"/>
  <c r="C718" i="27"/>
  <c r="C956" i="27"/>
  <c r="L956" i="27"/>
  <c r="P676" i="27"/>
  <c r="G676" i="27"/>
  <c r="C995" i="27"/>
  <c r="L995" i="27"/>
  <c r="L698" i="27"/>
  <c r="C698" i="27"/>
  <c r="M97" i="27"/>
  <c r="M89" i="27"/>
  <c r="L116" i="27"/>
  <c r="T437" i="20"/>
  <c r="R437" i="27"/>
  <c r="G357" i="27"/>
  <c r="P357" i="27"/>
  <c r="F604" i="27"/>
  <c r="O604" i="27"/>
  <c r="C835" i="27"/>
  <c r="L835" i="27"/>
  <c r="Q502" i="20"/>
  <c r="Q484" i="20"/>
  <c r="R484" i="20"/>
  <c r="L240" i="27"/>
  <c r="C240" i="27"/>
  <c r="C968" i="27"/>
  <c r="L968" i="27"/>
  <c r="L790" i="27"/>
  <c r="C790" i="27"/>
  <c r="T711" i="20"/>
  <c r="I711" i="27"/>
  <c r="P745" i="27"/>
  <c r="G920" i="27"/>
  <c r="N278" i="27"/>
  <c r="B783" i="27"/>
  <c r="K783" i="27"/>
  <c r="R291" i="27"/>
  <c r="I349" i="27"/>
  <c r="G333" i="27"/>
  <c r="N970" i="27"/>
  <c r="E970" i="27"/>
  <c r="T782" i="20"/>
  <c r="Q605" i="27"/>
  <c r="H605" i="27"/>
  <c r="B847" i="27"/>
  <c r="K847" i="27"/>
  <c r="B927" i="27"/>
  <c r="K927" i="27"/>
  <c r="P835" i="27"/>
  <c r="N748" i="27"/>
  <c r="E748" i="27"/>
  <c r="G590" i="27"/>
  <c r="P590" i="27"/>
  <c r="L344" i="27"/>
  <c r="F182" i="27"/>
  <c r="H526" i="27"/>
  <c r="N339" i="27"/>
  <c r="E339" i="27"/>
  <c r="T291" i="20"/>
  <c r="P543" i="27"/>
  <c r="G906" i="27"/>
  <c r="F383" i="27"/>
  <c r="O936" i="27"/>
  <c r="F458" i="27"/>
  <c r="N845" i="27"/>
  <c r="T354" i="20"/>
  <c r="R354" i="27"/>
  <c r="N610" i="27"/>
  <c r="E637" i="27"/>
  <c r="N637" i="27"/>
  <c r="B862" i="27"/>
  <c r="K862" i="27"/>
  <c r="P763" i="27"/>
  <c r="P269" i="27"/>
  <c r="O526" i="27"/>
  <c r="N260" i="27"/>
  <c r="F523" i="27"/>
  <c r="O523" i="27"/>
  <c r="N824" i="27"/>
  <c r="H147" i="27"/>
  <c r="Q147" i="27"/>
  <c r="B349" i="27"/>
  <c r="E349" i="27"/>
  <c r="H349" i="27"/>
  <c r="K349" i="27"/>
  <c r="O161" i="27"/>
  <c r="F161" i="27"/>
  <c r="F692" i="27"/>
  <c r="O692" i="27"/>
  <c r="F472" i="27"/>
  <c r="O472" i="27"/>
  <c r="K645" i="27"/>
  <c r="B645" i="27"/>
  <c r="N452" i="27"/>
  <c r="I661" i="27"/>
  <c r="N387" i="27"/>
  <c r="N195" i="27"/>
  <c r="E195" i="27"/>
  <c r="B695" i="27"/>
  <c r="K695" i="27"/>
  <c r="K503" i="27"/>
  <c r="B503" i="27"/>
  <c r="H384" i="27"/>
  <c r="R349" i="27"/>
  <c r="F959" i="27"/>
  <c r="O644" i="27"/>
  <c r="C344" i="27"/>
  <c r="T642" i="20"/>
  <c r="R642" i="27"/>
  <c r="K248" i="27"/>
  <c r="G840" i="27"/>
  <c r="C913" i="27"/>
  <c r="L913" i="27"/>
  <c r="O720" i="27"/>
  <c r="F720" i="27"/>
  <c r="G835" i="27"/>
  <c r="Q679" i="27"/>
  <c r="F428" i="27"/>
  <c r="O428" i="27"/>
  <c r="H759" i="27"/>
  <c r="F522" i="27"/>
  <c r="O522" i="27"/>
  <c r="E250" i="27"/>
  <c r="N250" i="27"/>
  <c r="N694" i="27"/>
  <c r="E694" i="27"/>
  <c r="F482" i="27"/>
  <c r="B202" i="27"/>
  <c r="N132" i="27"/>
  <c r="S644" i="20"/>
  <c r="T644" i="20" s="1"/>
  <c r="O673" i="27"/>
  <c r="N750" i="27"/>
  <c r="G965" i="27"/>
  <c r="S334" i="20"/>
  <c r="R334" i="27"/>
  <c r="S272" i="20"/>
  <c r="O438" i="27"/>
  <c r="E896" i="27"/>
  <c r="Q893" i="27"/>
  <c r="E926" i="27"/>
  <c r="S191" i="20"/>
  <c r="S763" i="20"/>
  <c r="I763" i="27" s="1"/>
  <c r="K463" i="27"/>
  <c r="K347" i="27"/>
  <c r="B347" i="27"/>
  <c r="K166" i="27"/>
  <c r="K859" i="27"/>
  <c r="K773" i="27"/>
  <c r="B773" i="27"/>
  <c r="K710" i="27"/>
  <c r="B485" i="27"/>
  <c r="K485" i="27"/>
  <c r="K775" i="27"/>
  <c r="B775" i="27"/>
  <c r="K262" i="27"/>
  <c r="B262" i="27"/>
  <c r="B955" i="27"/>
  <c r="K955" i="27"/>
  <c r="B836" i="27"/>
  <c r="K822" i="27"/>
  <c r="B677" i="27"/>
  <c r="K677" i="27"/>
  <c r="K660" i="27"/>
  <c r="B213" i="27"/>
  <c r="K213" i="27"/>
  <c r="K190" i="27"/>
  <c r="B712" i="27"/>
  <c r="K678" i="27"/>
  <c r="B678" i="27"/>
  <c r="B151" i="27"/>
  <c r="B843" i="27"/>
  <c r="K811" i="27"/>
  <c r="B811" i="27"/>
  <c r="B398" i="27"/>
  <c r="K398" i="27"/>
  <c r="K939" i="27"/>
  <c r="B939" i="27"/>
  <c r="B799" i="27"/>
  <c r="K672" i="27"/>
  <c r="B672" i="27"/>
  <c r="B607" i="27"/>
  <c r="K607" i="27"/>
  <c r="K364" i="27"/>
  <c r="K422" i="27"/>
  <c r="B592" i="27"/>
  <c r="K602" i="27"/>
  <c r="B654" i="27"/>
  <c r="B464" i="27"/>
  <c r="K464" i="27"/>
  <c r="B392" i="27"/>
  <c r="K392" i="27"/>
  <c r="B295" i="27"/>
  <c r="B188" i="27"/>
  <c r="K980" i="27"/>
  <c r="B980" i="27"/>
  <c r="B940" i="27"/>
  <c r="K807" i="27"/>
  <c r="K719" i="27"/>
  <c r="B719" i="27"/>
  <c r="K697" i="27"/>
  <c r="B697" i="27"/>
  <c r="B618" i="27"/>
  <c r="K618" i="27"/>
  <c r="K308" i="27"/>
  <c r="B308" i="27"/>
  <c r="B821" i="27"/>
  <c r="B822" i="27"/>
  <c r="B142" i="27"/>
  <c r="B660" i="27"/>
  <c r="K540" i="27"/>
  <c r="K762" i="27"/>
  <c r="B762" i="27"/>
  <c r="B603" i="27"/>
  <c r="B513" i="27"/>
  <c r="K453" i="27"/>
  <c r="B725" i="27"/>
  <c r="K725" i="27"/>
  <c r="B859" i="27"/>
  <c r="K712" i="27"/>
  <c r="B720" i="27"/>
  <c r="K720" i="27"/>
  <c r="K336" i="27"/>
  <c r="B336" i="27"/>
  <c r="K738" i="27"/>
  <c r="B372" i="27"/>
  <c r="K836" i="27"/>
  <c r="B906" i="27"/>
  <c r="K906" i="27"/>
  <c r="K748" i="27"/>
  <c r="K407" i="27"/>
  <c r="K351" i="27"/>
  <c r="B351" i="27"/>
  <c r="K191" i="27"/>
  <c r="B377" i="27"/>
  <c r="K953" i="27"/>
  <c r="K788" i="27"/>
  <c r="B788" i="27"/>
  <c r="K648" i="27"/>
  <c r="B492" i="27"/>
  <c r="K492" i="27"/>
  <c r="K313" i="27"/>
  <c r="B313" i="27"/>
  <c r="B282" i="27"/>
  <c r="B747" i="27"/>
  <c r="K747" i="27"/>
  <c r="K685" i="27"/>
  <c r="B819" i="27"/>
  <c r="K772" i="27"/>
  <c r="B390" i="27"/>
  <c r="B857" i="27"/>
  <c r="K235" i="27"/>
  <c r="K943" i="27"/>
  <c r="B874" i="27"/>
  <c r="K311" i="27"/>
  <c r="K982" i="27"/>
  <c r="K886" i="27"/>
  <c r="B816" i="27"/>
  <c r="K360" i="27"/>
  <c r="B842" i="27"/>
  <c r="B782" i="27"/>
  <c r="B943" i="27"/>
  <c r="K816" i="27"/>
  <c r="B360" i="27"/>
  <c r="B265" i="27"/>
  <c r="B889" i="27"/>
  <c r="K842" i="27"/>
  <c r="B932" i="27"/>
  <c r="K362" i="27"/>
  <c r="B362" i="27"/>
  <c r="K369" i="27"/>
  <c r="B369" i="27"/>
  <c r="K751" i="27"/>
  <c r="B751" i="27"/>
  <c r="B594" i="27"/>
  <c r="K594" i="27"/>
  <c r="B908" i="27"/>
  <c r="K363" i="27"/>
  <c r="K994" i="27"/>
  <c r="B994" i="27"/>
  <c r="B965" i="27"/>
  <c r="K965" i="27"/>
  <c r="K232" i="27"/>
  <c r="K339" i="27"/>
  <c r="B808" i="27"/>
  <c r="K729" i="27"/>
  <c r="B729" i="27"/>
  <c r="K480" i="27"/>
  <c r="K912" i="27"/>
  <c r="B912" i="27"/>
  <c r="K633" i="27"/>
  <c r="B620" i="27"/>
  <c r="K246" i="27"/>
  <c r="B246" i="27"/>
  <c r="K674" i="27"/>
  <c r="B674" i="27"/>
  <c r="K611" i="27"/>
  <c r="B466" i="27"/>
  <c r="K466" i="27"/>
  <c r="K559" i="27"/>
  <c r="K761" i="27"/>
  <c r="B501" i="27"/>
  <c r="K501" i="27"/>
  <c r="B491" i="27"/>
  <c r="B948" i="27"/>
  <c r="K948" i="27"/>
  <c r="B887" i="27"/>
  <c r="K887" i="27"/>
  <c r="B668" i="27"/>
  <c r="B901" i="27"/>
  <c r="K901" i="27"/>
  <c r="K757" i="27"/>
  <c r="B757" i="27"/>
  <c r="B103" i="27"/>
  <c r="K798" i="27"/>
  <c r="B536" i="27"/>
  <c r="K514" i="27"/>
  <c r="B408" i="27"/>
  <c r="K408" i="27"/>
  <c r="B371" i="27"/>
  <c r="K371" i="27"/>
  <c r="K172" i="27"/>
  <c r="B957" i="27"/>
  <c r="K154" i="27"/>
  <c r="K968" i="27"/>
  <c r="B968" i="27"/>
  <c r="B494" i="27"/>
  <c r="B322" i="27"/>
  <c r="K465" i="27"/>
  <c r="B427" i="27"/>
  <c r="K427" i="27"/>
  <c r="B254" i="27"/>
  <c r="K254" i="27"/>
  <c r="B564" i="27"/>
  <c r="B920" i="27"/>
  <c r="B531" i="27"/>
  <c r="K551" i="27"/>
  <c r="K640" i="27"/>
  <c r="B640" i="27"/>
  <c r="Q122" i="27"/>
  <c r="H122" i="27"/>
  <c r="N245" i="27"/>
  <c r="E245" i="27"/>
  <c r="F113" i="27"/>
  <c r="O113" i="27"/>
  <c r="N103" i="27"/>
  <c r="E103" i="27"/>
  <c r="M106" i="27"/>
  <c r="D106" i="27"/>
  <c r="N116" i="27"/>
  <c r="E116" i="27"/>
  <c r="H108" i="27"/>
  <c r="Q108" i="27"/>
  <c r="M116" i="27"/>
  <c r="D116" i="27"/>
  <c r="C109" i="27"/>
  <c r="L109" i="27"/>
  <c r="B120" i="27"/>
  <c r="K120" i="27"/>
  <c r="D111" i="27"/>
  <c r="M111" i="27"/>
  <c r="D64" i="27"/>
  <c r="M64" i="27"/>
  <c r="F123" i="27"/>
  <c r="D114" i="27"/>
  <c r="C102" i="27"/>
  <c r="L102" i="27"/>
  <c r="K100" i="27"/>
  <c r="H126" i="27"/>
  <c r="G120" i="27"/>
  <c r="P120" i="27"/>
  <c r="L119" i="27"/>
  <c r="C119" i="27"/>
  <c r="C113" i="27"/>
  <c r="D100" i="27"/>
  <c r="M100" i="27"/>
  <c r="E123" i="27"/>
  <c r="N123" i="27"/>
  <c r="L114" i="27"/>
  <c r="C114" i="27"/>
  <c r="K113" i="27"/>
  <c r="B113" i="27"/>
  <c r="E109" i="27"/>
  <c r="I106" i="27"/>
  <c r="G99" i="27"/>
  <c r="M59" i="27"/>
  <c r="F102" i="27"/>
  <c r="O102" i="27"/>
  <c r="M92" i="27"/>
  <c r="D34" i="27"/>
  <c r="M17" i="27"/>
  <c r="M73" i="27"/>
  <c r="D49" i="27"/>
  <c r="K102" i="27"/>
  <c r="M788" i="27"/>
  <c r="L458" i="27"/>
  <c r="L875" i="27"/>
  <c r="C875" i="27"/>
  <c r="L407" i="27"/>
  <c r="I611" i="27"/>
  <c r="T611" i="20"/>
  <c r="R611" i="27"/>
  <c r="C406" i="27"/>
  <c r="C197" i="27"/>
  <c r="L197" i="27"/>
  <c r="I847" i="27"/>
  <c r="P573" i="27"/>
  <c r="G573" i="27"/>
  <c r="R161" i="27"/>
  <c r="I161" i="27"/>
  <c r="T161" i="20"/>
  <c r="H262" i="27"/>
  <c r="G518" i="27"/>
  <c r="I675" i="27"/>
  <c r="Q514" i="27"/>
  <c r="H315" i="27"/>
  <c r="H333" i="27"/>
  <c r="G315" i="27"/>
  <c r="P315" i="27"/>
  <c r="G885" i="27"/>
  <c r="P885" i="27"/>
  <c r="P954" i="27"/>
  <c r="O615" i="27"/>
  <c r="F723" i="27"/>
  <c r="G718" i="27"/>
  <c r="I301" i="27"/>
  <c r="F615" i="27"/>
  <c r="I468" i="27"/>
  <c r="T727" i="20"/>
  <c r="H256" i="27"/>
  <c r="P499" i="27"/>
  <c r="O211" i="27"/>
  <c r="E308" i="27"/>
  <c r="R468" i="27"/>
  <c r="K692" i="27"/>
  <c r="I902" i="27"/>
  <c r="Q152" i="27"/>
  <c r="P470" i="27"/>
  <c r="G499" i="27"/>
  <c r="F519" i="27"/>
  <c r="F207" i="27"/>
  <c r="T274" i="20"/>
  <c r="R484" i="27"/>
  <c r="T315" i="20"/>
  <c r="G470" i="27"/>
  <c r="I484" i="27"/>
  <c r="F267" i="27"/>
  <c r="O267" i="27"/>
  <c r="E587" i="27"/>
  <c r="L994" i="27"/>
  <c r="S948" i="20"/>
  <c r="T948" i="20" s="1"/>
  <c r="A884" i="20"/>
  <c r="L989" i="27"/>
  <c r="F584" i="27"/>
  <c r="D741" i="27"/>
  <c r="B902" i="27"/>
  <c r="A902" i="27"/>
  <c r="G918" i="27"/>
  <c r="C979" i="20"/>
  <c r="P715" i="20"/>
  <c r="Q715" i="20"/>
  <c r="R715" i="20" s="1"/>
  <c r="B986" i="20"/>
  <c r="S986" i="20" s="1"/>
  <c r="I986" i="27" s="1"/>
  <c r="A734" i="20"/>
  <c r="Q918" i="27"/>
  <c r="N994" i="27"/>
  <c r="N579" i="20"/>
  <c r="M901" i="20"/>
  <c r="K897" i="27"/>
  <c r="B897" i="20"/>
  <c r="C943" i="20"/>
  <c r="A986" i="27"/>
  <c r="B795" i="20"/>
  <c r="D918" i="20"/>
  <c r="S918" i="20"/>
  <c r="A969" i="20"/>
  <c r="A897" i="27"/>
  <c r="C958" i="20"/>
  <c r="G984" i="27"/>
  <c r="L986" i="27"/>
  <c r="F989" i="27"/>
  <c r="A992" i="20"/>
  <c r="A795" i="27"/>
  <c r="O902" i="27"/>
  <c r="C982" i="20"/>
  <c r="B584" i="20"/>
  <c r="A862" i="20"/>
  <c r="O731" i="20"/>
  <c r="Q731" i="20"/>
  <c r="C744" i="20"/>
  <c r="B984" i="20"/>
  <c r="Q984" i="20" s="1"/>
  <c r="H989" i="27"/>
  <c r="A584" i="27"/>
  <c r="C629" i="20"/>
  <c r="B741" i="20"/>
  <c r="S741" i="20" s="1"/>
  <c r="A745" i="20"/>
  <c r="B796" i="20"/>
  <c r="Q796" i="20" s="1"/>
  <c r="M918" i="27"/>
  <c r="C977" i="20"/>
  <c r="D994" i="20"/>
  <c r="S994" i="20"/>
  <c r="M737" i="20"/>
  <c r="M594" i="20"/>
  <c r="L85" i="20"/>
  <c r="N61" i="13"/>
  <c r="N40" i="14"/>
  <c r="L67" i="19"/>
  <c r="N83" i="17"/>
  <c r="N56" i="20"/>
  <c r="N56" i="16"/>
  <c r="N56" i="18"/>
  <c r="N56" i="14"/>
  <c r="N43" i="17"/>
  <c r="N34" i="16"/>
  <c r="N34" i="20"/>
  <c r="N6" i="19"/>
  <c r="N34" i="14"/>
  <c r="N34" i="18"/>
  <c r="N6" i="17"/>
  <c r="B198" i="27"/>
  <c r="T688" i="20"/>
  <c r="F368" i="27"/>
  <c r="O368" i="27"/>
  <c r="F815" i="27"/>
  <c r="O815" i="27"/>
  <c r="O630" i="27"/>
  <c r="B331" i="27"/>
  <c r="B327" i="27"/>
  <c r="K513" i="27"/>
  <c r="C183" i="27"/>
  <c r="L183" i="27"/>
  <c r="T300" i="20"/>
  <c r="R300" i="27"/>
  <c r="I300" i="27"/>
  <c r="L215" i="27"/>
  <c r="E439" i="27"/>
  <c r="F265" i="27"/>
  <c r="E383" i="27"/>
  <c r="B147" i="27"/>
  <c r="N948" i="27"/>
  <c r="L657" i="27"/>
  <c r="E839" i="27"/>
  <c r="K193" i="27"/>
  <c r="R350" i="27"/>
  <c r="T350" i="20"/>
  <c r="H949" i="27"/>
  <c r="E139" i="27"/>
  <c r="B378" i="27"/>
  <c r="L845" i="27"/>
  <c r="I507" i="27"/>
  <c r="N218" i="27"/>
  <c r="E247" i="27"/>
  <c r="N247" i="27"/>
  <c r="E872" i="27"/>
  <c r="N872" i="27"/>
  <c r="O544" i="27"/>
  <c r="F544" i="27"/>
  <c r="B713" i="27"/>
  <c r="K713" i="27"/>
  <c r="R819" i="27"/>
  <c r="I819" i="27"/>
  <c r="T819" i="20"/>
  <c r="E492" i="27"/>
  <c r="N492" i="27"/>
  <c r="B839" i="27"/>
  <c r="B106" i="27"/>
  <c r="K106" i="27"/>
  <c r="N139" i="27"/>
  <c r="T902" i="20"/>
  <c r="G505" i="27"/>
  <c r="P226" i="27"/>
  <c r="G226" i="27"/>
  <c r="N350" i="27"/>
  <c r="E350" i="27"/>
  <c r="H104" i="27"/>
  <c r="Q433" i="27"/>
  <c r="G376" i="27"/>
  <c r="C376" i="27"/>
  <c r="M264" i="27"/>
  <c r="D264" i="27"/>
  <c r="Q308" i="27"/>
  <c r="H308" i="27"/>
  <c r="C628" i="27"/>
  <c r="L628" i="27"/>
  <c r="E153" i="27"/>
  <c r="N153" i="27"/>
  <c r="P188" i="27"/>
  <c r="G188" i="27"/>
  <c r="P249" i="27"/>
  <c r="G249" i="27"/>
  <c r="O246" i="27"/>
  <c r="H626" i="27"/>
  <c r="F172" i="27"/>
  <c r="O172" i="27"/>
  <c r="E270" i="27"/>
  <c r="M76" i="27"/>
  <c r="E535" i="27"/>
  <c r="N535" i="27"/>
  <c r="F228" i="27"/>
  <c r="F714" i="27"/>
  <c r="E883" i="27"/>
  <c r="N883" i="27"/>
  <c r="E509" i="27"/>
  <c r="F224" i="27"/>
  <c r="O224" i="27"/>
  <c r="K592" i="27"/>
  <c r="B465" i="27"/>
  <c r="K345" i="27"/>
  <c r="B345" i="27"/>
  <c r="P260" i="27"/>
  <c r="N633" i="27"/>
  <c r="O353" i="27"/>
  <c r="E696" i="27"/>
  <c r="N696" i="27"/>
  <c r="B439" i="27"/>
  <c r="N349" i="27"/>
  <c r="N864" i="27"/>
  <c r="E336" i="27"/>
  <c r="N336" i="27"/>
  <c r="E825" i="27"/>
  <c r="O442" i="27"/>
  <c r="F442" i="27"/>
  <c r="B623" i="27"/>
  <c r="K205" i="27"/>
  <c r="B205" i="27"/>
  <c r="P217" i="27"/>
  <c r="H740" i="27"/>
  <c r="Q740" i="27"/>
  <c r="N444" i="27"/>
  <c r="E444" i="27"/>
  <c r="C284" i="27"/>
  <c r="L284" i="27"/>
  <c r="H976" i="27"/>
  <c r="Q976" i="27"/>
  <c r="N904" i="27"/>
  <c r="E904" i="27"/>
  <c r="O691" i="27"/>
  <c r="F691" i="27"/>
  <c r="I470" i="27"/>
  <c r="R470" i="27"/>
  <c r="T470" i="20"/>
  <c r="N842" i="27"/>
  <c r="G328" i="27"/>
  <c r="H651" i="27"/>
  <c r="H452" i="27"/>
  <c r="P306" i="27"/>
  <c r="G848" i="27"/>
  <c r="T327" i="20"/>
  <c r="R327" i="27"/>
  <c r="B177" i="27"/>
  <c r="K177" i="27"/>
  <c r="F820" i="27"/>
  <c r="G621" i="27"/>
  <c r="P621" i="27"/>
  <c r="H190" i="27"/>
  <c r="G960" i="27"/>
  <c r="I535" i="27"/>
  <c r="T535" i="20"/>
  <c r="P195" i="27"/>
  <c r="G195" i="27"/>
  <c r="O574" i="27"/>
  <c r="F574" i="27"/>
  <c r="N497" i="27"/>
  <c r="T669" i="20"/>
  <c r="P898" i="27"/>
  <c r="F665" i="27"/>
  <c r="P386" i="27"/>
  <c r="G386" i="27"/>
  <c r="L991" i="27"/>
  <c r="C991" i="27"/>
  <c r="O248" i="27"/>
  <c r="F248" i="27"/>
  <c r="D104" i="27"/>
  <c r="M104" i="27"/>
  <c r="E313" i="27"/>
  <c r="N313" i="27"/>
  <c r="H171" i="27"/>
  <c r="Q171" i="27"/>
  <c r="O618" i="27"/>
  <c r="B907" i="27"/>
  <c r="D907" i="27"/>
  <c r="E907" i="27"/>
  <c r="I907" i="27"/>
  <c r="T907" i="27" s="1"/>
  <c r="T788" i="20"/>
  <c r="I788" i="27"/>
  <c r="R788" i="27"/>
  <c r="I520" i="27"/>
  <c r="B520" i="27"/>
  <c r="C520" i="27"/>
  <c r="D520" i="27"/>
  <c r="E520" i="27"/>
  <c r="F520" i="27"/>
  <c r="G520" i="27"/>
  <c r="R520" i="27"/>
  <c r="T520" i="20"/>
  <c r="D204" i="27"/>
  <c r="M204" i="27"/>
  <c r="Q421" i="27"/>
  <c r="H421" i="27"/>
  <c r="Q278" i="27"/>
  <c r="H278" i="27"/>
  <c r="C889" i="27"/>
  <c r="L889" i="27"/>
  <c r="F874" i="27"/>
  <c r="O874" i="27"/>
  <c r="P289" i="27"/>
  <c r="G289" i="27"/>
  <c r="F798" i="27"/>
  <c r="O798" i="27"/>
  <c r="N933" i="27"/>
  <c r="R555" i="27"/>
  <c r="I555" i="27"/>
  <c r="T555" i="20"/>
  <c r="N382" i="27"/>
  <c r="E382" i="27"/>
  <c r="E192" i="27"/>
  <c r="N192" i="27"/>
  <c r="P761" i="27"/>
  <c r="M548" i="27"/>
  <c r="R709" i="27"/>
  <c r="I709" i="27"/>
  <c r="B423" i="27"/>
  <c r="Q881" i="27"/>
  <c r="E158" i="27"/>
  <c r="T942" i="20"/>
  <c r="O138" i="27"/>
  <c r="F138" i="27"/>
  <c r="Q878" i="27"/>
  <c r="G397" i="27"/>
  <c r="P397" i="27"/>
  <c r="O592" i="27"/>
  <c r="F592" i="27"/>
  <c r="G724" i="27"/>
  <c r="P724" i="27"/>
  <c r="G130" i="27"/>
  <c r="D734" i="27"/>
  <c r="M734" i="27"/>
  <c r="E863" i="27"/>
  <c r="N863" i="27"/>
  <c r="D5" i="27"/>
  <c r="O318" i="27"/>
  <c r="F318" i="27"/>
  <c r="B318" i="27"/>
  <c r="D318" i="27"/>
  <c r="G318" i="27"/>
  <c r="H318" i="27"/>
  <c r="I318" i="27"/>
  <c r="L149" i="27"/>
  <c r="C149" i="27"/>
  <c r="E978" i="27"/>
  <c r="O104" i="27"/>
  <c r="K756" i="27"/>
  <c r="B756" i="27"/>
  <c r="D541" i="27"/>
  <c r="M541" i="27"/>
  <c r="Q261" i="27"/>
  <c r="H261" i="27"/>
  <c r="F700" i="27"/>
  <c r="O700" i="27"/>
  <c r="O560" i="27"/>
  <c r="M981" i="27"/>
  <c r="D981" i="27"/>
  <c r="D372" i="27"/>
  <c r="M372" i="27"/>
  <c r="B152" i="27"/>
  <c r="R509" i="27"/>
  <c r="T509" i="20"/>
  <c r="I509" i="27"/>
  <c r="D165" i="27"/>
  <c r="N718" i="27"/>
  <c r="E718" i="27"/>
  <c r="N674" i="27"/>
  <c r="E674" i="27"/>
  <c r="F836" i="27"/>
  <c r="Q492" i="27"/>
  <c r="H492" i="27"/>
  <c r="C381" i="27"/>
  <c r="L381" i="27"/>
  <c r="F221" i="27"/>
  <c r="O221" i="27"/>
  <c r="N352" i="27"/>
  <c r="E711" i="27"/>
  <c r="N711" i="27"/>
  <c r="H799" i="27"/>
  <c r="E311" i="27"/>
  <c r="F967" i="27"/>
  <c r="R919" i="27"/>
  <c r="E649" i="27"/>
  <c r="M532" i="27"/>
  <c r="N779" i="27"/>
  <c r="E779" i="27"/>
  <c r="M632" i="27"/>
  <c r="D632" i="27"/>
  <c r="O136" i="27"/>
  <c r="F136" i="27"/>
  <c r="Q673" i="27"/>
  <c r="H673" i="27"/>
  <c r="D144" i="27"/>
  <c r="M144" i="27"/>
  <c r="D833" i="27"/>
  <c r="C833" i="27"/>
  <c r="E356" i="27"/>
  <c r="N356" i="27"/>
  <c r="L582" i="27"/>
  <c r="C582" i="27"/>
  <c r="M500" i="27"/>
  <c r="N875" i="27"/>
  <c r="E875" i="27"/>
  <c r="E676" i="27"/>
  <c r="N676" i="27"/>
  <c r="N300" i="27"/>
  <c r="E300" i="27"/>
  <c r="K652" i="27"/>
  <c r="B253" i="27"/>
  <c r="K253" i="27"/>
  <c r="H915" i="27"/>
  <c r="Q915" i="27"/>
  <c r="L376" i="27"/>
  <c r="E321" i="27"/>
  <c r="N321" i="27"/>
  <c r="L226" i="27"/>
  <c r="C226" i="27"/>
  <c r="C656" i="27"/>
  <c r="L656" i="27"/>
  <c r="I835" i="27"/>
  <c r="H227" i="27"/>
  <c r="Q227" i="27"/>
  <c r="C696" i="27"/>
  <c r="N345" i="27"/>
  <c r="E345" i="27"/>
  <c r="H296" i="27"/>
  <c r="Q296" i="27"/>
  <c r="L852" i="27"/>
  <c r="D662" i="27"/>
  <c r="H281" i="27"/>
  <c r="Q281" i="27"/>
  <c r="O461" i="27"/>
  <c r="H780" i="27"/>
  <c r="Q780" i="27"/>
  <c r="F525" i="27"/>
  <c r="O525" i="27"/>
  <c r="C249" i="27"/>
  <c r="L249" i="27"/>
  <c r="I606" i="27"/>
  <c r="O317" i="27"/>
  <c r="F214" i="27"/>
  <c r="C604" i="27"/>
  <c r="L604" i="27"/>
  <c r="F624" i="27"/>
  <c r="O624" i="27"/>
  <c r="O929" i="27"/>
  <c r="E708" i="27"/>
  <c r="C480" i="27"/>
  <c r="L480" i="27"/>
  <c r="C843" i="27"/>
  <c r="L843" i="27"/>
  <c r="E570" i="27"/>
  <c r="C337" i="27"/>
  <c r="F704" i="27"/>
  <c r="I455" i="27"/>
  <c r="T455" i="20"/>
  <c r="B570" i="27"/>
  <c r="N614" i="27"/>
  <c r="E614" i="27"/>
  <c r="E461" i="27"/>
  <c r="N461" i="27"/>
  <c r="G642" i="27"/>
  <c r="P642" i="27"/>
  <c r="D169" i="27"/>
  <c r="M169" i="27"/>
  <c r="T641" i="20"/>
  <c r="I641" i="27"/>
  <c r="R641" i="27"/>
  <c r="H831" i="27"/>
  <c r="Q831" i="27"/>
  <c r="O680" i="27"/>
  <c r="G285" i="27"/>
  <c r="C594" i="27"/>
  <c r="L594" i="27"/>
  <c r="B448" i="27"/>
  <c r="K448" i="27"/>
  <c r="G456" i="27"/>
  <c r="P456" i="27"/>
  <c r="L637" i="27"/>
  <c r="C637" i="27"/>
  <c r="M426" i="27"/>
  <c r="F528" i="27"/>
  <c r="P278" i="27"/>
  <c r="G278" i="27"/>
  <c r="E929" i="27"/>
  <c r="N929" i="27"/>
  <c r="P589" i="27"/>
  <c r="T894" i="20"/>
  <c r="E636" i="27"/>
  <c r="N636" i="27"/>
  <c r="F425" i="27"/>
  <c r="E503" i="27"/>
  <c r="N503" i="27"/>
  <c r="P338" i="27"/>
  <c r="C329" i="27"/>
  <c r="B846" i="27"/>
  <c r="G613" i="27"/>
  <c r="P613" i="27"/>
  <c r="N687" i="27"/>
  <c r="E687" i="27"/>
  <c r="R424" i="27"/>
  <c r="T424" i="20"/>
  <c r="N884" i="27"/>
  <c r="E884" i="27"/>
  <c r="O309" i="27"/>
  <c r="N292" i="27"/>
  <c r="E292" i="27"/>
  <c r="K797" i="27"/>
  <c r="B797" i="27"/>
  <c r="E402" i="27"/>
  <c r="N402" i="27"/>
  <c r="K634" i="27"/>
  <c r="H414" i="27"/>
  <c r="Q414" i="27"/>
  <c r="L833" i="27"/>
  <c r="P443" i="27"/>
  <c r="G443" i="27"/>
  <c r="D6" i="27"/>
  <c r="O558" i="27"/>
  <c r="K304" i="27"/>
  <c r="I187" i="27"/>
  <c r="K375" i="27"/>
  <c r="R512" i="27"/>
  <c r="P411" i="27"/>
  <c r="G411" i="27"/>
  <c r="P736" i="27"/>
  <c r="G421" i="27"/>
  <c r="P421" i="27"/>
  <c r="G976" i="27"/>
  <c r="P976" i="27"/>
  <c r="D703" i="27"/>
  <c r="M703" i="27"/>
  <c r="E303" i="27"/>
  <c r="N303" i="27"/>
  <c r="D179" i="27"/>
  <c r="M179" i="27"/>
  <c r="L751" i="27"/>
  <c r="C751" i="27"/>
  <c r="P291" i="27"/>
  <c r="G291" i="27"/>
  <c r="F475" i="27"/>
  <c r="O475" i="27"/>
  <c r="P710" i="27"/>
  <c r="P969" i="27"/>
  <c r="O464" i="27"/>
  <c r="G302" i="27"/>
  <c r="P302" i="27"/>
  <c r="O718" i="27"/>
  <c r="E357" i="27"/>
  <c r="N357" i="27"/>
  <c r="T493" i="20"/>
  <c r="R493" i="27"/>
  <c r="O451" i="27"/>
  <c r="B227" i="27"/>
  <c r="H867" i="27"/>
  <c r="L584" i="27"/>
  <c r="C584" i="27"/>
  <c r="Q458" i="27"/>
  <c r="E361" i="27"/>
  <c r="N361" i="27"/>
  <c r="I784" i="27"/>
  <c r="F697" i="27"/>
  <c r="H316" i="27"/>
  <c r="O778" i="27"/>
  <c r="D691" i="27"/>
  <c r="M691" i="27"/>
  <c r="B440" i="27"/>
  <c r="M665" i="27"/>
  <c r="D665" i="27"/>
  <c r="P555" i="27"/>
  <c r="R249" i="27"/>
  <c r="O389" i="27"/>
  <c r="B547" i="27"/>
  <c r="K547" i="27"/>
  <c r="N417" i="27"/>
  <c r="M237" i="27"/>
  <c r="L324" i="27"/>
  <c r="C324" i="27"/>
  <c r="C334" i="27"/>
  <c r="L334" i="27"/>
  <c r="P232" i="27"/>
  <c r="G232" i="27"/>
  <c r="F160" i="27"/>
  <c r="O160" i="27"/>
  <c r="K519" i="27"/>
  <c r="B519" i="27"/>
  <c r="F861" i="27"/>
  <c r="K333" i="27"/>
  <c r="B333" i="27"/>
  <c r="B155" i="27"/>
  <c r="K155" i="27"/>
  <c r="N467" i="27"/>
  <c r="E378" i="27"/>
  <c r="N378" i="27"/>
  <c r="N215" i="27"/>
  <c r="E215" i="27"/>
  <c r="E857" i="27"/>
  <c r="N857" i="27"/>
  <c r="D320" i="27"/>
  <c r="T755" i="20"/>
  <c r="R755" i="27"/>
  <c r="I755" i="27"/>
  <c r="E785" i="27"/>
  <c r="N785" i="27"/>
  <c r="K426" i="27"/>
  <c r="B426" i="27"/>
  <c r="N764" i="27"/>
  <c r="E764" i="27"/>
  <c r="E351" i="27"/>
  <c r="N351" i="27"/>
  <c r="E327" i="27"/>
  <c r="N327" i="27"/>
  <c r="R559" i="27"/>
  <c r="T559" i="20"/>
  <c r="I559" i="27"/>
  <c r="N140" i="27"/>
  <c r="E140" i="27"/>
  <c r="L750" i="27"/>
  <c r="G635" i="27"/>
  <c r="N460" i="27"/>
  <c r="E460" i="27"/>
  <c r="N915" i="27"/>
  <c r="E915" i="27"/>
  <c r="N731" i="27"/>
  <c r="E731" i="27"/>
  <c r="L728" i="27"/>
  <c r="C728" i="27"/>
  <c r="E924" i="27"/>
  <c r="N924" i="27"/>
  <c r="Q139" i="27"/>
  <c r="H139" i="27"/>
  <c r="Q851" i="27"/>
  <c r="B359" i="27"/>
  <c r="K359" i="27"/>
  <c r="Q846" i="27"/>
  <c r="E652" i="27"/>
  <c r="C652" i="27"/>
  <c r="N652" i="27"/>
  <c r="E767" i="27"/>
  <c r="N799" i="27"/>
  <c r="E338" i="27"/>
  <c r="C967" i="27"/>
  <c r="L967" i="27"/>
  <c r="M782" i="27"/>
  <c r="D782" i="27"/>
  <c r="G756" i="27"/>
  <c r="H337" i="27"/>
  <c r="Q337" i="27"/>
  <c r="G831" i="27"/>
  <c r="G403" i="27"/>
  <c r="P403" i="27"/>
  <c r="G463" i="27"/>
  <c r="P463" i="27"/>
  <c r="F749" i="27"/>
  <c r="K963" i="27"/>
  <c r="B963" i="27"/>
  <c r="F788" i="27"/>
  <c r="B499" i="27"/>
  <c r="B251" i="27"/>
  <c r="K636" i="27"/>
  <c r="K379" i="27"/>
  <c r="K499" i="27"/>
  <c r="K181" i="27"/>
  <c r="B734" i="27"/>
  <c r="H229" i="27"/>
  <c r="Q229" i="27"/>
  <c r="N907" i="27"/>
  <c r="B574" i="27"/>
  <c r="K574" i="27"/>
  <c r="G445" i="27"/>
  <c r="D713" i="27"/>
  <c r="H239" i="27"/>
  <c r="I490" i="27"/>
  <c r="R490" i="27"/>
  <c r="M244" i="27"/>
  <c r="D244" i="27"/>
  <c r="L540" i="27"/>
  <c r="M171" i="27"/>
  <c r="K743" i="27"/>
  <c r="B743" i="27"/>
  <c r="H457" i="27"/>
  <c r="N841" i="27"/>
  <c r="E841" i="27"/>
  <c r="N267" i="27"/>
  <c r="E267" i="27"/>
  <c r="O498" i="27"/>
  <c r="P430" i="27"/>
  <c r="E561" i="27"/>
  <c r="N561" i="27"/>
  <c r="E481" i="27"/>
  <c r="L185" i="27"/>
  <c r="C185" i="27"/>
  <c r="F167" i="27"/>
  <c r="K715" i="27"/>
  <c r="I439" i="27"/>
  <c r="T439" i="20"/>
  <c r="D645" i="27"/>
  <c r="M645" i="27"/>
  <c r="N788" i="27"/>
  <c r="O205" i="27"/>
  <c r="F205" i="27"/>
  <c r="R262" i="27"/>
  <c r="T262" i="20"/>
  <c r="N435" i="27"/>
  <c r="E435" i="27"/>
  <c r="K998" i="27"/>
  <c r="Q497" i="27"/>
  <c r="D421" i="27"/>
  <c r="M421" i="27"/>
  <c r="G494" i="27"/>
  <c r="P494" i="27"/>
  <c r="I730" i="27"/>
  <c r="O409" i="27"/>
  <c r="N330" i="27"/>
  <c r="G170" i="27"/>
  <c r="H332" i="27"/>
  <c r="B258" i="27"/>
  <c r="L631" i="27"/>
  <c r="C631" i="27"/>
  <c r="M431" i="27"/>
  <c r="C317" i="27"/>
  <c r="I625" i="27"/>
  <c r="R625" i="27"/>
  <c r="K746" i="27"/>
  <c r="B746" i="27"/>
  <c r="E137" i="27"/>
  <c r="C977" i="27"/>
  <c r="L977" i="27"/>
  <c r="F980" i="27"/>
  <c r="O980" i="27"/>
  <c r="I279" i="27"/>
  <c r="T279" i="20"/>
  <c r="G556" i="27"/>
  <c r="P556" i="27"/>
  <c r="P748" i="27"/>
  <c r="G748" i="27"/>
  <c r="C251" i="27"/>
  <c r="L251" i="27"/>
  <c r="E919" i="27"/>
  <c r="N919" i="27"/>
  <c r="Q541" i="27"/>
  <c r="H541" i="27"/>
  <c r="H632" i="27"/>
  <c r="Q632" i="27"/>
  <c r="F679" i="27"/>
  <c r="O679" i="27"/>
  <c r="P406" i="27"/>
  <c r="F747" i="27"/>
  <c r="O747" i="27"/>
  <c r="E689" i="27"/>
  <c r="G477" i="27"/>
  <c r="P477" i="27"/>
  <c r="K221" i="27"/>
  <c r="N995" i="27"/>
  <c r="E995" i="27"/>
  <c r="G480" i="27"/>
  <c r="P480" i="27"/>
  <c r="D399" i="27"/>
  <c r="M399" i="27"/>
  <c r="E546" i="27"/>
  <c r="K478" i="27"/>
  <c r="B478" i="27"/>
  <c r="O316" i="27"/>
  <c r="F316" i="27"/>
  <c r="E701" i="27"/>
  <c r="E184" i="27"/>
  <c r="N184" i="27"/>
  <c r="C895" i="27"/>
  <c r="L895" i="27"/>
  <c r="C621" i="27"/>
  <c r="L621" i="27"/>
  <c r="G415" i="27"/>
  <c r="P415" i="27"/>
  <c r="P658" i="27"/>
  <c r="G658" i="27"/>
  <c r="Q597" i="27"/>
  <c r="H597" i="27"/>
  <c r="D234" i="27"/>
  <c r="M234" i="27"/>
  <c r="R684" i="27"/>
  <c r="T684" i="20"/>
  <c r="C475" i="27"/>
  <c r="L475" i="27"/>
  <c r="P413" i="27"/>
  <c r="C873" i="27"/>
  <c r="G304" i="27"/>
  <c r="M877" i="27"/>
  <c r="D877" i="27"/>
  <c r="D181" i="27"/>
  <c r="K382" i="27"/>
  <c r="O230" i="27"/>
  <c r="F230" i="27"/>
  <c r="N609" i="27"/>
  <c r="E609" i="27"/>
  <c r="E389" i="27"/>
  <c r="Q222" i="27"/>
  <c r="P696" i="27"/>
  <c r="K684" i="27"/>
  <c r="B356" i="27"/>
  <c r="K138" i="27"/>
  <c r="B138" i="27"/>
  <c r="N961" i="27"/>
  <c r="E961" i="27"/>
  <c r="P448" i="27"/>
  <c r="R842" i="27"/>
  <c r="T842" i="20"/>
  <c r="I842" i="27"/>
  <c r="F552" i="27"/>
  <c r="F294" i="27"/>
  <c r="O294" i="27"/>
  <c r="T436" i="20"/>
  <c r="R436" i="27"/>
  <c r="M243" i="27"/>
  <c r="D243" i="27"/>
  <c r="M776" i="27"/>
  <c r="D776" i="27"/>
  <c r="Q557" i="27"/>
  <c r="B136" i="27"/>
  <c r="K136" i="27"/>
  <c r="O187" i="27"/>
  <c r="F187" i="27"/>
  <c r="L323" i="27"/>
  <c r="C323" i="27"/>
  <c r="Q671" i="27"/>
  <c r="K934" i="27"/>
  <c r="B934" i="27"/>
  <c r="K768" i="27"/>
  <c r="B768" i="27"/>
  <c r="I830" i="27"/>
  <c r="R830" i="27"/>
  <c r="H352" i="27"/>
  <c r="Q352" i="27"/>
  <c r="P250" i="27"/>
  <c r="Q573" i="27"/>
  <c r="G173" i="27"/>
  <c r="P173" i="27"/>
  <c r="F754" i="27"/>
  <c r="R365" i="27"/>
  <c r="N780" i="27"/>
  <c r="I553" i="27"/>
  <c r="K220" i="27"/>
  <c r="E773" i="27"/>
  <c r="Q931" i="27"/>
  <c r="E780" i="27"/>
  <c r="N773" i="27"/>
  <c r="H931" i="27"/>
  <c r="E451" i="27"/>
  <c r="Q290" i="27"/>
  <c r="O913" i="27"/>
  <c r="F913" i="27"/>
  <c r="O846" i="27"/>
  <c r="F846" i="27"/>
  <c r="L785" i="27"/>
  <c r="C785" i="27"/>
  <c r="N634" i="27"/>
  <c r="E634" i="27"/>
  <c r="F497" i="27"/>
  <c r="O497" i="27"/>
  <c r="E430" i="27"/>
  <c r="N430" i="27"/>
  <c r="P377" i="27"/>
  <c r="G377" i="27"/>
  <c r="O273" i="27"/>
  <c r="N643" i="27"/>
  <c r="O369" i="27"/>
  <c r="F369" i="27"/>
  <c r="Q625" i="27"/>
  <c r="E494" i="27"/>
  <c r="N494" i="27"/>
  <c r="C421" i="27"/>
  <c r="L421" i="27"/>
  <c r="K306" i="27"/>
  <c r="T704" i="20"/>
  <c r="G629" i="27"/>
  <c r="P629" i="27"/>
  <c r="O366" i="27"/>
  <c r="F366" i="27"/>
  <c r="B910" i="27"/>
  <c r="K910" i="27"/>
  <c r="E806" i="27"/>
  <c r="N744" i="27"/>
  <c r="E655" i="27"/>
  <c r="N655" i="27"/>
  <c r="K614" i="27"/>
  <c r="B614" i="27"/>
  <c r="C524" i="27"/>
  <c r="L524" i="27"/>
  <c r="B402" i="27"/>
  <c r="K402" i="27"/>
  <c r="O304" i="27"/>
  <c r="F304" i="27"/>
  <c r="K865" i="27"/>
  <c r="B865" i="27"/>
  <c r="N627" i="27"/>
  <c r="C510" i="27"/>
  <c r="C399" i="27"/>
  <c r="C243" i="27"/>
  <c r="L243" i="27"/>
  <c r="N145" i="27"/>
  <c r="E145" i="27"/>
  <c r="P981" i="27"/>
  <c r="G981" i="27"/>
  <c r="T938" i="20"/>
  <c r="R938" i="27"/>
  <c r="B905" i="27"/>
  <c r="E802" i="27"/>
  <c r="H737" i="27"/>
  <c r="L652" i="27"/>
  <c r="Q576" i="27"/>
  <c r="E354" i="27"/>
  <c r="N354" i="27"/>
  <c r="E230" i="27"/>
  <c r="N230" i="27"/>
  <c r="Q622" i="27"/>
  <c r="E544" i="27"/>
  <c r="N544" i="27"/>
  <c r="B450" i="27"/>
  <c r="K450" i="27"/>
  <c r="E360" i="27"/>
  <c r="P318" i="27"/>
  <c r="Q286" i="27"/>
  <c r="G975" i="27"/>
  <c r="K893" i="27"/>
  <c r="B893" i="27"/>
  <c r="E685" i="27"/>
  <c r="N685" i="27"/>
  <c r="B328" i="27"/>
  <c r="K328" i="27"/>
  <c r="N284" i="27"/>
  <c r="E284" i="27"/>
  <c r="G229" i="27"/>
  <c r="Q529" i="27"/>
  <c r="E395" i="27"/>
  <c r="N395" i="27"/>
  <c r="N316" i="27"/>
  <c r="E964" i="27"/>
  <c r="N766" i="27"/>
  <c r="E641" i="27"/>
  <c r="O563" i="27"/>
  <c r="O508" i="27"/>
  <c r="B475" i="27"/>
  <c r="K475" i="27"/>
  <c r="Q345" i="27"/>
  <c r="P889" i="27"/>
  <c r="E527" i="27"/>
  <c r="F437" i="27"/>
  <c r="O437" i="27"/>
  <c r="L793" i="27"/>
  <c r="C793" i="27"/>
  <c r="K765" i="27"/>
  <c r="B765" i="27"/>
  <c r="G725" i="27"/>
  <c r="P725" i="27"/>
  <c r="P668" i="27"/>
  <c r="P637" i="27"/>
  <c r="C411" i="27"/>
  <c r="L411" i="27"/>
  <c r="I817" i="27"/>
  <c r="N654" i="27"/>
  <c r="N582" i="27"/>
  <c r="N332" i="27"/>
  <c r="E332" i="27"/>
  <c r="H300" i="27"/>
  <c r="G276" i="27"/>
  <c r="P276" i="27"/>
  <c r="N868" i="27"/>
  <c r="E868" i="27"/>
  <c r="K786" i="27"/>
  <c r="B786" i="27"/>
  <c r="B724" i="27"/>
  <c r="K724" i="27"/>
  <c r="F605" i="27"/>
  <c r="O605" i="27"/>
  <c r="Q444" i="27"/>
  <c r="H444" i="27"/>
  <c r="L278" i="27"/>
  <c r="C278" i="27"/>
  <c r="E980" i="27"/>
  <c r="N980" i="27"/>
  <c r="F880" i="27"/>
  <c r="P815" i="27"/>
  <c r="G815" i="27"/>
  <c r="P723" i="27"/>
  <c r="G723" i="27"/>
  <c r="T577" i="20"/>
  <c r="R577" i="27"/>
  <c r="B379" i="27"/>
  <c r="L299" i="27"/>
  <c r="E448" i="27"/>
  <c r="N448" i="27"/>
  <c r="P231" i="27"/>
  <c r="G231" i="27"/>
  <c r="R172" i="27"/>
  <c r="I172" i="27"/>
  <c r="T172" i="20"/>
  <c r="D455" i="27"/>
  <c r="B706" i="27"/>
  <c r="K706" i="27"/>
  <c r="L367" i="27"/>
  <c r="C367" i="27"/>
  <c r="K401" i="27"/>
  <c r="B401" i="27"/>
  <c r="C212" i="27"/>
  <c r="E212" i="27"/>
  <c r="E424" i="27"/>
  <c r="Q962" i="27"/>
  <c r="Q450" i="27"/>
  <c r="C642" i="27"/>
  <c r="L642" i="27"/>
  <c r="E762" i="27"/>
  <c r="D928" i="27"/>
  <c r="M928" i="27"/>
  <c r="O210" i="27"/>
  <c r="F210" i="27"/>
  <c r="O549" i="27"/>
  <c r="N161" i="27"/>
  <c r="N164" i="27"/>
  <c r="B196" i="27"/>
  <c r="C374" i="27"/>
  <c r="E623" i="27"/>
  <c r="Q779" i="27"/>
  <c r="N129" i="27"/>
  <c r="E129" i="27"/>
  <c r="G222" i="27"/>
  <c r="P222" i="27"/>
  <c r="B929" i="27"/>
  <c r="F549" i="27"/>
  <c r="B553" i="27"/>
  <c r="K553" i="27"/>
  <c r="N294" i="27"/>
  <c r="E294" i="27"/>
  <c r="N985" i="27"/>
  <c r="E985" i="27"/>
  <c r="G619" i="27"/>
  <c r="P619" i="27"/>
  <c r="T865" i="20"/>
  <c r="R865" i="27"/>
  <c r="I865" i="27"/>
  <c r="P204" i="27"/>
  <c r="N392" i="27"/>
  <c r="K857" i="27"/>
  <c r="T579" i="20"/>
  <c r="P834" i="27"/>
  <c r="G834" i="27"/>
  <c r="P102" i="27"/>
  <c r="F242" i="27"/>
  <c r="O242" i="27"/>
  <c r="O180" i="27"/>
  <c r="O950" i="27"/>
  <c r="Q551" i="27"/>
  <c r="H551" i="27"/>
  <c r="H439" i="27"/>
  <c r="R742" i="27"/>
  <c r="I742" i="27"/>
  <c r="R214" i="27"/>
  <c r="I214" i="27"/>
  <c r="E463" i="27"/>
  <c r="N463" i="27"/>
  <c r="K178" i="27"/>
  <c r="B178" i="27"/>
  <c r="L800" i="27"/>
  <c r="C800" i="27"/>
  <c r="H758" i="27"/>
  <c r="Q758" i="27"/>
  <c r="I292" i="27"/>
  <c r="Q211" i="27"/>
  <c r="P671" i="27"/>
  <c r="Q674" i="27"/>
  <c r="I320" i="27"/>
  <c r="T320" i="20"/>
  <c r="R320" i="27"/>
  <c r="P220" i="27"/>
  <c r="G220" i="27"/>
  <c r="O235" i="27"/>
  <c r="F235" i="27"/>
  <c r="K769" i="27"/>
  <c r="B769" i="27"/>
  <c r="P733" i="27"/>
  <c r="D184" i="27"/>
  <c r="M184" i="27"/>
  <c r="N406" i="27"/>
  <c r="Q426" i="27"/>
  <c r="D886" i="27"/>
  <c r="M886" i="27"/>
  <c r="E471" i="27"/>
  <c r="N471" i="27"/>
  <c r="Q319" i="27"/>
  <c r="H319" i="27"/>
  <c r="T797" i="20"/>
  <c r="K739" i="27"/>
  <c r="C479" i="27"/>
  <c r="L479" i="27"/>
  <c r="N729" i="27"/>
  <c r="E729" i="27"/>
  <c r="F831" i="27"/>
  <c r="D769" i="27"/>
  <c r="M769" i="27"/>
  <c r="L529" i="27"/>
  <c r="C529" i="27"/>
  <c r="K196" i="27"/>
  <c r="N977" i="27"/>
  <c r="E977" i="27"/>
  <c r="L768" i="27"/>
  <c r="C768" i="27"/>
  <c r="B981" i="27"/>
  <c r="K981" i="27"/>
  <c r="O858" i="27"/>
  <c r="O764" i="27"/>
  <c r="B141" i="27"/>
  <c r="K141" i="27"/>
  <c r="G709" i="27"/>
  <c r="P709" i="27"/>
  <c r="C515" i="27"/>
  <c r="L515" i="27"/>
  <c r="C348" i="27"/>
  <c r="L348" i="27"/>
  <c r="N183" i="27"/>
  <c r="E183" i="27"/>
  <c r="H926" i="27"/>
  <c r="N757" i="27"/>
  <c r="E757" i="27"/>
  <c r="N639" i="27"/>
  <c r="F411" i="27"/>
  <c r="O411" i="27"/>
  <c r="D934" i="27"/>
  <c r="M934" i="27"/>
  <c r="G495" i="27"/>
  <c r="Q174" i="27"/>
  <c r="F698" i="27"/>
  <c r="I353" i="27"/>
  <c r="T353" i="20"/>
  <c r="R353" i="27"/>
  <c r="D704" i="27"/>
  <c r="M704" i="27"/>
  <c r="Q388" i="27"/>
  <c r="R235" i="27"/>
  <c r="I235" i="27"/>
  <c r="T235" i="20"/>
  <c r="Q373" i="27"/>
  <c r="H149" i="27"/>
  <c r="Q149" i="27"/>
  <c r="L684" i="27"/>
  <c r="C684" i="27"/>
  <c r="I381" i="27"/>
  <c r="R381" i="27"/>
  <c r="L899" i="27"/>
  <c r="C899" i="27"/>
  <c r="K914" i="27"/>
  <c r="K638" i="27"/>
  <c r="B638" i="27"/>
  <c r="C307" i="27"/>
  <c r="L307" i="27"/>
  <c r="C676" i="27"/>
  <c r="R156" i="27"/>
  <c r="G581" i="27"/>
  <c r="P581" i="27"/>
  <c r="F881" i="27"/>
  <c r="O881" i="27"/>
  <c r="P288" i="27"/>
  <c r="R502" i="27"/>
  <c r="T224" i="20"/>
  <c r="R224" i="27"/>
  <c r="I224" i="27"/>
  <c r="N401" i="27"/>
  <c r="E401" i="27"/>
  <c r="F367" i="27"/>
  <c r="P669" i="27"/>
  <c r="G351" i="27"/>
  <c r="E898" i="27"/>
  <c r="N898" i="27"/>
  <c r="D468" i="27"/>
  <c r="M468" i="27"/>
  <c r="E593" i="27"/>
  <c r="N593" i="27"/>
  <c r="N946" i="27"/>
  <c r="C551" i="27"/>
  <c r="L551" i="27"/>
  <c r="M820" i="27"/>
  <c r="F234" i="27"/>
  <c r="O234" i="27"/>
  <c r="F841" i="27"/>
  <c r="L365" i="27"/>
  <c r="C365" i="27"/>
  <c r="E365" i="27"/>
  <c r="F365" i="27"/>
  <c r="H365" i="27"/>
  <c r="I365" i="27"/>
  <c r="E901" i="27"/>
  <c r="N901" i="27"/>
  <c r="T487" i="20"/>
  <c r="G347" i="27"/>
  <c r="P347" i="27"/>
  <c r="Q357" i="27"/>
  <c r="E271" i="27"/>
  <c r="N271" i="27"/>
  <c r="G368" i="27"/>
  <c r="Q473" i="27"/>
  <c r="N138" i="27"/>
  <c r="E138" i="27"/>
  <c r="Q747" i="27"/>
  <c r="H747" i="27"/>
  <c r="B332" i="27"/>
  <c r="F848" i="27"/>
  <c r="O848" i="27"/>
  <c r="F443" i="27"/>
  <c r="O443" i="27"/>
  <c r="C225" i="27"/>
  <c r="L225" i="27"/>
  <c r="M745" i="27"/>
  <c r="D745" i="27"/>
  <c r="H699" i="27"/>
  <c r="I783" i="27"/>
  <c r="C715" i="27"/>
  <c r="L715" i="27"/>
  <c r="N212" i="27"/>
  <c r="M292" i="27"/>
  <c r="D292" i="27"/>
  <c r="M722" i="27"/>
  <c r="B864" i="27"/>
  <c r="B931" i="27"/>
  <c r="K931" i="27"/>
  <c r="N104" i="27"/>
  <c r="E104" i="27"/>
  <c r="O864" i="27"/>
  <c r="L931" i="27"/>
  <c r="L627" i="27"/>
  <c r="E513" i="27"/>
  <c r="N513" i="27"/>
  <c r="F619" i="27"/>
  <c r="N560" i="27"/>
  <c r="I628" i="27"/>
  <c r="T628" i="20"/>
  <c r="E502" i="27"/>
  <c r="N502" i="27"/>
  <c r="E626" i="27"/>
  <c r="O476" i="27"/>
  <c r="F476" i="27"/>
  <c r="Q525" i="27"/>
  <c r="H525" i="27"/>
  <c r="B467" i="27"/>
  <c r="K438" i="27"/>
  <c r="M530" i="27"/>
  <c r="D473" i="27"/>
  <c r="M473" i="27"/>
  <c r="G998" i="27"/>
  <c r="N442" i="27"/>
  <c r="G529" i="27"/>
  <c r="P529" i="27"/>
  <c r="O842" i="27"/>
  <c r="F842" i="27"/>
  <c r="B410" i="27"/>
  <c r="D467" i="27"/>
  <c r="B708" i="27"/>
  <c r="M317" i="27"/>
  <c r="M538" i="27"/>
  <c r="D538" i="27"/>
  <c r="E370" i="27"/>
  <c r="E457" i="27"/>
  <c r="N457" i="27"/>
  <c r="T367" i="20"/>
  <c r="R367" i="27"/>
  <c r="I367" i="27"/>
  <c r="G159" i="27"/>
  <c r="P159" i="27"/>
  <c r="M744" i="27"/>
  <c r="Q364" i="27"/>
  <c r="H364" i="27"/>
  <c r="M307" i="27"/>
  <c r="M680" i="27"/>
  <c r="R344" i="27"/>
  <c r="I344" i="27"/>
  <c r="T843" i="20"/>
  <c r="L638" i="27"/>
  <c r="C638" i="27"/>
  <c r="B630" i="27"/>
  <c r="G820" i="27"/>
  <c r="P820" i="27"/>
  <c r="H361" i="27"/>
  <c r="O216" i="27"/>
  <c r="F216" i="27"/>
  <c r="P829" i="27"/>
  <c r="C501" i="27"/>
  <c r="L501" i="27"/>
  <c r="N849" i="27"/>
  <c r="E194" i="27"/>
  <c r="N194" i="27"/>
  <c r="E390" i="27"/>
  <c r="B285" i="27"/>
  <c r="C660" i="27"/>
  <c r="L660" i="27"/>
  <c r="D173" i="27"/>
  <c r="P200" i="27"/>
  <c r="H639" i="27"/>
  <c r="G440" i="27"/>
  <c r="P900" i="27"/>
  <c r="G900" i="27"/>
  <c r="M818" i="27"/>
  <c r="O348" i="27"/>
  <c r="I215" i="27"/>
  <c r="R215" i="27"/>
  <c r="E500" i="27"/>
  <c r="D47" i="27"/>
  <c r="M47" i="27"/>
  <c r="C355" i="27"/>
  <c r="L355" i="27"/>
  <c r="N426" i="27"/>
  <c r="E426" i="27"/>
  <c r="C275" i="27"/>
  <c r="L275" i="27"/>
  <c r="N569" i="27"/>
  <c r="C955" i="27"/>
  <c r="L955" i="27"/>
  <c r="M556" i="27"/>
  <c r="D556" i="27"/>
  <c r="F455" i="27"/>
  <c r="O455" i="27"/>
  <c r="P228" i="27"/>
  <c r="G228" i="27"/>
  <c r="Q967" i="27"/>
  <c r="H505" i="27"/>
  <c r="G853" i="27"/>
  <c r="K812" i="27"/>
  <c r="B812" i="27"/>
  <c r="P331" i="27"/>
  <c r="G457" i="27"/>
  <c r="P457" i="27"/>
  <c r="G339" i="27"/>
  <c r="R633" i="27"/>
  <c r="T633" i="20"/>
  <c r="I633" i="27"/>
  <c r="C749" i="27"/>
  <c r="Q769" i="27"/>
  <c r="G860" i="27"/>
  <c r="B442" i="27"/>
  <c r="K442" i="27"/>
  <c r="L290" i="27"/>
  <c r="B186" i="27"/>
  <c r="K186" i="27"/>
  <c r="E367" i="27"/>
  <c r="N367" i="27"/>
  <c r="Q993" i="27"/>
  <c r="H993" i="27"/>
  <c r="N264" i="27"/>
  <c r="E264" i="27"/>
  <c r="E190" i="27"/>
  <c r="R248" i="27"/>
  <c r="I248" i="27"/>
  <c r="T248" i="20"/>
  <c r="O152" i="27"/>
  <c r="C741" i="27"/>
  <c r="P277" i="27"/>
  <c r="L373" i="27"/>
  <c r="N979" i="27"/>
  <c r="E979" i="27"/>
  <c r="P879" i="27"/>
  <c r="L395" i="27"/>
  <c r="C395" i="27"/>
  <c r="N738" i="27"/>
  <c r="E738" i="27"/>
  <c r="L512" i="27"/>
  <c r="C512" i="27"/>
  <c r="G245" i="27"/>
  <c r="Q588" i="27"/>
  <c r="N433" i="27"/>
  <c r="P256" i="27"/>
  <c r="G256" i="27"/>
  <c r="P145" i="27"/>
  <c r="L941" i="27"/>
  <c r="C440" i="27"/>
  <c r="L440" i="27"/>
  <c r="L965" i="27"/>
  <c r="C965" i="27"/>
  <c r="O708" i="27"/>
  <c r="M806" i="27"/>
  <c r="D806" i="27"/>
  <c r="F444" i="27"/>
  <c r="O444" i="27"/>
  <c r="D739" i="27"/>
  <c r="O928" i="27"/>
  <c r="F928" i="27"/>
  <c r="Q543" i="27"/>
  <c r="F516" i="27"/>
  <c r="G895" i="27"/>
  <c r="O532" i="27"/>
  <c r="Q417" i="27"/>
  <c r="D910" i="27"/>
  <c r="M910" i="27"/>
  <c r="I244" i="27"/>
  <c r="T244" i="20"/>
  <c r="R244" i="27"/>
  <c r="P592" i="27"/>
  <c r="G770" i="27"/>
  <c r="P770" i="27"/>
  <c r="R956" i="27"/>
  <c r="R383" i="27"/>
  <c r="T383" i="20"/>
  <c r="O626" i="27"/>
  <c r="N752" i="27"/>
  <c r="O156" i="27"/>
  <c r="L351" i="27"/>
  <c r="M919" i="27"/>
  <c r="L485" i="27"/>
  <c r="D598" i="27"/>
  <c r="M598" i="27"/>
  <c r="C157" i="27"/>
  <c r="L244" i="27"/>
  <c r="N638" i="27"/>
  <c r="L613" i="27"/>
  <c r="H922" i="27"/>
  <c r="M267" i="27"/>
  <c r="L274" i="27"/>
  <c r="R592" i="27"/>
  <c r="H482" i="27"/>
  <c r="L201" i="27"/>
  <c r="C923" i="27"/>
  <c r="K809" i="27"/>
  <c r="C578" i="27"/>
  <c r="G554" i="27"/>
  <c r="M186" i="27"/>
  <c r="D186" i="27"/>
  <c r="L425" i="27"/>
  <c r="D861" i="27"/>
  <c r="N506" i="27"/>
  <c r="P144" i="27"/>
  <c r="L589" i="27"/>
  <c r="C589" i="27"/>
  <c r="E200" i="27"/>
  <c r="F538" i="27"/>
  <c r="O538" i="27"/>
  <c r="O173" i="27"/>
  <c r="L549" i="27"/>
  <c r="N149" i="27"/>
  <c r="L550" i="27"/>
  <c r="L776" i="27"/>
  <c r="C776" i="27"/>
  <c r="M945" i="27"/>
  <c r="D945" i="27"/>
  <c r="M423" i="27"/>
  <c r="D727" i="27"/>
  <c r="P103" i="27"/>
  <c r="L602" i="27"/>
  <c r="C602" i="27"/>
  <c r="G337" i="27"/>
  <c r="H715" i="27"/>
  <c r="G433" i="27"/>
  <c r="O541" i="27"/>
  <c r="P372" i="27"/>
  <c r="G372" i="27"/>
  <c r="R718" i="27"/>
  <c r="G597" i="27"/>
  <c r="B804" i="27"/>
  <c r="L389" i="27"/>
  <c r="O287" i="27"/>
  <c r="B121" i="27"/>
  <c r="H883" i="27"/>
  <c r="P547" i="27"/>
  <c r="D740" i="27"/>
  <c r="T820" i="20"/>
  <c r="P692" i="27"/>
  <c r="M232" i="27"/>
  <c r="M648" i="27"/>
  <c r="C667" i="27"/>
  <c r="C213" i="27"/>
  <c r="R745" i="27"/>
  <c r="M247" i="27"/>
  <c r="P944" i="27"/>
  <c r="K899" i="27"/>
  <c r="E114" i="27"/>
  <c r="N114" i="27"/>
  <c r="R392" i="27"/>
  <c r="O811" i="27"/>
  <c r="C874" i="27"/>
  <c r="L874" i="27"/>
  <c r="I632" i="27"/>
  <c r="B144" i="27"/>
  <c r="O772" i="27"/>
  <c r="N624" i="27"/>
  <c r="I583" i="27"/>
  <c r="F872" i="27"/>
  <c r="L665" i="27"/>
  <c r="I384" i="27"/>
  <c r="E675" i="27"/>
  <c r="N675" i="27"/>
  <c r="E657" i="27"/>
  <c r="F435" i="27"/>
  <c r="O435" i="27"/>
  <c r="D812" i="27"/>
  <c r="M812" i="27"/>
  <c r="N396" i="27"/>
  <c r="E396" i="27"/>
  <c r="E586" i="27"/>
  <c r="E550" i="27"/>
  <c r="N550" i="27"/>
  <c r="Q620" i="27"/>
  <c r="F213" i="27"/>
  <c r="O213" i="27"/>
  <c r="R370" i="27"/>
  <c r="T939" i="20"/>
  <c r="D309" i="27"/>
  <c r="M700" i="27"/>
  <c r="D700" i="27"/>
  <c r="G740" i="27"/>
  <c r="O347" i="27"/>
  <c r="D282" i="27"/>
  <c r="M282" i="27"/>
  <c r="C860" i="27"/>
  <c r="L860" i="27"/>
  <c r="L489" i="27"/>
  <c r="C489" i="27"/>
  <c r="B870" i="27"/>
  <c r="K870" i="27"/>
  <c r="T307" i="20"/>
  <c r="I851" i="27"/>
  <c r="N421" i="27"/>
  <c r="P672" i="27"/>
  <c r="N951" i="27"/>
  <c r="D937" i="27"/>
  <c r="E291" i="27"/>
  <c r="H1000" i="27"/>
  <c r="C829" i="27"/>
  <c r="H420" i="27"/>
  <c r="G264" i="27"/>
  <c r="B805" i="27"/>
  <c r="K805" i="27"/>
  <c r="P253" i="27"/>
  <c r="G253" i="27"/>
  <c r="I722" i="27"/>
  <c r="C457" i="27"/>
  <c r="E877" i="27"/>
  <c r="H495" i="27"/>
  <c r="K270" i="27"/>
  <c r="E750" i="27"/>
  <c r="H893" i="27"/>
  <c r="R763" i="27"/>
  <c r="E836" i="27"/>
  <c r="L608" i="27"/>
  <c r="D796" i="27"/>
  <c r="F741" i="27"/>
  <c r="P741" i="27"/>
  <c r="B795" i="27"/>
  <c r="I948" i="27"/>
  <c r="M989" i="27"/>
  <c r="O796" i="27"/>
  <c r="E246" i="27"/>
  <c r="D872" i="27"/>
  <c r="D409" i="27"/>
  <c r="I672" i="27"/>
  <c r="G637" i="27"/>
  <c r="K309" i="27"/>
  <c r="E968" i="27"/>
  <c r="C881" i="27"/>
  <c r="L881" i="27"/>
  <c r="T726" i="20"/>
  <c r="I726" i="27"/>
  <c r="R726" i="27"/>
  <c r="D951" i="27"/>
  <c r="M951" i="27"/>
  <c r="D588" i="27"/>
  <c r="D222" i="27"/>
  <c r="M222" i="27"/>
  <c r="M714" i="27"/>
  <c r="D714" i="27"/>
  <c r="M969" i="27"/>
  <c r="M572" i="27"/>
  <c r="D572" i="27"/>
  <c r="D263" i="27"/>
  <c r="M263" i="27"/>
  <c r="M942" i="27"/>
  <c r="D942" i="27"/>
  <c r="D660" i="27"/>
  <c r="M660" i="27"/>
  <c r="D355" i="27"/>
  <c r="M355" i="27"/>
  <c r="D427" i="27"/>
  <c r="M427" i="27"/>
  <c r="D801" i="27"/>
  <c r="D809" i="27"/>
  <c r="M809" i="27"/>
  <c r="M768" i="27"/>
  <c r="D768" i="27"/>
  <c r="D411" i="27"/>
  <c r="D564" i="27"/>
  <c r="M564" i="27"/>
  <c r="M209" i="27"/>
  <c r="D209" i="27"/>
  <c r="D659" i="27"/>
  <c r="M659" i="27"/>
  <c r="D779" i="27"/>
  <c r="M581" i="27"/>
  <c r="D581" i="27"/>
  <c r="M187" i="27"/>
  <c r="D552" i="27"/>
  <c r="M552" i="27"/>
  <c r="N246" i="27"/>
  <c r="K227" i="27"/>
  <c r="C659" i="27"/>
  <c r="K933" i="27"/>
  <c r="L561" i="27"/>
  <c r="B268" i="27"/>
  <c r="K268" i="27"/>
  <c r="B982" i="27"/>
  <c r="E861" i="27"/>
  <c r="N861" i="27"/>
  <c r="K803" i="27"/>
  <c r="F203" i="27"/>
  <c r="B385" i="27"/>
  <c r="S855" i="20"/>
  <c r="D502" i="27"/>
  <c r="M502" i="27"/>
  <c r="C330" i="27"/>
  <c r="L330" i="27"/>
  <c r="C862" i="27"/>
  <c r="L862" i="27"/>
  <c r="C929" i="27"/>
  <c r="L929" i="27"/>
  <c r="C416" i="27"/>
  <c r="L738" i="27"/>
  <c r="C738" i="27"/>
  <c r="E398" i="27"/>
  <c r="N398" i="27"/>
  <c r="D388" i="27"/>
  <c r="M388" i="27"/>
  <c r="M750" i="27"/>
  <c r="R158" i="27"/>
  <c r="M535" i="27"/>
  <c r="C362" i="27"/>
  <c r="L362" i="27"/>
  <c r="N589" i="27"/>
  <c r="E589" i="27"/>
  <c r="M331" i="27"/>
  <c r="M466" i="27"/>
  <c r="D466" i="27"/>
  <c r="D838" i="27"/>
  <c r="D517" i="27"/>
  <c r="M517" i="27"/>
  <c r="L659" i="27"/>
  <c r="L178" i="27"/>
  <c r="C178" i="27"/>
  <c r="C681" i="27"/>
  <c r="L681" i="27"/>
  <c r="Q191" i="20"/>
  <c r="R191" i="20" s="1"/>
  <c r="L753" i="27"/>
  <c r="C753" i="27"/>
  <c r="C541" i="27"/>
  <c r="L541" i="27"/>
  <c r="C448" i="27"/>
  <c r="L448" i="27"/>
  <c r="H829" i="27"/>
  <c r="Q829" i="27"/>
  <c r="D152" i="27"/>
  <c r="M152" i="27"/>
  <c r="K353" i="27"/>
  <c r="B353" i="27"/>
  <c r="C371" i="27"/>
  <c r="L371" i="27"/>
  <c r="L289" i="27"/>
  <c r="C289" i="27"/>
  <c r="M409" i="27"/>
  <c r="M604" i="27"/>
  <c r="D604" i="27"/>
  <c r="D302" i="27"/>
  <c r="M302" i="27"/>
  <c r="L469" i="27"/>
  <c r="C469" i="27"/>
  <c r="Q142" i="27"/>
  <c r="P894" i="27"/>
  <c r="E918" i="27"/>
  <c r="N918" i="27"/>
  <c r="P350" i="27"/>
  <c r="G350" i="27"/>
  <c r="P185" i="27"/>
  <c r="E605" i="27"/>
  <c r="C293" i="27"/>
  <c r="L293" i="27"/>
  <c r="L404" i="27"/>
  <c r="K384" i="27"/>
  <c r="B384" i="27"/>
  <c r="E974" i="27"/>
  <c r="O695" i="27"/>
  <c r="F695" i="27"/>
  <c r="N285" i="27"/>
  <c r="R672" i="27"/>
  <c r="P634" i="27"/>
  <c r="G634" i="27"/>
  <c r="R670" i="27"/>
  <c r="L312" i="27"/>
  <c r="L680" i="27"/>
  <c r="T809" i="20"/>
  <c r="R809" i="27"/>
  <c r="E565" i="27"/>
  <c r="N565" i="27"/>
  <c r="C680" i="27"/>
  <c r="C180" i="27"/>
  <c r="R284" i="27"/>
  <c r="I284" i="27"/>
  <c r="N106" i="27"/>
  <c r="S608" i="20"/>
  <c r="I608" i="27" s="1"/>
  <c r="G856" i="27"/>
  <c r="H692" i="27"/>
  <c r="S336" i="20"/>
  <c r="T336" i="20" s="1"/>
  <c r="B975" i="27"/>
  <c r="H991" i="27"/>
  <c r="F385" i="27"/>
  <c r="S594" i="20"/>
  <c r="I594" i="27" s="1"/>
  <c r="O770" i="27"/>
  <c r="K468" i="27"/>
  <c r="G402" i="27"/>
  <c r="P402" i="27"/>
  <c r="N187" i="27"/>
  <c r="E187" i="27"/>
  <c r="L399" i="27"/>
  <c r="P420" i="27"/>
  <c r="B511" i="27"/>
  <c r="K511" i="27"/>
  <c r="G523" i="27"/>
  <c r="P523" i="27"/>
  <c r="D627" i="27"/>
  <c r="M627" i="27"/>
  <c r="K338" i="27"/>
  <c r="C937" i="27"/>
  <c r="G526" i="27"/>
  <c r="P526" i="27"/>
  <c r="Q300" i="27"/>
  <c r="E385" i="27"/>
  <c r="B497" i="27"/>
  <c r="F994" i="27"/>
  <c r="O994" i="27"/>
  <c r="I577" i="27"/>
  <c r="B217" i="27"/>
  <c r="H587" i="27"/>
  <c r="O196" i="27"/>
  <c r="G393" i="27"/>
  <c r="E575" i="27"/>
  <c r="N575" i="27"/>
  <c r="C118" i="27"/>
  <c r="L118" i="27"/>
  <c r="F488" i="27"/>
  <c r="L787" i="27"/>
  <c r="C787" i="27"/>
  <c r="E912" i="27"/>
  <c r="D451" i="27"/>
  <c r="M451" i="27"/>
  <c r="G688" i="27"/>
  <c r="G360" i="27"/>
  <c r="P360" i="27"/>
  <c r="I459" i="27"/>
  <c r="R459" i="27"/>
  <c r="E956" i="27"/>
  <c r="N956" i="27"/>
  <c r="L553" i="27"/>
  <c r="C553" i="27"/>
  <c r="G504" i="27"/>
  <c r="P504" i="27"/>
  <c r="E588" i="27"/>
  <c r="N588" i="27"/>
  <c r="F983" i="27"/>
  <c r="O983" i="27"/>
  <c r="N310" i="27"/>
  <c r="E310" i="27"/>
  <c r="C513" i="27"/>
  <c r="L513" i="27"/>
  <c r="Q587" i="27"/>
  <c r="I657" i="27"/>
  <c r="R657" i="27"/>
  <c r="T657" i="20"/>
  <c r="K447" i="27"/>
  <c r="F757" i="27"/>
  <c r="N786" i="27"/>
  <c r="N163" i="27"/>
  <c r="B539" i="27"/>
  <c r="K626" i="27"/>
  <c r="O814" i="27"/>
  <c r="S854" i="20"/>
  <c r="R854" i="27" s="1"/>
  <c r="E913" i="27"/>
  <c r="Q960" i="27"/>
  <c r="N754" i="27"/>
  <c r="Q432" i="27"/>
  <c r="H432" i="27"/>
  <c r="K490" i="27"/>
  <c r="L504" i="27"/>
  <c r="C504" i="27"/>
  <c r="H320" i="27"/>
  <c r="Q320" i="27"/>
  <c r="H340" i="27"/>
  <c r="Q340" i="27"/>
  <c r="S679" i="20"/>
  <c r="T679" i="20" s="1"/>
  <c r="S655" i="20"/>
  <c r="S816" i="20"/>
  <c r="T816" i="20" s="1"/>
  <c r="C853" i="27"/>
  <c r="H879" i="27"/>
  <c r="S901" i="20"/>
  <c r="R901" i="27" s="1"/>
  <c r="P928" i="27"/>
  <c r="P930" i="27"/>
  <c r="D950" i="27"/>
  <c r="H666" i="27"/>
  <c r="S387" i="20"/>
  <c r="T387" i="20" s="1"/>
  <c r="N778" i="27"/>
  <c r="H864" i="27"/>
  <c r="O949" i="27"/>
  <c r="L973" i="27"/>
  <c r="K742" i="27"/>
  <c r="Q648" i="27"/>
  <c r="O721" i="27"/>
  <c r="S735" i="20"/>
  <c r="T735" i="20" s="1"/>
  <c r="B784" i="27"/>
  <c r="S804" i="20"/>
  <c r="T804" i="20" s="1"/>
  <c r="S824" i="20"/>
  <c r="I824" i="27" s="1"/>
  <c r="H848" i="27"/>
  <c r="B924" i="27"/>
  <c r="K947" i="27"/>
  <c r="H204" i="27"/>
  <c r="G263" i="27"/>
  <c r="G868" i="27"/>
  <c r="L938" i="27"/>
  <c r="H106" i="27"/>
  <c r="D322" i="27"/>
  <c r="M322" i="27"/>
  <c r="F533" i="27"/>
  <c r="O533" i="27"/>
  <c r="M359" i="27"/>
  <c r="D359" i="27"/>
  <c r="M719" i="27"/>
  <c r="T962" i="20"/>
  <c r="N670" i="27"/>
  <c r="Q928" i="20"/>
  <c r="R928" i="20" s="1"/>
  <c r="E996" i="27"/>
  <c r="G977" i="27"/>
  <c r="L700" i="27"/>
  <c r="M531" i="27"/>
  <c r="M430" i="27"/>
  <c r="M391" i="27"/>
  <c r="D414" i="27"/>
  <c r="M414" i="27"/>
  <c r="D896" i="27"/>
  <c r="D856" i="27"/>
  <c r="M189" i="27"/>
  <c r="D189" i="27"/>
  <c r="D718" i="27"/>
  <c r="M654" i="27"/>
  <c r="D183" i="27"/>
  <c r="L649" i="27"/>
  <c r="C649" i="27"/>
  <c r="F243" i="27"/>
  <c r="O243" i="27"/>
  <c r="F784" i="27"/>
  <c r="O784" i="27"/>
  <c r="M670" i="27"/>
  <c r="C737" i="27"/>
  <c r="L737" i="27"/>
  <c r="L599" i="27"/>
  <c r="C599" i="27"/>
  <c r="L350" i="27"/>
  <c r="C350" i="27"/>
  <c r="C260" i="27"/>
  <c r="L260" i="27"/>
  <c r="C101" i="27"/>
  <c r="L101" i="27"/>
  <c r="M373" i="27"/>
  <c r="D373" i="27"/>
  <c r="I147" i="27"/>
  <c r="R147" i="27"/>
  <c r="D832" i="27"/>
  <c r="D368" i="27"/>
  <c r="L598" i="27"/>
  <c r="C598" i="27"/>
  <c r="C546" i="27"/>
  <c r="G517" i="27"/>
  <c r="P517" i="27"/>
  <c r="L130" i="27"/>
  <c r="L836" i="27"/>
  <c r="L669" i="27"/>
  <c r="T935" i="20"/>
  <c r="R238" i="27"/>
  <c r="G759" i="27"/>
  <c r="F143" i="27"/>
  <c r="F649" i="27"/>
  <c r="T685" i="20"/>
  <c r="N991" i="27"/>
  <c r="K554" i="27"/>
  <c r="T827" i="20"/>
  <c r="F751" i="27"/>
  <c r="C449" i="27"/>
  <c r="L783" i="27"/>
  <c r="C130" i="27"/>
  <c r="T821" i="20"/>
  <c r="T811" i="20"/>
  <c r="T926" i="20"/>
  <c r="G788" i="27"/>
  <c r="O473" i="27"/>
  <c r="L488" i="27"/>
  <c r="L465" i="27"/>
  <c r="L543" i="27"/>
  <c r="B973" i="27"/>
  <c r="I811" i="27"/>
  <c r="L146" i="27"/>
  <c r="R702" i="27"/>
  <c r="N820" i="27"/>
  <c r="F999" i="27"/>
  <c r="S428" i="20"/>
  <c r="R428" i="27"/>
  <c r="H798" i="27"/>
  <c r="P914" i="27"/>
  <c r="B917" i="27"/>
  <c r="E922" i="27"/>
  <c r="S922" i="20"/>
  <c r="R922" i="27" s="1"/>
  <c r="S923" i="20"/>
  <c r="T923" i="20" s="1"/>
  <c r="N935" i="27"/>
  <c r="E953" i="27"/>
  <c r="L151" i="27"/>
  <c r="N206" i="27"/>
  <c r="B211" i="27"/>
  <c r="E222" i="27"/>
  <c r="G230" i="27"/>
  <c r="E692" i="27"/>
  <c r="H696" i="27"/>
  <c r="E266" i="27"/>
  <c r="O448" i="27"/>
  <c r="N454" i="27"/>
  <c r="L517" i="20"/>
  <c r="Q517" i="20"/>
  <c r="O504" i="20"/>
  <c r="M511" i="20"/>
  <c r="L692" i="20"/>
  <c r="Q692" i="20"/>
  <c r="R692" i="20" s="1"/>
  <c r="O349" i="20"/>
  <c r="O354" i="20"/>
  <c r="N428" i="20"/>
  <c r="P468" i="20"/>
  <c r="L597" i="20"/>
  <c r="N487" i="20"/>
  <c r="O496" i="20"/>
  <c r="N497" i="20"/>
  <c r="M557" i="20"/>
  <c r="O712" i="20"/>
  <c r="Q712" i="20"/>
  <c r="R712" i="20" s="1"/>
  <c r="M338" i="20"/>
  <c r="L468" i="20"/>
  <c r="Q468" i="20"/>
  <c r="O716" i="20"/>
  <c r="P800" i="20"/>
  <c r="O586" i="20"/>
  <c r="M625" i="20"/>
  <c r="M374" i="20"/>
  <c r="O386" i="20"/>
  <c r="M501" i="20"/>
  <c r="E163" i="27"/>
  <c r="O816" i="27"/>
  <c r="L272" i="27"/>
  <c r="L853" i="27"/>
  <c r="N927" i="27"/>
  <c r="B742" i="27"/>
  <c r="M950" i="27"/>
  <c r="N953" i="27"/>
  <c r="Q186" i="20"/>
  <c r="Q338" i="20"/>
  <c r="Q940" i="20"/>
  <c r="Q740" i="20"/>
  <c r="Q206" i="20"/>
  <c r="R206" i="20" s="1"/>
  <c r="Q979" i="20"/>
  <c r="R979" i="20" s="1"/>
  <c r="Q638" i="20"/>
  <c r="Q637" i="20"/>
  <c r="Q360" i="20"/>
  <c r="Q294" i="20"/>
  <c r="Q172" i="20"/>
  <c r="R172" i="20" s="1"/>
  <c r="Q700" i="20"/>
  <c r="Q511" i="20"/>
  <c r="Q554" i="20"/>
  <c r="R554" i="20"/>
  <c r="Q384" i="20"/>
  <c r="Q386" i="20"/>
  <c r="Q309" i="20"/>
  <c r="Q267" i="20"/>
  <c r="R267" i="20" s="1"/>
  <c r="Q639" i="20"/>
  <c r="R639" i="20" s="1"/>
  <c r="Q741" i="20"/>
  <c r="Q210" i="20"/>
  <c r="R210" i="20" s="1"/>
  <c r="Q831" i="20"/>
  <c r="Q365" i="20"/>
  <c r="R365" i="20" s="1"/>
  <c r="Q591" i="20"/>
  <c r="R591" i="20" s="1"/>
  <c r="Q957" i="20"/>
  <c r="Q142" i="20"/>
  <c r="Q501" i="20"/>
  <c r="R501" i="20" s="1"/>
  <c r="Q262" i="20"/>
  <c r="R262" i="20"/>
  <c r="Q555" i="20"/>
  <c r="R555" i="20" s="1"/>
  <c r="Q786" i="20"/>
  <c r="R786" i="20" s="1"/>
  <c r="Q425" i="20"/>
  <c r="Q736" i="20"/>
  <c r="Q602" i="20"/>
  <c r="M980" i="27"/>
  <c r="D980" i="27"/>
  <c r="D333" i="27"/>
  <c r="D702" i="27"/>
  <c r="Q522" i="20"/>
  <c r="Q625" i="20"/>
  <c r="R625" i="20" s="1"/>
  <c r="D670" i="27"/>
  <c r="D744" i="27"/>
  <c r="D293" i="27"/>
  <c r="M30" i="27"/>
  <c r="M848" i="27"/>
  <c r="D528" i="27"/>
  <c r="D887" i="27"/>
  <c r="D871" i="27"/>
  <c r="D875" i="27"/>
  <c r="D881" i="27"/>
  <c r="M881" i="27"/>
  <c r="Q271" i="20"/>
  <c r="D500" i="27"/>
  <c r="D546" i="27"/>
  <c r="D400" i="27"/>
  <c r="M400" i="27"/>
  <c r="M27" i="27"/>
  <c r="M236" i="27"/>
  <c r="M231" i="27"/>
  <c r="D316" i="27"/>
  <c r="M158" i="27"/>
  <c r="D158" i="27"/>
  <c r="M357" i="27"/>
  <c r="D992" i="27"/>
  <c r="M992" i="27"/>
  <c r="D470" i="27"/>
  <c r="M807" i="27"/>
  <c r="D839" i="27"/>
  <c r="M459" i="27"/>
  <c r="Q282" i="20"/>
  <c r="Q587" i="20"/>
  <c r="M469" i="27"/>
  <c r="M374" i="27"/>
  <c r="D374" i="27"/>
  <c r="M242" i="27"/>
  <c r="D242" i="27"/>
  <c r="D853" i="27"/>
  <c r="M853" i="27"/>
  <c r="D177" i="27"/>
  <c r="D30" i="27"/>
  <c r="M871" i="27"/>
  <c r="M562" i="27"/>
  <c r="D602" i="27"/>
  <c r="M602" i="27"/>
  <c r="M495" i="27"/>
  <c r="D785" i="27"/>
  <c r="M785" i="27"/>
  <c r="D973" i="27"/>
  <c r="M973" i="27"/>
  <c r="M381" i="27"/>
  <c r="D821" i="27"/>
  <c r="M821" i="27"/>
  <c r="M678" i="27"/>
  <c r="D678" i="27"/>
  <c r="M915" i="27"/>
  <c r="M570" i="27"/>
  <c r="M213" i="27"/>
  <c r="D381" i="27"/>
  <c r="M287" i="27"/>
  <c r="D255" i="27"/>
  <c r="M450" i="27"/>
  <c r="M448" i="27"/>
  <c r="M333" i="27"/>
  <c r="M629" i="27"/>
  <c r="D335" i="27"/>
  <c r="M41" i="27"/>
  <c r="M447" i="27"/>
  <c r="D843" i="27"/>
  <c r="D967" i="27"/>
  <c r="D955" i="27"/>
  <c r="M955" i="27"/>
  <c r="D615" i="27"/>
  <c r="M639" i="27"/>
  <c r="M695" i="27"/>
  <c r="D695" i="27"/>
  <c r="D957" i="27"/>
  <c r="Q504" i="20"/>
  <c r="R504" i="20" s="1"/>
  <c r="D562" i="27"/>
  <c r="M617" i="27"/>
  <c r="D448" i="27"/>
  <c r="Q597" i="20"/>
  <c r="D331" i="27"/>
  <c r="D912" i="27"/>
  <c r="D946" i="27"/>
  <c r="D323" i="27"/>
  <c r="M250" i="27"/>
  <c r="D867" i="27"/>
  <c r="M957" i="27"/>
  <c r="D469" i="27"/>
  <c r="Q487" i="20"/>
  <c r="D915" i="27"/>
  <c r="M946" i="27"/>
  <c r="M323" i="27"/>
  <c r="D250" i="27"/>
  <c r="M952" i="27"/>
  <c r="M912" i="27"/>
  <c r="M81" i="27"/>
  <c r="M653" i="27"/>
  <c r="M545" i="27"/>
  <c r="M717" i="27"/>
  <c r="D258" i="27"/>
  <c r="D459" i="27"/>
  <c r="Q276" i="20"/>
  <c r="R276" i="20" s="1"/>
  <c r="M352" i="27"/>
  <c r="D239" i="27"/>
  <c r="M366" i="27"/>
  <c r="D366" i="27"/>
  <c r="M761" i="27"/>
  <c r="D761" i="27"/>
  <c r="D996" i="27"/>
  <c r="M697" i="27"/>
  <c r="D697" i="27"/>
  <c r="M684" i="27"/>
  <c r="D684" i="27"/>
  <c r="M255" i="27"/>
  <c r="D570" i="27"/>
  <c r="D287" i="27"/>
  <c r="M316" i="27"/>
  <c r="M177" i="27"/>
  <c r="D952" i="27"/>
  <c r="D516" i="27"/>
  <c r="M702" i="27"/>
  <c r="M145" i="27"/>
  <c r="Q762" i="20"/>
  <c r="M746" i="27"/>
  <c r="D249" i="27"/>
  <c r="D690" i="27"/>
  <c r="Q891" i="20"/>
  <c r="R891" i="20" s="1"/>
  <c r="Q257" i="20"/>
  <c r="R257" i="20" s="1"/>
  <c r="Q536" i="20"/>
  <c r="R536" i="20" s="1"/>
  <c r="Q406" i="20"/>
  <c r="Q723" i="20"/>
  <c r="Q753" i="20"/>
  <c r="R753" i="20" s="1"/>
  <c r="Q724" i="20"/>
  <c r="R724" i="20" s="1"/>
  <c r="Q211" i="20"/>
  <c r="Q737" i="20"/>
  <c r="R737" i="20" s="1"/>
  <c r="Q485" i="20"/>
  <c r="R485" i="20" s="1"/>
  <c r="Q915" i="20"/>
  <c r="Q431" i="20"/>
  <c r="R431" i="20" s="1"/>
  <c r="Q455" i="20"/>
  <c r="R455" i="20"/>
  <c r="Q570" i="20"/>
  <c r="Q239" i="20"/>
  <c r="Q970" i="20"/>
  <c r="R970" i="20" s="1"/>
  <c r="Q243" i="20"/>
  <c r="Q353" i="20"/>
  <c r="Q283" i="20"/>
  <c r="Q938" i="20"/>
  <c r="R938" i="20" s="1"/>
  <c r="R468" i="20"/>
  <c r="Q221" i="20"/>
  <c r="B600" i="27"/>
  <c r="B525" i="27"/>
  <c r="K641" i="27"/>
  <c r="K494" i="27"/>
  <c r="B223" i="27"/>
  <c r="K957" i="27"/>
  <c r="K944" i="27"/>
  <c r="B653" i="27"/>
  <c r="K373" i="27"/>
  <c r="K237" i="27"/>
  <c r="B219" i="27"/>
  <c r="B950" i="27"/>
  <c r="K545" i="27"/>
  <c r="B945" i="27"/>
  <c r="K428" i="27"/>
  <c r="K247" i="27"/>
  <c r="B428" i="27"/>
  <c r="B872" i="27"/>
  <c r="B315" i="27"/>
  <c r="B298" i="27"/>
  <c r="B438" i="27"/>
  <c r="B245" i="27"/>
  <c r="B148" i="27"/>
  <c r="K358" i="27"/>
  <c r="K846" i="27"/>
  <c r="B856" i="27"/>
  <c r="B699" i="27"/>
  <c r="B996" i="27"/>
  <c r="B339" i="27"/>
  <c r="K766" i="27"/>
  <c r="K659" i="27"/>
  <c r="B988" i="27"/>
  <c r="K411" i="27"/>
  <c r="K755" i="27"/>
  <c r="K469" i="27"/>
  <c r="B817" i="27"/>
  <c r="K779" i="27"/>
  <c r="K214" i="27"/>
  <c r="B925" i="27"/>
  <c r="B376" i="27"/>
  <c r="K750" i="27"/>
  <c r="K764" i="27"/>
  <c r="K904" i="27"/>
  <c r="K477" i="27"/>
  <c r="B134" i="27"/>
  <c r="K856" i="27"/>
  <c r="B730" i="27"/>
  <c r="B271" i="27"/>
  <c r="K942" i="27"/>
  <c r="B411" i="27"/>
  <c r="B987" i="27"/>
  <c r="B666" i="27"/>
  <c r="K959" i="27"/>
  <c r="B247" i="27"/>
  <c r="B698" i="27"/>
  <c r="B214" i="27"/>
  <c r="B637" i="27"/>
  <c r="K827" i="27"/>
  <c r="K552" i="27"/>
  <c r="K852" i="27"/>
  <c r="K537" i="27"/>
  <c r="K653" i="27"/>
  <c r="B918" i="27"/>
  <c r="K383" i="27"/>
  <c r="K577" i="27"/>
  <c r="K386" i="27"/>
  <c r="B515" i="27"/>
  <c r="K569" i="27"/>
  <c r="K380" i="27"/>
  <c r="B477" i="27"/>
  <c r="B187" i="27"/>
  <c r="B832" i="27"/>
  <c r="K730" i="27"/>
  <c r="K791" i="27"/>
  <c r="B942" i="27"/>
  <c r="K845" i="27"/>
  <c r="K666" i="27"/>
  <c r="B875" i="27"/>
  <c r="B479" i="27"/>
  <c r="B400" i="27"/>
  <c r="B449" i="27"/>
  <c r="K637" i="27"/>
  <c r="K483" i="27"/>
  <c r="B296" i="27"/>
  <c r="B731" i="27"/>
  <c r="B167" i="27"/>
  <c r="B848" i="27"/>
  <c r="K582" i="27"/>
  <c r="B481" i="27"/>
  <c r="B383" i="27"/>
  <c r="B577" i="27"/>
  <c r="B911" i="27"/>
  <c r="K515" i="27"/>
  <c r="B569" i="27"/>
  <c r="K297" i="27"/>
  <c r="K881" i="27"/>
  <c r="K187" i="27"/>
  <c r="K704" i="27"/>
  <c r="B791" i="27"/>
  <c r="K808" i="27"/>
  <c r="B833" i="27"/>
  <c r="K855" i="27"/>
  <c r="K972" i="27"/>
  <c r="K657" i="27"/>
  <c r="K370" i="27"/>
  <c r="K875" i="27"/>
  <c r="K926" i="27"/>
  <c r="B656" i="27"/>
  <c r="B625" i="27"/>
  <c r="B944" i="27"/>
  <c r="K599" i="27"/>
  <c r="B239" i="27"/>
  <c r="B162" i="27"/>
  <c r="B628" i="27"/>
  <c r="K327" i="27"/>
  <c r="B195" i="27"/>
  <c r="B639" i="27"/>
  <c r="B970" i="27"/>
  <c r="B855" i="27"/>
  <c r="B941" i="27"/>
  <c r="B599" i="27"/>
  <c r="K639" i="27"/>
  <c r="Q187" i="20"/>
  <c r="Q850" i="20"/>
  <c r="Q535" i="20"/>
  <c r="R535" i="20" s="1"/>
  <c r="Q699" i="20"/>
  <c r="R699" i="20" s="1"/>
  <c r="Q500" i="20"/>
  <c r="R500" i="20" s="1"/>
  <c r="Q396" i="20"/>
  <c r="Q887" i="20"/>
  <c r="Q680" i="20"/>
  <c r="R680" i="20" s="1"/>
  <c r="Q357" i="20"/>
  <c r="R357" i="20" s="1"/>
  <c r="Q354" i="20"/>
  <c r="R354" i="20" s="1"/>
  <c r="Q876" i="20"/>
  <c r="R876" i="20" s="1"/>
  <c r="Q202" i="20"/>
  <c r="R202" i="20" s="1"/>
  <c r="Q789" i="20"/>
  <c r="R789" i="20" s="1"/>
  <c r="Q539" i="20"/>
  <c r="Q164" i="20"/>
  <c r="Q618" i="20"/>
  <c r="Q268" i="20"/>
  <c r="S268" i="20"/>
  <c r="T268" i="20" s="1"/>
  <c r="Q569" i="20"/>
  <c r="R569" i="20" s="1"/>
  <c r="Q225" i="20"/>
  <c r="Q871" i="20"/>
  <c r="R871" i="20"/>
  <c r="Q989" i="20"/>
  <c r="Q232" i="20"/>
  <c r="R232" i="20" s="1"/>
  <c r="Q393" i="20"/>
  <c r="R393" i="20" s="1"/>
  <c r="Q864" i="20"/>
  <c r="Q337" i="20"/>
  <c r="Q623" i="20"/>
  <c r="R623" i="20" s="1"/>
  <c r="Q878" i="20"/>
  <c r="Q879" i="20"/>
  <c r="R879" i="20" s="1"/>
  <c r="Q492" i="20"/>
  <c r="Q782" i="20"/>
  <c r="R782" i="20" s="1"/>
  <c r="Q212" i="20"/>
  <c r="R212" i="20" s="1"/>
  <c r="Q609" i="20"/>
  <c r="Q397" i="20"/>
  <c r="Q404" i="20"/>
  <c r="Q761" i="20"/>
  <c r="R761" i="20" s="1"/>
  <c r="Q899" i="20"/>
  <c r="Q497" i="20"/>
  <c r="R497" i="20" s="1"/>
  <c r="Q175" i="20"/>
  <c r="R175" i="20" s="1"/>
  <c r="Q374" i="20"/>
  <c r="R374" i="20" s="1"/>
  <c r="Q586" i="20"/>
  <c r="Q663" i="20"/>
  <c r="Q601" i="20"/>
  <c r="Q348" i="20"/>
  <c r="R348" i="20" s="1"/>
  <c r="Q780" i="20"/>
  <c r="R780" i="20" s="1"/>
  <c r="Q816" i="20"/>
  <c r="Q743" i="20"/>
  <c r="Q561" i="20"/>
  <c r="Q626" i="20"/>
  <c r="Q557" i="20"/>
  <c r="Q543" i="20"/>
  <c r="R543" i="20" s="1"/>
  <c r="Q971" i="20"/>
  <c r="R971" i="20" s="1"/>
  <c r="Q253" i="20"/>
  <c r="R253" i="20" s="1"/>
  <c r="Q960" i="20"/>
  <c r="R960" i="20" s="1"/>
  <c r="Q854" i="20"/>
  <c r="Q432" i="20"/>
  <c r="R432" i="20" s="1"/>
  <c r="Q249" i="20"/>
  <c r="Q261" i="20"/>
  <c r="Q933" i="20"/>
  <c r="Q395" i="20"/>
  <c r="Q381" i="20"/>
  <c r="Q429" i="20"/>
  <c r="R429" i="20"/>
  <c r="Q310" i="20"/>
  <c r="R310" i="20" s="1"/>
  <c r="Q853" i="20"/>
  <c r="Q620" i="20"/>
  <c r="R620" i="20" s="1"/>
  <c r="Q767" i="20"/>
  <c r="Q289" i="20"/>
  <c r="R289" i="20"/>
  <c r="Q556" i="20"/>
  <c r="R556" i="20" s="1"/>
  <c r="Q528" i="20"/>
  <c r="Q606" i="20"/>
  <c r="R606" i="20" s="1"/>
  <c r="Q646" i="20"/>
  <c r="Q158" i="20"/>
  <c r="R158" i="20" s="1"/>
  <c r="Q226" i="20"/>
  <c r="Q614" i="20"/>
  <c r="Q550" i="20"/>
  <c r="Q645" i="20"/>
  <c r="R645" i="20" s="1"/>
  <c r="Q527" i="20"/>
  <c r="Q709" i="20"/>
  <c r="T191" i="20"/>
  <c r="I191" i="27"/>
  <c r="P503" i="27"/>
  <c r="G503" i="27"/>
  <c r="B368" i="27"/>
  <c r="C661" i="27"/>
  <c r="L661" i="27"/>
  <c r="C849" i="27"/>
  <c r="L849" i="27"/>
  <c r="C401" i="27"/>
  <c r="L401" i="27"/>
  <c r="C544" i="27"/>
  <c r="L544" i="27"/>
  <c r="B367" i="27"/>
  <c r="C572" i="27"/>
  <c r="L572" i="27"/>
  <c r="C219" i="27"/>
  <c r="L219" i="27"/>
  <c r="N880" i="27"/>
  <c r="E880" i="27"/>
  <c r="O557" i="27"/>
  <c r="F557" i="27"/>
  <c r="L714" i="27"/>
  <c r="O893" i="27"/>
  <c r="M802" i="27"/>
  <c r="K173" i="27"/>
  <c r="P970" i="27"/>
  <c r="G970" i="27"/>
  <c r="L667" i="27"/>
  <c r="D423" i="27"/>
  <c r="M488" i="27"/>
  <c r="D488" i="27"/>
  <c r="C608" i="27"/>
  <c r="P737" i="27"/>
  <c r="G737" i="27"/>
  <c r="D11" i="27"/>
  <c r="M11" i="27"/>
  <c r="L674" i="27"/>
  <c r="C674" i="27"/>
  <c r="C316" i="27"/>
  <c r="L316" i="27"/>
  <c r="L462" i="27"/>
  <c r="C462" i="27"/>
  <c r="C971" i="27"/>
  <c r="L971" i="27"/>
  <c r="C952" i="27"/>
  <c r="L952" i="27"/>
  <c r="C154" i="27"/>
  <c r="L154" i="27"/>
  <c r="K949" i="27"/>
  <c r="B949" i="27"/>
  <c r="Q575" i="27"/>
  <c r="H575" i="27"/>
  <c r="Q716" i="20"/>
  <c r="N249" i="27"/>
  <c r="K367" i="27"/>
  <c r="D802" i="27"/>
  <c r="P466" i="27"/>
  <c r="G488" i="27"/>
  <c r="P488" i="27"/>
  <c r="F347" i="27"/>
  <c r="M866" i="27"/>
  <c r="D866" i="27"/>
  <c r="C757" i="27"/>
  <c r="L757" i="27"/>
  <c r="L531" i="27"/>
  <c r="Q428" i="20"/>
  <c r="Q966" i="27"/>
  <c r="E249" i="27"/>
  <c r="O919" i="27"/>
  <c r="K300" i="27"/>
  <c r="D852" i="27"/>
  <c r="M852" i="27"/>
  <c r="N734" i="27"/>
  <c r="C290" i="27"/>
  <c r="L749" i="27"/>
  <c r="C373" i="27"/>
  <c r="Q880" i="27"/>
  <c r="N850" i="27"/>
  <c r="E850" i="27"/>
  <c r="C531" i="27"/>
  <c r="C415" i="27"/>
  <c r="L415" i="27"/>
  <c r="C575" i="27"/>
  <c r="L575" i="27"/>
  <c r="F929" i="27"/>
  <c r="M5" i="27"/>
  <c r="E619" i="27"/>
  <c r="N619" i="27"/>
  <c r="D63" i="27"/>
  <c r="L762" i="27"/>
  <c r="C762" i="27"/>
  <c r="C906" i="27"/>
  <c r="L906" i="27"/>
  <c r="G419" i="27"/>
  <c r="P419" i="27"/>
  <c r="H966" i="27"/>
  <c r="R746" i="27"/>
  <c r="T903" i="20"/>
  <c r="L641" i="27"/>
  <c r="C641" i="27"/>
  <c r="N427" i="27"/>
  <c r="E427" i="27"/>
  <c r="I988" i="27"/>
  <c r="I903" i="27"/>
  <c r="D706" i="27"/>
  <c r="L829" i="27"/>
  <c r="C769" i="27"/>
  <c r="L769" i="27"/>
  <c r="L213" i="27"/>
  <c r="D919" i="27"/>
  <c r="K804" i="27"/>
  <c r="L157" i="27"/>
  <c r="C651" i="27"/>
  <c r="N626" i="27"/>
  <c r="N767" i="27"/>
  <c r="D774" i="27"/>
  <c r="T550" i="20"/>
  <c r="I550" i="27"/>
  <c r="C926" i="27"/>
  <c r="L926" i="27"/>
  <c r="C342" i="27"/>
  <c r="L342" i="27"/>
  <c r="E602" i="27"/>
  <c r="N404" i="27"/>
  <c r="T343" i="20"/>
  <c r="Q579" i="20"/>
  <c r="B256" i="27"/>
  <c r="K256" i="27"/>
  <c r="Q670" i="20"/>
  <c r="R670" i="20" s="1"/>
  <c r="D59" i="27"/>
  <c r="C199" i="27"/>
  <c r="L199" i="27"/>
  <c r="R839" i="27"/>
  <c r="T839" i="20"/>
  <c r="B738" i="27"/>
  <c r="M738" i="27"/>
  <c r="Q256" i="27"/>
  <c r="L428" i="27"/>
  <c r="Q674" i="20"/>
  <c r="P396" i="27"/>
  <c r="K197" i="27"/>
  <c r="D977" i="27"/>
  <c r="M977" i="27"/>
  <c r="D784" i="27"/>
  <c r="M784" i="27"/>
  <c r="D224" i="27"/>
  <c r="D518" i="27"/>
  <c r="M518" i="27"/>
  <c r="D460" i="27"/>
  <c r="M460" i="27"/>
  <c r="Q290" i="20"/>
  <c r="Q633" i="20"/>
  <c r="Q495" i="20"/>
  <c r="R495" i="20" s="1"/>
  <c r="Q721" i="20"/>
  <c r="R721" i="20" s="1"/>
  <c r="N109" i="27"/>
  <c r="G801" i="27"/>
  <c r="P801" i="27"/>
  <c r="G618" i="27"/>
  <c r="P618" i="27"/>
  <c r="P311" i="27"/>
  <c r="G311" i="27"/>
  <c r="Q604" i="20"/>
  <c r="D971" i="27"/>
  <c r="D402" i="27"/>
  <c r="M402" i="27"/>
  <c r="D817" i="27"/>
  <c r="M817" i="27"/>
  <c r="D963" i="27"/>
  <c r="D914" i="27"/>
  <c r="M914" i="27"/>
  <c r="D332" i="27"/>
  <c r="M332" i="27"/>
  <c r="M901" i="27"/>
  <c r="M578" i="27"/>
  <c r="D578" i="27"/>
  <c r="D266" i="27"/>
  <c r="D830" i="27"/>
  <c r="M905" i="27"/>
  <c r="D905" i="27"/>
  <c r="D589" i="27"/>
  <c r="D800" i="27"/>
  <c r="D841" i="27"/>
  <c r="D765" i="27"/>
  <c r="M765" i="27"/>
  <c r="M712" i="27"/>
  <c r="D712" i="27"/>
  <c r="M137" i="27"/>
  <c r="D650" i="27"/>
  <c r="D477" i="27"/>
  <c r="D454" i="27"/>
  <c r="Q341" i="20"/>
  <c r="Q547" i="20"/>
  <c r="R547" i="20" s="1"/>
  <c r="Q332" i="20"/>
  <c r="Q240" i="20"/>
  <c r="R240" i="20" s="1"/>
  <c r="P827" i="27"/>
  <c r="C894" i="27"/>
  <c r="N407" i="27"/>
  <c r="L134" i="27"/>
  <c r="E742" i="27"/>
  <c r="P781" i="27"/>
  <c r="P800" i="27"/>
  <c r="G800" i="27"/>
  <c r="E394" i="27"/>
  <c r="N394" i="27"/>
  <c r="F460" i="27"/>
  <c r="O460" i="27"/>
  <c r="E499" i="27"/>
  <c r="N499" i="27"/>
  <c r="I717" i="27"/>
  <c r="T717" i="20"/>
  <c r="R717" i="27"/>
  <c r="Q364" i="20"/>
  <c r="R364" i="20" s="1"/>
  <c r="Q644" i="20"/>
  <c r="Q284" i="20"/>
  <c r="R284" i="20" s="1"/>
  <c r="Q512" i="20"/>
  <c r="R512" i="20" s="1"/>
  <c r="Q681" i="20"/>
  <c r="P623" i="27"/>
  <c r="R432" i="27"/>
  <c r="I432" i="27"/>
  <c r="P437" i="27"/>
  <c r="G437" i="27"/>
  <c r="R449" i="27"/>
  <c r="I521" i="27"/>
  <c r="T521" i="20"/>
  <c r="Q499" i="20"/>
  <c r="R499" i="20" s="1"/>
  <c r="D223" i="27"/>
  <c r="Q771" i="20"/>
  <c r="R771" i="20" s="1"/>
  <c r="Q666" i="20"/>
  <c r="R666" i="20" s="1"/>
  <c r="L200" i="27"/>
  <c r="Q575" i="20"/>
  <c r="S575" i="20"/>
  <c r="Q132" i="20"/>
  <c r="Q608" i="20"/>
  <c r="R608" i="20" s="1"/>
  <c r="Q746" i="20"/>
  <c r="L809" i="27"/>
  <c r="C809" i="27"/>
  <c r="S597" i="20"/>
  <c r="G610" i="27"/>
  <c r="H800" i="27"/>
  <c r="S908" i="20"/>
  <c r="Q908" i="20"/>
  <c r="S337" i="20"/>
  <c r="F655" i="27"/>
  <c r="S682" i="20"/>
  <c r="S698" i="20"/>
  <c r="S522" i="20"/>
  <c r="R522" i="27"/>
  <c r="S139" i="20"/>
  <c r="R139" i="27" s="1"/>
  <c r="C236" i="27"/>
  <c r="M327" i="27"/>
  <c r="S678" i="20"/>
  <c r="G479" i="27"/>
  <c r="S198" i="20"/>
  <c r="F231" i="27"/>
  <c r="S422" i="20"/>
  <c r="S433" i="20"/>
  <c r="P434" i="27"/>
  <c r="D525" i="27"/>
  <c r="S659" i="20"/>
  <c r="H507" i="27"/>
  <c r="S568" i="20"/>
  <c r="O315" i="27"/>
  <c r="P479" i="27"/>
  <c r="N380" i="27"/>
  <c r="S885" i="20"/>
  <c r="T885" i="20" s="1"/>
  <c r="C987" i="27"/>
  <c r="S239" i="20"/>
  <c r="S619" i="20"/>
  <c r="M168" i="27"/>
  <c r="H353" i="27"/>
  <c r="S463" i="20"/>
  <c r="T463" i="20" s="1"/>
  <c r="L203" i="27"/>
  <c r="D215" i="27"/>
  <c r="S264" i="20"/>
  <c r="M364" i="27"/>
  <c r="S366" i="20"/>
  <c r="S390" i="20"/>
  <c r="R390" i="27" s="1"/>
  <c r="S574" i="20"/>
  <c r="C702" i="27"/>
  <c r="Q508" i="27"/>
  <c r="P611" i="27"/>
  <c r="S624" i="20"/>
  <c r="S74" i="20"/>
  <c r="I74" i="27" s="1"/>
  <c r="S159" i="20"/>
  <c r="S588" i="20"/>
  <c r="H665" i="27"/>
  <c r="S708" i="20"/>
  <c r="I708" i="27" s="1"/>
  <c r="S849" i="20"/>
  <c r="O466" i="27"/>
  <c r="D524" i="27"/>
  <c r="S576" i="20"/>
  <c r="I576" i="27" s="1"/>
  <c r="D82" i="16"/>
  <c r="P409" i="27"/>
  <c r="G409" i="27"/>
  <c r="Q902" i="20"/>
  <c r="R902" i="20" s="1"/>
  <c r="Q822" i="20"/>
  <c r="R822" i="20"/>
  <c r="Q829" i="20"/>
  <c r="R829" i="20" s="1"/>
  <c r="Q571" i="20"/>
  <c r="R571" i="20" s="1"/>
  <c r="Q298" i="20"/>
  <c r="R298" i="20" s="1"/>
  <c r="Q331" i="20"/>
  <c r="R331" i="20" s="1"/>
  <c r="Q830" i="20"/>
  <c r="R830" i="20" s="1"/>
  <c r="Q278" i="20"/>
  <c r="Q452" i="20"/>
  <c r="R452" i="20" s="1"/>
  <c r="Q503" i="20"/>
  <c r="Q369" i="20"/>
  <c r="Q326" i="20"/>
  <c r="R326" i="20" s="1"/>
  <c r="Q195" i="20"/>
  <c r="Q800" i="20"/>
  <c r="R800" i="20" s="1"/>
  <c r="Q704" i="20"/>
  <c r="Q975" i="20"/>
  <c r="Q234" i="20"/>
  <c r="Q235" i="20"/>
  <c r="R235" i="20" s="1"/>
  <c r="Q589" i="20"/>
  <c r="Q258" i="20"/>
  <c r="R258" i="20" s="1"/>
  <c r="Q385" i="20"/>
  <c r="Q860" i="20"/>
  <c r="Q934" i="20"/>
  <c r="R934" i="20" s="1"/>
  <c r="Q233" i="20"/>
  <c r="Q779" i="20"/>
  <c r="R779" i="20" s="1"/>
  <c r="Q596" i="20"/>
  <c r="Q722" i="20"/>
  <c r="Q288" i="20"/>
  <c r="Q513" i="20"/>
  <c r="Q255" i="20"/>
  <c r="Q693" i="20"/>
  <c r="Q521" i="20"/>
  <c r="R521" i="20" s="1"/>
  <c r="Q193" i="20"/>
  <c r="Q734" i="20"/>
  <c r="R734" i="20" s="1"/>
  <c r="Q333" i="20"/>
  <c r="Q769" i="20"/>
  <c r="R769" i="20" s="1"/>
  <c r="Q702" i="20"/>
  <c r="R702" i="20" s="1"/>
  <c r="Q630" i="20"/>
  <c r="Q358" i="20"/>
  <c r="R358" i="20" s="1"/>
  <c r="Q921" i="20"/>
  <c r="R921" i="20" s="1"/>
  <c r="Q408" i="20"/>
  <c r="R408" i="20" s="1"/>
  <c r="Q892" i="20"/>
  <c r="Q489" i="20"/>
  <c r="B358" i="27"/>
  <c r="B527" i="27"/>
  <c r="K630" i="27"/>
  <c r="K332" i="27"/>
  <c r="B220" i="27"/>
  <c r="K285" i="27"/>
  <c r="K997" i="27"/>
  <c r="K663" i="27"/>
  <c r="B663" i="27"/>
  <c r="B342" i="27"/>
  <c r="K342" i="27"/>
  <c r="B622" i="27"/>
  <c r="K622" i="27"/>
  <c r="K829" i="27"/>
  <c r="K708" i="27"/>
  <c r="B810" i="27"/>
  <c r="K258" i="27"/>
  <c r="Q845" i="20"/>
  <c r="R845" i="20" s="1"/>
  <c r="B696" i="27"/>
  <c r="B453" i="27"/>
  <c r="Q998" i="20"/>
  <c r="Q248" i="20"/>
  <c r="R248" i="20" s="1"/>
  <c r="K387" i="27"/>
  <c r="B387" i="27"/>
  <c r="K973" i="27"/>
  <c r="Q417" i="20"/>
  <c r="R417" i="20" s="1"/>
  <c r="Q582" i="20"/>
  <c r="Q613" i="20"/>
  <c r="R613" i="20" s="1"/>
  <c r="Q855" i="20"/>
  <c r="Q735" i="20"/>
  <c r="Q441" i="20"/>
  <c r="R441" i="20" s="1"/>
  <c r="Q315" i="20"/>
  <c r="R315" i="20" s="1"/>
  <c r="Q329" i="20"/>
  <c r="R329" i="20" s="1"/>
  <c r="Q373" i="20"/>
  <c r="Q327" i="20"/>
  <c r="R327" i="20"/>
  <c r="Q488" i="20"/>
  <c r="Q533" i="20"/>
  <c r="Q199" i="20"/>
  <c r="R199" i="20" s="1"/>
  <c r="Q823" i="20"/>
  <c r="Q862" i="20"/>
  <c r="R862" i="20" s="1"/>
  <c r="Q801" i="20"/>
  <c r="Q751" i="20"/>
  <c r="Q545" i="20"/>
  <c r="R545" i="20" s="1"/>
  <c r="Q388" i="20"/>
  <c r="Q784" i="20"/>
  <c r="R784" i="20" s="1"/>
  <c r="Q295" i="20"/>
  <c r="Q419" i="20"/>
  <c r="Q785" i="20"/>
  <c r="K279" i="27"/>
  <c r="K174" i="27"/>
  <c r="B174" i="27"/>
  <c r="K144" i="27"/>
  <c r="K493" i="27"/>
  <c r="K198" i="27"/>
  <c r="B100" i="27"/>
  <c r="B157" i="27"/>
  <c r="K157" i="27"/>
  <c r="K280" i="27"/>
  <c r="Q456" i="20"/>
  <c r="R456" i="20" s="1"/>
  <c r="Q664" i="20"/>
  <c r="Q832" i="20"/>
  <c r="R832" i="20" s="1"/>
  <c r="Q269" i="20"/>
  <c r="Q216" i="20"/>
  <c r="R216" i="20" s="1"/>
  <c r="Q450" i="20"/>
  <c r="Q654" i="20"/>
  <c r="R654" i="20" s="1"/>
  <c r="Q102" i="20"/>
  <c r="K651" i="27"/>
  <c r="Q944" i="20"/>
  <c r="Q350" i="20"/>
  <c r="R350" i="20" s="1"/>
  <c r="Q507" i="20"/>
  <c r="R507" i="20" s="1"/>
  <c r="Q305" i="20"/>
  <c r="R305" i="20" s="1"/>
  <c r="Q436" i="20"/>
  <c r="Q251" i="20"/>
  <c r="R251" i="20" s="1"/>
  <c r="Q394" i="20"/>
  <c r="R394" i="20" s="1"/>
  <c r="Q287" i="20"/>
  <c r="Q563" i="20"/>
  <c r="R563" i="20" s="1"/>
  <c r="Q208" i="20"/>
  <c r="R208" i="20"/>
  <c r="Q313" i="20"/>
  <c r="Q548" i="20"/>
  <c r="R548" i="20" s="1"/>
  <c r="Q611" i="20"/>
  <c r="Q799" i="20"/>
  <c r="Q939" i="20"/>
  <c r="R939" i="20" s="1"/>
  <c r="Q588" i="20"/>
  <c r="R588" i="20" s="1"/>
  <c r="Q526" i="20"/>
  <c r="R526" i="20" s="1"/>
  <c r="Q534" i="20"/>
  <c r="R534" i="20" s="1"/>
  <c r="Q701" i="20"/>
  <c r="S701" i="20"/>
  <c r="O991" i="27"/>
  <c r="B933" i="27"/>
  <c r="R874" i="27"/>
  <c r="T874" i="20"/>
  <c r="B844" i="27"/>
  <c r="K844" i="27"/>
  <c r="N679" i="27"/>
  <c r="E679" i="27"/>
  <c r="P661" i="27"/>
  <c r="G661" i="27"/>
  <c r="H661" i="27"/>
  <c r="R419" i="27"/>
  <c r="I419" i="27"/>
  <c r="D976" i="27"/>
  <c r="N147" i="27"/>
  <c r="E147" i="27"/>
  <c r="F803" i="27"/>
  <c r="O803" i="27"/>
  <c r="K429" i="27"/>
  <c r="F135" i="27"/>
  <c r="P418" i="27"/>
  <c r="G418" i="27"/>
  <c r="F706" i="27"/>
  <c r="O706" i="27"/>
  <c r="F728" i="27"/>
  <c r="N469" i="27"/>
  <c r="E469" i="27"/>
  <c r="M226" i="27"/>
  <c r="D654" i="27"/>
  <c r="C781" i="27"/>
  <c r="L781" i="27"/>
  <c r="C152" i="27"/>
  <c r="L152" i="27"/>
  <c r="C922" i="27"/>
  <c r="K617" i="27"/>
  <c r="B617" i="27"/>
  <c r="F607" i="27"/>
  <c r="O607" i="27"/>
  <c r="N591" i="27"/>
  <c r="B556" i="27"/>
  <c r="K556" i="27"/>
  <c r="K284" i="27"/>
  <c r="B284" i="27"/>
  <c r="M23" i="27"/>
  <c r="D73" i="27"/>
  <c r="M91" i="27"/>
  <c r="T105" i="20"/>
  <c r="I105" i="27"/>
  <c r="R105" i="27"/>
  <c r="F127" i="27"/>
  <c r="O127" i="27"/>
  <c r="C133" i="27"/>
  <c r="L133" i="27"/>
  <c r="D142" i="27"/>
  <c r="H142" i="27"/>
  <c r="E144" i="27"/>
  <c r="N144" i="27"/>
  <c r="C145" i="27"/>
  <c r="L145" i="27"/>
  <c r="R149" i="27"/>
  <c r="T149" i="20"/>
  <c r="H153" i="27"/>
  <c r="Q153" i="27"/>
  <c r="M157" i="27"/>
  <c r="D157" i="27"/>
  <c r="B159" i="27"/>
  <c r="K159" i="27"/>
  <c r="D160" i="27"/>
  <c r="M160" i="27"/>
  <c r="M174" i="27"/>
  <c r="P189" i="27"/>
  <c r="G189" i="27"/>
  <c r="K194" i="27"/>
  <c r="B194" i="27"/>
  <c r="G197" i="27"/>
  <c r="D198" i="27"/>
  <c r="M198" i="27"/>
  <c r="B199" i="27"/>
  <c r="K199" i="27"/>
  <c r="O199" i="27"/>
  <c r="D200" i="27"/>
  <c r="M200" i="27"/>
  <c r="C202" i="27"/>
  <c r="L202" i="27"/>
  <c r="M203" i="27"/>
  <c r="D203" i="27"/>
  <c r="C207" i="27"/>
  <c r="L207" i="27"/>
  <c r="E208" i="27"/>
  <c r="N208" i="27"/>
  <c r="K209" i="27"/>
  <c r="Q210" i="27"/>
  <c r="H210" i="27"/>
  <c r="P212" i="27"/>
  <c r="G212" i="27"/>
  <c r="M215" i="27"/>
  <c r="G216" i="27"/>
  <c r="E220" i="27"/>
  <c r="N220" i="27"/>
  <c r="E224" i="27"/>
  <c r="N224" i="27"/>
  <c r="O231" i="27"/>
  <c r="N235" i="27"/>
  <c r="E235" i="27"/>
  <c r="Q237" i="20"/>
  <c r="S237" i="20"/>
  <c r="O238" i="27"/>
  <c r="E242" i="27"/>
  <c r="R242" i="27"/>
  <c r="I242" i="27"/>
  <c r="C242" i="27"/>
  <c r="H242" i="27"/>
  <c r="T242" i="20"/>
  <c r="D246" i="27"/>
  <c r="M246" i="27"/>
  <c r="H246" i="27"/>
  <c r="C262" i="27"/>
  <c r="L262" i="27"/>
  <c r="Q265" i="27"/>
  <c r="H265" i="27"/>
  <c r="N270" i="27"/>
  <c r="M276" i="27"/>
  <c r="F279" i="27"/>
  <c r="O279" i="27"/>
  <c r="D280" i="27"/>
  <c r="M280" i="27"/>
  <c r="Q280" i="27"/>
  <c r="H280" i="27"/>
  <c r="K286" i="27"/>
  <c r="P286" i="27"/>
  <c r="G286" i="27"/>
  <c r="K288" i="27"/>
  <c r="B288" i="27"/>
  <c r="E288" i="27"/>
  <c r="N288" i="27"/>
  <c r="N290" i="27"/>
  <c r="E290" i="27"/>
  <c r="B293" i="27"/>
  <c r="K293" i="27"/>
  <c r="M296" i="27"/>
  <c r="M298" i="27"/>
  <c r="D298" i="27"/>
  <c r="K299" i="27"/>
  <c r="B299" i="27"/>
  <c r="N299" i="27"/>
  <c r="E299" i="27"/>
  <c r="N305" i="27"/>
  <c r="E305" i="27"/>
  <c r="R305" i="27"/>
  <c r="T305" i="20"/>
  <c r="I305" i="27"/>
  <c r="B310" i="27"/>
  <c r="K310" i="27"/>
  <c r="O310" i="27"/>
  <c r="F310" i="27"/>
  <c r="G317" i="27"/>
  <c r="P317" i="27"/>
  <c r="B323" i="27"/>
  <c r="K323" i="27"/>
  <c r="S323" i="20"/>
  <c r="I323" i="27" s="1"/>
  <c r="Q323" i="20"/>
  <c r="E324" i="27"/>
  <c r="N324" i="27"/>
  <c r="C325" i="27"/>
  <c r="L325" i="27"/>
  <c r="G325" i="27"/>
  <c r="K326" i="27"/>
  <c r="B326" i="27"/>
  <c r="G330" i="27"/>
  <c r="P330" i="27"/>
  <c r="C332" i="27"/>
  <c r="G332" i="27"/>
  <c r="P332" i="27"/>
  <c r="C346" i="27"/>
  <c r="L346" i="27"/>
  <c r="G346" i="27"/>
  <c r="P346" i="27"/>
  <c r="G348" i="27"/>
  <c r="P348" i="27"/>
  <c r="F350" i="27"/>
  <c r="I350" i="27"/>
  <c r="E352" i="27"/>
  <c r="S352" i="20"/>
  <c r="Q352" i="20"/>
  <c r="D358" i="27"/>
  <c r="M358" i="27"/>
  <c r="H358" i="27"/>
  <c r="Q358" i="27"/>
  <c r="K361" i="27"/>
  <c r="B361" i="27"/>
  <c r="K365" i="27"/>
  <c r="T365" i="20"/>
  <c r="P366" i="27"/>
  <c r="Q367" i="27"/>
  <c r="H367" i="27"/>
  <c r="E369" i="27"/>
  <c r="N369" i="27"/>
  <c r="P371" i="27"/>
  <c r="G371" i="27"/>
  <c r="F372" i="27"/>
  <c r="O372" i="27"/>
  <c r="S372" i="20"/>
  <c r="Q372" i="20"/>
  <c r="P376" i="27"/>
  <c r="E380" i="27"/>
  <c r="N383" i="27"/>
  <c r="K390" i="27"/>
  <c r="I390" i="27"/>
  <c r="T390" i="20"/>
  <c r="L398" i="27"/>
  <c r="C398" i="27"/>
  <c r="I399" i="27"/>
  <c r="R399" i="27"/>
  <c r="T399" i="20"/>
  <c r="C409" i="27"/>
  <c r="L409" i="27"/>
  <c r="D410" i="27"/>
  <c r="H410" i="27"/>
  <c r="Q410" i="27"/>
  <c r="D412" i="27"/>
  <c r="M412" i="27"/>
  <c r="I417" i="27"/>
  <c r="R417" i="27"/>
  <c r="T417" i="20"/>
  <c r="R423" i="27"/>
  <c r="I423" i="27"/>
  <c r="T423" i="20"/>
  <c r="Q429" i="27"/>
  <c r="H429" i="27"/>
  <c r="G431" i="27"/>
  <c r="B432" i="27"/>
  <c r="K432" i="27"/>
  <c r="M432" i="27"/>
  <c r="D432" i="27"/>
  <c r="G434" i="27"/>
  <c r="D437" i="27"/>
  <c r="M437" i="27"/>
  <c r="H437" i="27"/>
  <c r="Q437" i="27"/>
  <c r="K440" i="27"/>
  <c r="C441" i="27"/>
  <c r="L441" i="27"/>
  <c r="Q442" i="20"/>
  <c r="S442" i="20"/>
  <c r="P449" i="27"/>
  <c r="B452" i="27"/>
  <c r="K452" i="27"/>
  <c r="E452" i="27"/>
  <c r="C453" i="27"/>
  <c r="L453" i="27"/>
  <c r="D458" i="27"/>
  <c r="B459" i="27"/>
  <c r="K459" i="27"/>
  <c r="D471" i="27"/>
  <c r="M471" i="27"/>
  <c r="Q471" i="27"/>
  <c r="H471" i="27"/>
  <c r="E472" i="27"/>
  <c r="N472" i="27"/>
  <c r="M476" i="27"/>
  <c r="D476" i="27"/>
  <c r="E526" i="27"/>
  <c r="R553" i="27"/>
  <c r="T553" i="20"/>
  <c r="K572" i="27"/>
  <c r="B572" i="27"/>
  <c r="D622" i="27"/>
  <c r="M622" i="27"/>
  <c r="O623" i="27"/>
  <c r="F623" i="27"/>
  <c r="F630" i="27"/>
  <c r="Q651" i="27"/>
  <c r="L702" i="27"/>
  <c r="R730" i="27"/>
  <c r="T730" i="20"/>
  <c r="D759" i="27"/>
  <c r="M759" i="27"/>
  <c r="O880" i="27"/>
  <c r="B883" i="27"/>
  <c r="K883" i="27"/>
  <c r="T961" i="20"/>
  <c r="I961" i="27"/>
  <c r="R961" i="27"/>
  <c r="D148" i="27"/>
  <c r="M148" i="27"/>
  <c r="G236" i="27"/>
  <c r="P236" i="27"/>
  <c r="G370" i="27"/>
  <c r="P370" i="27"/>
  <c r="M418" i="27"/>
  <c r="D418" i="27"/>
  <c r="C151" i="27"/>
  <c r="G645" i="27"/>
  <c r="C932" i="27"/>
  <c r="N259" i="27"/>
  <c r="N926" i="27"/>
  <c r="Q343" i="27"/>
  <c r="M924" i="27"/>
  <c r="M858" i="27"/>
  <c r="M587" i="27"/>
  <c r="C534" i="27"/>
  <c r="P542" i="27"/>
  <c r="C941" i="27"/>
  <c r="P339" i="27"/>
  <c r="P853" i="27"/>
  <c r="L691" i="27"/>
  <c r="N500" i="27"/>
  <c r="E259" i="27"/>
  <c r="M413" i="27"/>
  <c r="F636" i="27"/>
  <c r="P495" i="27"/>
  <c r="R331" i="27"/>
  <c r="T405" i="20"/>
  <c r="F563" i="27"/>
  <c r="I874" i="27"/>
  <c r="C713" i="27"/>
  <c r="B429" i="27"/>
  <c r="N581" i="27"/>
  <c r="O135" i="27"/>
  <c r="O728" i="27"/>
  <c r="B879" i="27"/>
  <c r="E363" i="27"/>
  <c r="N363" i="27"/>
  <c r="Q571" i="27"/>
  <c r="E330" i="27"/>
  <c r="G203" i="27"/>
  <c r="P203" i="27"/>
  <c r="N338" i="27"/>
  <c r="T375" i="20"/>
  <c r="B886" i="27"/>
  <c r="K137" i="27"/>
  <c r="B504" i="27"/>
  <c r="N922" i="27"/>
  <c r="E856" i="27"/>
  <c r="P963" i="27"/>
  <c r="P959" i="27"/>
  <c r="E244" i="27"/>
  <c r="M805" i="27"/>
  <c r="D587" i="27"/>
  <c r="N473" i="27"/>
  <c r="G542" i="27"/>
  <c r="E598" i="27"/>
  <c r="K431" i="27"/>
  <c r="L521" i="27"/>
  <c r="P440" i="27"/>
  <c r="K621" i="27"/>
  <c r="F877" i="27"/>
  <c r="P608" i="27"/>
  <c r="L713" i="27"/>
  <c r="M976" i="27"/>
  <c r="H252" i="27"/>
  <c r="L935" i="27"/>
  <c r="B689" i="27"/>
  <c r="K504" i="27"/>
  <c r="D91" i="27"/>
  <c r="D772" i="27"/>
  <c r="N389" i="27"/>
  <c r="M520" i="27"/>
  <c r="D190" i="27"/>
  <c r="M190" i="27"/>
  <c r="P262" i="27"/>
  <c r="K749" i="27"/>
  <c r="B749" i="27"/>
  <c r="B627" i="27"/>
  <c r="K627" i="27"/>
  <c r="N429" i="27"/>
  <c r="E429" i="27"/>
  <c r="F317" i="27"/>
  <c r="G963" i="27"/>
  <c r="I333" i="27"/>
  <c r="L921" i="27"/>
  <c r="N280" i="27"/>
  <c r="E709" i="27"/>
  <c r="I496" i="27"/>
  <c r="I779" i="27"/>
  <c r="D995" i="27"/>
  <c r="P138" i="27"/>
  <c r="L808" i="27"/>
  <c r="H393" i="27"/>
  <c r="C788" i="27"/>
  <c r="M494" i="27"/>
  <c r="F578" i="27"/>
  <c r="T329" i="20"/>
  <c r="L446" i="27"/>
  <c r="G608" i="27"/>
  <c r="P797" i="27"/>
  <c r="K911" i="27"/>
  <c r="T419" i="20"/>
  <c r="B137" i="27"/>
  <c r="N217" i="27"/>
  <c r="R835" i="27"/>
  <c r="G680" i="27"/>
  <c r="D226" i="27"/>
  <c r="D23" i="27"/>
  <c r="M772" i="27"/>
  <c r="M142" i="27"/>
  <c r="I149" i="27"/>
  <c r="B154" i="27"/>
  <c r="B436" i="27"/>
  <c r="K436" i="27"/>
  <c r="O793" i="27"/>
  <c r="N708" i="27"/>
  <c r="Q452" i="27"/>
  <c r="G306" i="27"/>
  <c r="P762" i="27"/>
  <c r="G762" i="27"/>
  <c r="D474" i="27"/>
  <c r="H476" i="27"/>
  <c r="M478" i="27"/>
  <c r="Q478" i="27"/>
  <c r="H478" i="27"/>
  <c r="P482" i="27"/>
  <c r="G482" i="27"/>
  <c r="N488" i="27"/>
  <c r="E488" i="27"/>
  <c r="O505" i="27"/>
  <c r="E514" i="27"/>
  <c r="N514" i="27"/>
  <c r="H516" i="27"/>
  <c r="M525" i="27"/>
  <c r="N531" i="27"/>
  <c r="P532" i="27"/>
  <c r="G532" i="27"/>
  <c r="O534" i="27"/>
  <c r="D536" i="27"/>
  <c r="L537" i="27"/>
  <c r="C537" i="27"/>
  <c r="F537" i="27"/>
  <c r="O537" i="27"/>
  <c r="R544" i="27"/>
  <c r="L552" i="27"/>
  <c r="O554" i="27"/>
  <c r="F554" i="27"/>
  <c r="F566" i="27"/>
  <c r="O566" i="27"/>
  <c r="D574" i="27"/>
  <c r="M574" i="27"/>
  <c r="K597" i="27"/>
  <c r="B597" i="27"/>
  <c r="H598" i="27"/>
  <c r="I599" i="27"/>
  <c r="T599" i="20"/>
  <c r="R599" i="27"/>
  <c r="H601" i="27"/>
  <c r="N604" i="27"/>
  <c r="K609" i="27"/>
  <c r="L610" i="27"/>
  <c r="C610" i="27"/>
  <c r="C618" i="27"/>
  <c r="L618" i="27"/>
  <c r="M619" i="27"/>
  <c r="D626" i="27"/>
  <c r="M626" i="27"/>
  <c r="L630" i="27"/>
  <c r="C630" i="27"/>
  <c r="E630" i="27"/>
  <c r="G630" i="27"/>
  <c r="E632" i="27"/>
  <c r="N632" i="27"/>
  <c r="D633" i="27"/>
  <c r="E635" i="27"/>
  <c r="M649" i="27"/>
  <c r="E653" i="27"/>
  <c r="R666" i="27"/>
  <c r="T666" i="20"/>
  <c r="I666" i="27"/>
  <c r="H667" i="27"/>
  <c r="Q667" i="27"/>
  <c r="G675" i="27"/>
  <c r="P675" i="27"/>
  <c r="C688" i="27"/>
  <c r="H691" i="27"/>
  <c r="Q691" i="27"/>
  <c r="P702" i="27"/>
  <c r="G702" i="27"/>
  <c r="L704" i="27"/>
  <c r="C704" i="27"/>
  <c r="G704" i="27"/>
  <c r="M705" i="27"/>
  <c r="G705" i="27"/>
  <c r="P705" i="27"/>
  <c r="L709" i="27"/>
  <c r="O715" i="27"/>
  <c r="F715" i="27"/>
  <c r="Q716" i="27"/>
  <c r="N719" i="27"/>
  <c r="N723" i="27"/>
  <c r="E723" i="27"/>
  <c r="F726" i="27"/>
  <c r="B726" i="27"/>
  <c r="G726" i="27"/>
  <c r="H726" i="27"/>
  <c r="O726" i="27"/>
  <c r="K732" i="27"/>
  <c r="B732" i="27"/>
  <c r="C734" i="27"/>
  <c r="L734" i="27"/>
  <c r="L746" i="27"/>
  <c r="C746" i="27"/>
  <c r="I747" i="27"/>
  <c r="R747" i="27"/>
  <c r="G772" i="27"/>
  <c r="P772" i="27"/>
  <c r="M781" i="27"/>
  <c r="D781" i="27"/>
  <c r="G789" i="27"/>
  <c r="P789" i="27"/>
  <c r="D790" i="27"/>
  <c r="M790" i="27"/>
  <c r="G798" i="27"/>
  <c r="P798" i="27"/>
  <c r="I803" i="27"/>
  <c r="T803" i="20"/>
  <c r="P805" i="27"/>
  <c r="G805" i="27"/>
  <c r="F812" i="27"/>
  <c r="O812" i="27"/>
  <c r="E817" i="27"/>
  <c r="N817" i="27"/>
  <c r="C818" i="27"/>
  <c r="L818" i="27"/>
  <c r="L830" i="27"/>
  <c r="C830" i="27"/>
  <c r="D834" i="27"/>
  <c r="G837" i="27"/>
  <c r="P837" i="27"/>
  <c r="C839" i="27"/>
  <c r="L839" i="27"/>
  <c r="K840" i="27"/>
  <c r="B840" i="27"/>
  <c r="M840" i="27"/>
  <c r="D840" i="27"/>
  <c r="K841" i="27"/>
  <c r="N865" i="27"/>
  <c r="E865" i="27"/>
  <c r="C876" i="27"/>
  <c r="L876" i="27"/>
  <c r="L877" i="27"/>
  <c r="C877" i="27"/>
  <c r="E881" i="27"/>
  <c r="N881" i="27"/>
  <c r="B882" i="27"/>
  <c r="D883" i="27"/>
  <c r="M883" i="27"/>
  <c r="L886" i="27"/>
  <c r="C886" i="27"/>
  <c r="B888" i="27"/>
  <c r="K888" i="27"/>
  <c r="O888" i="27"/>
  <c r="L914" i="27"/>
  <c r="Q919" i="27"/>
  <c r="Q934" i="27"/>
  <c r="H934" i="27"/>
  <c r="G935" i="27"/>
  <c r="P935" i="27"/>
  <c r="C945" i="27"/>
  <c r="L945" i="27"/>
  <c r="R946" i="27"/>
  <c r="T946" i="20"/>
  <c r="K952" i="27"/>
  <c r="B952" i="27"/>
  <c r="D979" i="27"/>
  <c r="L980" i="27"/>
  <c r="C980" i="27"/>
  <c r="C990" i="27"/>
  <c r="I995" i="27"/>
  <c r="R995" i="27"/>
  <c r="T995" i="20"/>
  <c r="N102" i="27"/>
  <c r="Q134" i="27"/>
  <c r="I137" i="27"/>
  <c r="R137" i="27"/>
  <c r="T137" i="20"/>
  <c r="I139" i="27"/>
  <c r="T139" i="20"/>
  <c r="R141" i="27"/>
  <c r="I141" i="27"/>
  <c r="L147" i="27"/>
  <c r="F162" i="27"/>
  <c r="C169" i="27"/>
  <c r="L169" i="27"/>
  <c r="T171" i="20"/>
  <c r="I171" i="27"/>
  <c r="R171" i="27"/>
  <c r="N176" i="27"/>
  <c r="R176" i="27"/>
  <c r="I176" i="27"/>
  <c r="G177" i="27"/>
  <c r="P177" i="27"/>
  <c r="B179" i="27"/>
  <c r="K179" i="27"/>
  <c r="F179" i="27"/>
  <c r="O179" i="27"/>
  <c r="N181" i="27"/>
  <c r="R181" i="27"/>
  <c r="I181" i="27"/>
  <c r="L182" i="27"/>
  <c r="C182" i="27"/>
  <c r="K184" i="27"/>
  <c r="O184" i="27"/>
  <c r="L187" i="27"/>
  <c r="C187" i="27"/>
  <c r="C206" i="27"/>
  <c r="L206" i="27"/>
  <c r="E211" i="27"/>
  <c r="C211" i="27"/>
  <c r="H211" i="27"/>
  <c r="C223" i="27"/>
  <c r="L223" i="27"/>
  <c r="D225" i="27"/>
  <c r="M225" i="27"/>
  <c r="L227" i="27"/>
  <c r="C227" i="27"/>
  <c r="C229" i="27"/>
  <c r="N233" i="27"/>
  <c r="C234" i="27"/>
  <c r="L234" i="27"/>
  <c r="P234" i="27"/>
  <c r="L236" i="27"/>
  <c r="F239" i="27"/>
  <c r="O239" i="27"/>
  <c r="D268" i="27"/>
  <c r="M268" i="27"/>
  <c r="K272" i="27"/>
  <c r="B272" i="27"/>
  <c r="H273" i="27"/>
  <c r="Q273" i="27"/>
  <c r="F274" i="27"/>
  <c r="O274" i="27"/>
  <c r="M278" i="27"/>
  <c r="D278" i="27"/>
  <c r="M283" i="27"/>
  <c r="G284" i="27"/>
  <c r="P284" i="27"/>
  <c r="D289" i="27"/>
  <c r="Q301" i="27"/>
  <c r="H301" i="27"/>
  <c r="C303" i="27"/>
  <c r="L303" i="27"/>
  <c r="D306" i="27"/>
  <c r="M306" i="27"/>
  <c r="K307" i="27"/>
  <c r="C309" i="27"/>
  <c r="L309" i="27"/>
  <c r="P312" i="27"/>
  <c r="G312" i="27"/>
  <c r="H327" i="27"/>
  <c r="Q327" i="27"/>
  <c r="O356" i="27"/>
  <c r="F356" i="27"/>
  <c r="N375" i="27"/>
  <c r="E375" i="27"/>
  <c r="L386" i="27"/>
  <c r="C386" i="27"/>
  <c r="C397" i="27"/>
  <c r="L397" i="27"/>
  <c r="H406" i="27"/>
  <c r="M407" i="27"/>
  <c r="F420" i="27"/>
  <c r="O420" i="27"/>
  <c r="B421" i="27"/>
  <c r="K421" i="27"/>
  <c r="D445" i="27"/>
  <c r="P784" i="27"/>
  <c r="G784" i="27"/>
  <c r="N481" i="27"/>
  <c r="B633" i="27"/>
  <c r="K681" i="27"/>
  <c r="G527" i="27"/>
  <c r="P527" i="27"/>
  <c r="C603" i="27"/>
  <c r="O381" i="27"/>
  <c r="D555" i="27"/>
  <c r="D716" i="27"/>
  <c r="O860" i="27"/>
  <c r="R572" i="27"/>
  <c r="D619" i="27"/>
  <c r="L951" i="27"/>
  <c r="R847" i="27"/>
  <c r="N661" i="27"/>
  <c r="R531" i="27"/>
  <c r="I481" i="27"/>
  <c r="O942" i="27"/>
  <c r="B716" i="27"/>
  <c r="N312" i="27"/>
  <c r="C177" i="27"/>
  <c r="M536" i="27"/>
  <c r="N226" i="27"/>
  <c r="T754" i="20"/>
  <c r="L505" i="27"/>
  <c r="B834" i="27"/>
  <c r="D643" i="27"/>
  <c r="S313" i="20"/>
  <c r="Q476" i="27"/>
  <c r="E181" i="27"/>
  <c r="I268" i="27"/>
  <c r="K882" i="27"/>
  <c r="E531" i="27"/>
  <c r="G665" i="27"/>
  <c r="R549" i="27"/>
  <c r="Q896" i="27"/>
  <c r="B184" i="27"/>
  <c r="K819" i="27"/>
  <c r="Q598" i="27"/>
  <c r="C552" i="27"/>
  <c r="D478" i="27"/>
  <c r="N942" i="27"/>
  <c r="D756" i="27"/>
  <c r="K632" i="27"/>
  <c r="Q599" i="20"/>
  <c r="R599" i="20" s="1"/>
  <c r="M716" i="27"/>
  <c r="M575" i="27"/>
  <c r="K815" i="27"/>
  <c r="I649" i="27"/>
  <c r="T531" i="20"/>
  <c r="F515" i="27"/>
  <c r="K716" i="27"/>
  <c r="L177" i="27"/>
  <c r="M178" i="27"/>
  <c r="F888" i="27"/>
  <c r="N635" i="27"/>
  <c r="M557" i="27"/>
  <c r="D254" i="27"/>
  <c r="E604" i="27"/>
  <c r="Q995" i="20"/>
  <c r="R995" i="20" s="1"/>
  <c r="M643" i="27"/>
  <c r="F656" i="27"/>
  <c r="E176" i="27"/>
  <c r="N166" i="27"/>
  <c r="P665" i="27"/>
  <c r="D705" i="27"/>
  <c r="L990" i="27"/>
  <c r="T549" i="20"/>
  <c r="B307" i="27"/>
  <c r="H134" i="27"/>
  <c r="O162" i="27"/>
  <c r="N211" i="27"/>
  <c r="N688" i="27"/>
  <c r="M834" i="27"/>
  <c r="N885" i="27"/>
  <c r="C147" i="27"/>
  <c r="D597" i="27"/>
  <c r="M597" i="27"/>
  <c r="Q533" i="27"/>
  <c r="O515" i="27"/>
  <c r="M601" i="27"/>
  <c r="D557" i="27"/>
  <c r="O656" i="27"/>
  <c r="Q465" i="20"/>
  <c r="R465" i="20" s="1"/>
  <c r="D860" i="27"/>
  <c r="D616" i="27"/>
  <c r="M616" i="27"/>
  <c r="M428" i="27"/>
  <c r="D819" i="27"/>
  <c r="D430" i="27"/>
  <c r="P461" i="27"/>
  <c r="G461" i="27"/>
  <c r="N470" i="27"/>
  <c r="E470" i="27"/>
  <c r="E475" i="27"/>
  <c r="N475" i="27"/>
  <c r="F479" i="27"/>
  <c r="O479" i="27"/>
  <c r="N483" i="27"/>
  <c r="E483" i="27"/>
  <c r="E496" i="27"/>
  <c r="N496" i="27"/>
  <c r="O501" i="27"/>
  <c r="F501" i="27"/>
  <c r="C503" i="27"/>
  <c r="L503" i="27"/>
  <c r="D508" i="27"/>
  <c r="M508" i="27"/>
  <c r="K538" i="27"/>
  <c r="B538" i="27"/>
  <c r="N538" i="27"/>
  <c r="E538" i="27"/>
  <c r="D550" i="27"/>
  <c r="N568" i="27"/>
  <c r="E568" i="27"/>
  <c r="M595" i="27"/>
  <c r="O606" i="27"/>
  <c r="F606" i="27"/>
  <c r="M607" i="27"/>
  <c r="D607" i="27"/>
  <c r="F616" i="27"/>
  <c r="O616" i="27"/>
  <c r="C624" i="27"/>
  <c r="L624" i="27"/>
  <c r="G640" i="27"/>
  <c r="E646" i="27"/>
  <c r="N646" i="27"/>
  <c r="O655" i="27"/>
  <c r="G673" i="27"/>
  <c r="P673" i="27"/>
  <c r="E677" i="27"/>
  <c r="N677" i="27"/>
  <c r="C683" i="27"/>
  <c r="L683" i="27"/>
  <c r="I706" i="27"/>
  <c r="T706" i="20"/>
  <c r="R706" i="27"/>
  <c r="T713" i="20"/>
  <c r="R713" i="27"/>
  <c r="I721" i="27"/>
  <c r="R721" i="27"/>
  <c r="T721" i="20"/>
  <c r="C727" i="27"/>
  <c r="L727" i="27"/>
  <c r="P727" i="27"/>
  <c r="G727" i="27"/>
  <c r="F737" i="27"/>
  <c r="O737" i="27"/>
  <c r="G744" i="27"/>
  <c r="P744" i="27"/>
  <c r="T757" i="20"/>
  <c r="I757" i="27"/>
  <c r="S765" i="20"/>
  <c r="Q765" i="20"/>
  <c r="L786" i="27"/>
  <c r="C786" i="27"/>
  <c r="F795" i="27"/>
  <c r="D822" i="27"/>
  <c r="M822" i="27"/>
  <c r="F823" i="27"/>
  <c r="L826" i="27"/>
  <c r="C826" i="27"/>
  <c r="F826" i="27"/>
  <c r="O826" i="27"/>
  <c r="I832" i="27"/>
  <c r="R832" i="27"/>
  <c r="E838" i="27"/>
  <c r="N838" i="27"/>
  <c r="M846" i="27"/>
  <c r="D846" i="27"/>
  <c r="C848" i="27"/>
  <c r="S848" i="20"/>
  <c r="I848" i="27" s="1"/>
  <c r="M856" i="27"/>
  <c r="L857" i="27"/>
  <c r="C857" i="27"/>
  <c r="F871" i="27"/>
  <c r="H871" i="27"/>
  <c r="O871" i="27"/>
  <c r="G465" i="27"/>
  <c r="H508" i="27"/>
  <c r="K496" i="27"/>
  <c r="B483" i="27"/>
  <c r="G444" i="27"/>
  <c r="T844" i="20"/>
  <c r="B496" i="27"/>
  <c r="D496" i="27"/>
  <c r="H496" i="27"/>
  <c r="R500" i="27"/>
  <c r="F828" i="27"/>
  <c r="M669" i="27"/>
  <c r="D736" i="27"/>
  <c r="P640" i="27"/>
  <c r="N844" i="27"/>
  <c r="D763" i="27"/>
  <c r="R757" i="27"/>
  <c r="S109" i="20"/>
  <c r="D600" i="27"/>
  <c r="L232" i="27"/>
  <c r="C232" i="27"/>
  <c r="G293" i="27"/>
  <c r="Q847" i="20"/>
  <c r="R847" i="20" s="1"/>
  <c r="B446" i="27"/>
  <c r="K548" i="27"/>
  <c r="G611" i="27"/>
  <c r="D595" i="27"/>
  <c r="E498" i="27"/>
  <c r="G446" i="27"/>
  <c r="M550" i="27"/>
  <c r="F851" i="27"/>
  <c r="L848" i="27"/>
  <c r="D391" i="27"/>
  <c r="M689" i="27"/>
  <c r="L739" i="27"/>
  <c r="C739" i="27"/>
  <c r="C940" i="27"/>
  <c r="L940" i="27"/>
  <c r="K443" i="27"/>
  <c r="O486" i="27"/>
  <c r="T832" i="20"/>
  <c r="M998" i="27"/>
  <c r="Q907" i="20"/>
  <c r="R907" i="20" s="1"/>
  <c r="M828" i="27"/>
  <c r="D828" i="27"/>
  <c r="L662" i="27"/>
  <c r="C662" i="27"/>
  <c r="R281" i="20"/>
  <c r="Q320" i="20"/>
  <c r="R320" i="20" s="1"/>
  <c r="Q304" i="20"/>
  <c r="Q573" i="20"/>
  <c r="R573" i="20" s="1"/>
  <c r="F509" i="27"/>
  <c r="Q181" i="20"/>
  <c r="R181" i="20" s="1"/>
  <c r="Q122" i="20"/>
  <c r="R122" i="20" s="1"/>
  <c r="Q873" i="20"/>
  <c r="R873" i="20" s="1"/>
  <c r="D576" i="27"/>
  <c r="M576" i="27"/>
  <c r="N358" i="27"/>
  <c r="E358" i="27"/>
  <c r="Q141" i="20"/>
  <c r="R141" i="20" s="1"/>
  <c r="Q713" i="20"/>
  <c r="Q399" i="20"/>
  <c r="R399" i="20" s="1"/>
  <c r="C498" i="27"/>
  <c r="L498" i="27"/>
  <c r="L754" i="27"/>
  <c r="C754" i="27"/>
  <c r="R686" i="27"/>
  <c r="Q178" i="20"/>
  <c r="Q270" i="20"/>
  <c r="R270" i="20" s="1"/>
  <c r="Q732" i="20"/>
  <c r="Q738" i="20"/>
  <c r="R738" i="20" s="1"/>
  <c r="Q382" i="20"/>
  <c r="Q739" i="20"/>
  <c r="Q872" i="20"/>
  <c r="R872" i="20" s="1"/>
  <c r="Q919" i="20"/>
  <c r="R919" i="20"/>
  <c r="G546" i="27"/>
  <c r="F114" i="27"/>
  <c r="Q927" i="20"/>
  <c r="R927" i="20" s="1"/>
  <c r="Q812" i="20"/>
  <c r="Q814" i="20"/>
  <c r="O496" i="27"/>
  <c r="Q552" i="20"/>
  <c r="R552" i="20" s="1"/>
  <c r="Q564" i="20"/>
  <c r="Q728" i="20"/>
  <c r="Q583" i="20"/>
  <c r="R583" i="20" s="1"/>
  <c r="Q217" i="20"/>
  <c r="R217" i="20" s="1"/>
  <c r="Q446" i="20"/>
  <c r="Q463" i="20"/>
  <c r="Q719" i="20"/>
  <c r="R719" i="20" s="1"/>
  <c r="Q510" i="20"/>
  <c r="R510" i="20"/>
  <c r="N910" i="27"/>
  <c r="Q194" i="20"/>
  <c r="Q264" i="20"/>
  <c r="Q183" i="20"/>
  <c r="R183" i="20" s="1"/>
  <c r="A940" i="20"/>
  <c r="Q950" i="20"/>
  <c r="Q954" i="20"/>
  <c r="A976" i="20"/>
  <c r="A812" i="20"/>
  <c r="A929" i="20"/>
  <c r="A825" i="20"/>
  <c r="Q541" i="20"/>
  <c r="R541" i="20" s="1"/>
  <c r="Q238" i="20"/>
  <c r="R238" i="20" s="1"/>
  <c r="D71" i="27"/>
  <c r="D76" i="27"/>
  <c r="D94" i="27"/>
  <c r="M51" i="27"/>
  <c r="D98" i="19"/>
  <c r="S98" i="19" s="1"/>
  <c r="H98" i="27" s="1"/>
  <c r="D98" i="17"/>
  <c r="D93" i="17"/>
  <c r="D93" i="14"/>
  <c r="D93" i="20"/>
  <c r="D93" i="16"/>
  <c r="D93" i="23"/>
  <c r="D93" i="19"/>
  <c r="D85" i="18"/>
  <c r="D85" i="17"/>
  <c r="D85" i="14"/>
  <c r="D85" i="20"/>
  <c r="D85" i="16"/>
  <c r="D85" i="23"/>
  <c r="D84" i="20"/>
  <c r="D84" i="16"/>
  <c r="S84" i="16" s="1"/>
  <c r="N84" i="27" s="1"/>
  <c r="D84" i="23"/>
  <c r="D84" i="19"/>
  <c r="D84" i="18"/>
  <c r="S84" i="18" s="1"/>
  <c r="G84" i="27" s="1"/>
  <c r="D84" i="14"/>
  <c r="S84" i="14" s="1"/>
  <c r="D82" i="19"/>
  <c r="D82" i="18"/>
  <c r="D82" i="17"/>
  <c r="D82" i="14"/>
  <c r="S82" i="14" s="1"/>
  <c r="T82" i="14" s="1"/>
  <c r="D79" i="20"/>
  <c r="D79" i="16"/>
  <c r="S79" i="16" s="1"/>
  <c r="T79" i="16" s="1"/>
  <c r="D79" i="19"/>
  <c r="S79" i="19" s="1"/>
  <c r="Q79" i="27" s="1"/>
  <c r="D79" i="27"/>
  <c r="D79" i="23"/>
  <c r="D79" i="18"/>
  <c r="D79" i="14"/>
  <c r="S79" i="14" s="1"/>
  <c r="D72" i="19"/>
  <c r="D72" i="18"/>
  <c r="S72" i="18" s="1"/>
  <c r="D72" i="17"/>
  <c r="S72" i="17" s="1"/>
  <c r="F72" i="27" s="1"/>
  <c r="D72" i="14"/>
  <c r="D68" i="18"/>
  <c r="D68" i="20"/>
  <c r="D68" i="16"/>
  <c r="S68" i="16" s="1"/>
  <c r="N68" i="27" s="1"/>
  <c r="D68" i="23"/>
  <c r="D68" i="19"/>
  <c r="D62" i="14"/>
  <c r="D61" i="20"/>
  <c r="D61" i="16"/>
  <c r="D61" i="23"/>
  <c r="D61" i="19"/>
  <c r="S61" i="19" s="1"/>
  <c r="H61" i="27" s="1"/>
  <c r="D61" i="18"/>
  <c r="D57" i="19"/>
  <c r="D57" i="18"/>
  <c r="S57" i="18" s="1"/>
  <c r="T57" i="18" s="1"/>
  <c r="D57" i="17"/>
  <c r="D57" i="14"/>
  <c r="D56" i="19"/>
  <c r="D56" i="18"/>
  <c r="S56" i="18" s="1"/>
  <c r="D56" i="17"/>
  <c r="D56" i="14"/>
  <c r="D53" i="18"/>
  <c r="D53" i="17"/>
  <c r="D53" i="14"/>
  <c r="D53" i="20"/>
  <c r="S53" i="20" s="1"/>
  <c r="I53" i="27" s="1"/>
  <c r="D53" i="16"/>
  <c r="D53" i="23"/>
  <c r="D48" i="23"/>
  <c r="S48" i="13"/>
  <c r="D48" i="17"/>
  <c r="S48" i="17" s="1"/>
  <c r="O48" i="27" s="1"/>
  <c r="D48" i="18"/>
  <c r="D45" i="19"/>
  <c r="D45" i="17"/>
  <c r="D45" i="18"/>
  <c r="D45" i="14"/>
  <c r="D45" i="16"/>
  <c r="D44" i="17"/>
  <c r="S44" i="17" s="1"/>
  <c r="O44" i="27" s="1"/>
  <c r="D44" i="20"/>
  <c r="D44" i="16"/>
  <c r="D44" i="23"/>
  <c r="D44" i="19"/>
  <c r="S44" i="19" s="1"/>
  <c r="H44" i="27" s="1"/>
  <c r="D43" i="19"/>
  <c r="D43" i="23"/>
  <c r="D43" i="18"/>
  <c r="D43" i="14"/>
  <c r="D43" i="17"/>
  <c r="D36" i="18"/>
  <c r="D36" i="14"/>
  <c r="D36" i="17"/>
  <c r="D36" i="20"/>
  <c r="D36" i="16"/>
  <c r="D36" i="23"/>
  <c r="D35" i="16"/>
  <c r="S35" i="16" s="1"/>
  <c r="E35" i="27" s="1"/>
  <c r="D35" i="18"/>
  <c r="D35" i="23"/>
  <c r="D35" i="17"/>
  <c r="D35" i="19"/>
  <c r="M35" i="27"/>
  <c r="D32" i="17"/>
  <c r="D32" i="20"/>
  <c r="D32" i="16"/>
  <c r="D32" i="23"/>
  <c r="D32" i="19"/>
  <c r="D28" i="17"/>
  <c r="D28" i="20"/>
  <c r="D28" i="16"/>
  <c r="D28" i="23"/>
  <c r="D16" i="20"/>
  <c r="D16" i="16"/>
  <c r="D16" i="23"/>
  <c r="D16" i="19"/>
  <c r="M16" i="27"/>
  <c r="D16" i="18"/>
  <c r="S16" i="18" s="1"/>
  <c r="P16" i="27" s="1"/>
  <c r="D16" i="14"/>
  <c r="S16" i="14" s="1"/>
  <c r="D10" i="18"/>
  <c r="D10" i="14"/>
  <c r="S10" i="14" s="1"/>
  <c r="L10" i="27" s="1"/>
  <c r="D10" i="17"/>
  <c r="D3" i="18"/>
  <c r="D3" i="14"/>
  <c r="D3" i="17"/>
  <c r="S3" i="17" s="1"/>
  <c r="T3" i="17" s="1"/>
  <c r="D35" i="14"/>
  <c r="D62" i="27"/>
  <c r="D48" i="20"/>
  <c r="D3" i="20"/>
  <c r="D10" i="23"/>
  <c r="D10" i="20"/>
  <c r="D28" i="19"/>
  <c r="D68" i="14"/>
  <c r="S68" i="14" s="1"/>
  <c r="D35" i="20"/>
  <c r="D56" i="16"/>
  <c r="D43" i="16"/>
  <c r="D45" i="23"/>
  <c r="D61" i="14"/>
  <c r="S61" i="14" s="1"/>
  <c r="L61" i="27" s="1"/>
  <c r="D93" i="18"/>
  <c r="D57" i="16"/>
  <c r="D72" i="20"/>
  <c r="D98" i="18"/>
  <c r="D89" i="19"/>
  <c r="D5" i="17"/>
  <c r="D62" i="19"/>
  <c r="D62" i="18"/>
  <c r="S62" i="18" s="1"/>
  <c r="T62" i="18" s="1"/>
  <c r="D62" i="17"/>
  <c r="D48" i="14"/>
  <c r="D62" i="16"/>
  <c r="D3" i="27"/>
  <c r="D28" i="14"/>
  <c r="D68" i="17"/>
  <c r="D85" i="19"/>
  <c r="D32" i="14"/>
  <c r="D56" i="20"/>
  <c r="D36" i="19"/>
  <c r="D43" i="20"/>
  <c r="S43" i="20" s="1"/>
  <c r="R43" i="27" s="1"/>
  <c r="D48" i="19"/>
  <c r="D61" i="17"/>
  <c r="D5" i="16"/>
  <c r="D57" i="20"/>
  <c r="D82" i="20"/>
  <c r="D5" i="23"/>
  <c r="D89" i="23"/>
  <c r="D98" i="16"/>
  <c r="D5" i="20"/>
  <c r="S5" i="20" s="1"/>
  <c r="T5" i="20" s="1"/>
  <c r="D5" i="14"/>
  <c r="S5" i="14" s="1"/>
  <c r="L5" i="27" s="1"/>
  <c r="D62" i="20"/>
  <c r="D48" i="16"/>
  <c r="S48" i="16" s="1"/>
  <c r="D89" i="17"/>
  <c r="D3" i="16"/>
  <c r="D10" i="16"/>
  <c r="D84" i="17"/>
  <c r="D32" i="18"/>
  <c r="D44" i="14"/>
  <c r="S44" i="14" s="1"/>
  <c r="L44" i="27" s="1"/>
  <c r="D45" i="20"/>
  <c r="S45" i="20" s="1"/>
  <c r="R45" i="27" s="1"/>
  <c r="D72" i="23"/>
  <c r="D30" i="23"/>
  <c r="D30" i="16"/>
  <c r="S30" i="16"/>
  <c r="N30" i="27" s="1"/>
  <c r="D30" i="20"/>
  <c r="D94" i="23"/>
  <c r="D94" i="18"/>
  <c r="D94" i="20"/>
  <c r="D95" i="14"/>
  <c r="S95" i="14" s="1"/>
  <c r="T95" i="14" s="1"/>
  <c r="D95" i="18"/>
  <c r="D95" i="23"/>
  <c r="D65" i="27"/>
  <c r="M3" i="27"/>
  <c r="B87" i="18"/>
  <c r="B87" i="13"/>
  <c r="A87" i="27"/>
  <c r="B87" i="17"/>
  <c r="B87" i="14"/>
  <c r="S87" i="14" s="1"/>
  <c r="B87" i="20"/>
  <c r="S87" i="20" s="1"/>
  <c r="B87" i="16"/>
  <c r="B87" i="23"/>
  <c r="B87" i="24"/>
  <c r="B87" i="19"/>
  <c r="B86" i="19"/>
  <c r="D86" i="27"/>
  <c r="B86" i="24"/>
  <c r="B86" i="18"/>
  <c r="B86" i="14"/>
  <c r="A86" i="27"/>
  <c r="B86" i="17"/>
  <c r="S86" i="17" s="1"/>
  <c r="B86" i="13"/>
  <c r="B86" i="23"/>
  <c r="B86" i="20"/>
  <c r="S86" i="20" s="1"/>
  <c r="T86" i="20" s="1"/>
  <c r="B83" i="18"/>
  <c r="S83" i="18" s="1"/>
  <c r="B83" i="14"/>
  <c r="S83" i="14" s="1"/>
  <c r="A83" i="27"/>
  <c r="B83" i="16"/>
  <c r="B83" i="23"/>
  <c r="B83" i="20"/>
  <c r="D83" i="27"/>
  <c r="B83" i="24"/>
  <c r="B83" i="19"/>
  <c r="S83" i="19" s="1"/>
  <c r="T83" i="19" s="1"/>
  <c r="B83" i="13"/>
  <c r="B80" i="19"/>
  <c r="B80" i="24"/>
  <c r="B80" i="18"/>
  <c r="B80" i="13"/>
  <c r="A80" i="27"/>
  <c r="B80" i="17"/>
  <c r="B80" i="14"/>
  <c r="B80" i="20"/>
  <c r="B80" i="16"/>
  <c r="B80" i="23"/>
  <c r="B78" i="19"/>
  <c r="S78" i="19" s="1"/>
  <c r="H78" i="27" s="1"/>
  <c r="B78" i="24"/>
  <c r="B78" i="18"/>
  <c r="B78" i="14"/>
  <c r="A78" i="27"/>
  <c r="B78" i="17"/>
  <c r="B78" i="13"/>
  <c r="B78" i="20"/>
  <c r="S78" i="20" s="1"/>
  <c r="B78" i="16"/>
  <c r="A67" i="27"/>
  <c r="B67" i="17"/>
  <c r="B67" i="14"/>
  <c r="B67" i="20"/>
  <c r="B67" i="16"/>
  <c r="B67" i="23"/>
  <c r="B67" i="19"/>
  <c r="B67" i="24"/>
  <c r="B67" i="18"/>
  <c r="B67" i="13"/>
  <c r="B60" i="18"/>
  <c r="B60" i="13"/>
  <c r="S60" i="13" s="1"/>
  <c r="A60" i="27"/>
  <c r="B60" i="17"/>
  <c r="B60" i="14"/>
  <c r="B60" i="20"/>
  <c r="S60" i="20" s="1"/>
  <c r="I60" i="27" s="1"/>
  <c r="B60" i="16"/>
  <c r="B60" i="23"/>
  <c r="B60" i="19"/>
  <c r="B60" i="24"/>
  <c r="B58" i="20"/>
  <c r="B58" i="16"/>
  <c r="B58" i="23"/>
  <c r="B58" i="19"/>
  <c r="S58" i="19" s="1"/>
  <c r="H58" i="27" s="1"/>
  <c r="B58" i="24"/>
  <c r="B58" i="17"/>
  <c r="S58" i="17" s="1"/>
  <c r="B58" i="13"/>
  <c r="B58" i="14"/>
  <c r="S58" i="14" s="1"/>
  <c r="A58" i="27"/>
  <c r="A54" i="27"/>
  <c r="B54" i="17"/>
  <c r="B54" i="14"/>
  <c r="S54" i="14" s="1"/>
  <c r="B54" i="20"/>
  <c r="B54" i="23"/>
  <c r="B54" i="19"/>
  <c r="S54" i="19" s="1"/>
  <c r="B54" i="24"/>
  <c r="A50" i="27"/>
  <c r="B50" i="17"/>
  <c r="S50" i="17" s="1"/>
  <c r="B50" i="13"/>
  <c r="B50" i="20"/>
  <c r="S50" i="20" s="1"/>
  <c r="R50" i="27" s="1"/>
  <c r="B50" i="16"/>
  <c r="B50" i="23"/>
  <c r="B50" i="19"/>
  <c r="B50" i="24"/>
  <c r="B50" i="18"/>
  <c r="S50" i="18" s="1"/>
  <c r="A46" i="27"/>
  <c r="B46" i="17"/>
  <c r="B46" i="14"/>
  <c r="B46" i="20"/>
  <c r="B46" i="16"/>
  <c r="B46" i="23"/>
  <c r="B46" i="19"/>
  <c r="B46" i="24"/>
  <c r="B46" i="13"/>
  <c r="B39" i="20"/>
  <c r="B39" i="16"/>
  <c r="S39" i="16" s="1"/>
  <c r="B39" i="23"/>
  <c r="B39" i="19"/>
  <c r="B39" i="24"/>
  <c r="B39" i="18"/>
  <c r="S39" i="18" s="1"/>
  <c r="P39" i="27" s="1"/>
  <c r="B39" i="14"/>
  <c r="A39" i="27"/>
  <c r="B39" i="17"/>
  <c r="S39" i="17" s="1"/>
  <c r="O39" i="27" s="1"/>
  <c r="B39" i="13"/>
  <c r="A37" i="27"/>
  <c r="B37" i="17"/>
  <c r="B37" i="13"/>
  <c r="B37" i="20"/>
  <c r="S37" i="20" s="1"/>
  <c r="B37" i="16"/>
  <c r="B37" i="24"/>
  <c r="B37" i="19"/>
  <c r="D37" i="27"/>
  <c r="B37" i="23"/>
  <c r="B37" i="18"/>
  <c r="B37" i="14"/>
  <c r="B33" i="16"/>
  <c r="S33" i="16" s="1"/>
  <c r="N33" i="27" s="1"/>
  <c r="B33" i="24"/>
  <c r="B33" i="14"/>
  <c r="B33" i="18"/>
  <c r="B33" i="20"/>
  <c r="S33" i="20" s="1"/>
  <c r="A33" i="27"/>
  <c r="B33" i="13"/>
  <c r="B31" i="18"/>
  <c r="B31" i="23"/>
  <c r="B31" i="17"/>
  <c r="B31" i="24"/>
  <c r="B31" i="20"/>
  <c r="B31" i="19"/>
  <c r="B31" i="16"/>
  <c r="B31" i="14"/>
  <c r="B31" i="13"/>
  <c r="B25" i="19"/>
  <c r="S25" i="19" s="1"/>
  <c r="B25" i="23"/>
  <c r="B25" i="18"/>
  <c r="B25" i="14"/>
  <c r="A25" i="27"/>
  <c r="B25" i="17"/>
  <c r="B25" i="13"/>
  <c r="B25" i="24"/>
  <c r="B25" i="20"/>
  <c r="B21" i="19"/>
  <c r="B21" i="23"/>
  <c r="B21" i="18"/>
  <c r="B21" i="14"/>
  <c r="A21" i="27"/>
  <c r="B21" i="17"/>
  <c r="B21" i="13"/>
  <c r="B21" i="24"/>
  <c r="B21" i="20"/>
  <c r="B20" i="17"/>
  <c r="B20" i="13"/>
  <c r="A20" i="27"/>
  <c r="B20" i="16"/>
  <c r="B20" i="23"/>
  <c r="B20" i="19"/>
  <c r="B20" i="24"/>
  <c r="B20" i="18"/>
  <c r="B20" i="14"/>
  <c r="B18" i="18"/>
  <c r="B18" i="13"/>
  <c r="A18" i="27"/>
  <c r="B18" i="17"/>
  <c r="B18" i="14"/>
  <c r="S18" i="14" s="1"/>
  <c r="B18" i="20"/>
  <c r="B18" i="16"/>
  <c r="B18" i="23"/>
  <c r="B18" i="19"/>
  <c r="S18" i="19" s="1"/>
  <c r="B15" i="24"/>
  <c r="A15" i="27"/>
  <c r="B15" i="18"/>
  <c r="B15" i="14"/>
  <c r="S15" i="14" s="1"/>
  <c r="C15" i="27" s="1"/>
  <c r="B15" i="20"/>
  <c r="B15" i="17"/>
  <c r="B15" i="13"/>
  <c r="B15" i="23"/>
  <c r="B15" i="19"/>
  <c r="S15" i="19" s="1"/>
  <c r="B13" i="19"/>
  <c r="B13" i="23"/>
  <c r="B13" i="18"/>
  <c r="B13" i="13"/>
  <c r="B13" i="17"/>
  <c r="B13" i="24"/>
  <c r="A7" i="27"/>
  <c r="B7" i="17"/>
  <c r="B7" i="13"/>
  <c r="B7" i="20"/>
  <c r="B7" i="16"/>
  <c r="B7" i="23"/>
  <c r="B7" i="19"/>
  <c r="B7" i="24"/>
  <c r="B7" i="18"/>
  <c r="B7" i="14"/>
  <c r="B4" i="20"/>
  <c r="B4" i="17"/>
  <c r="B4" i="23"/>
  <c r="A4" i="27"/>
  <c r="B4" i="19"/>
  <c r="B4" i="14"/>
  <c r="B21" i="16"/>
  <c r="B18" i="24"/>
  <c r="B83" i="17"/>
  <c r="B78" i="23"/>
  <c r="B15" i="16"/>
  <c r="B25" i="16"/>
  <c r="B54" i="18"/>
  <c r="B4" i="16"/>
  <c r="B13" i="14"/>
  <c r="B58" i="18"/>
  <c r="S58" i="18" s="1"/>
  <c r="B20" i="20"/>
  <c r="K123" i="27"/>
  <c r="O123" i="27"/>
  <c r="Q133" i="27"/>
  <c r="A121" i="20"/>
  <c r="A119" i="20"/>
  <c r="A107" i="20"/>
  <c r="B135" i="20"/>
  <c r="S135" i="20" s="1"/>
  <c r="R135" i="27" s="1"/>
  <c r="B133" i="20"/>
  <c r="A133" i="27"/>
  <c r="C132" i="20"/>
  <c r="C131" i="20"/>
  <c r="A130" i="27"/>
  <c r="A129" i="27"/>
  <c r="O129" i="27"/>
  <c r="B129" i="20"/>
  <c r="B127" i="20"/>
  <c r="A126" i="27"/>
  <c r="B126" i="20"/>
  <c r="A125" i="27"/>
  <c r="B125" i="20"/>
  <c r="A124" i="27"/>
  <c r="B124" i="20"/>
  <c r="S124" i="20" s="1"/>
  <c r="I124" i="27" s="1"/>
  <c r="B121" i="20"/>
  <c r="B119" i="20"/>
  <c r="Q119" i="20" s="1"/>
  <c r="A119" i="27"/>
  <c r="B118" i="20"/>
  <c r="S118" i="20"/>
  <c r="I118" i="27" s="1"/>
  <c r="A117" i="27"/>
  <c r="N117" i="27"/>
  <c r="B117" i="20"/>
  <c r="S117" i="20" s="1"/>
  <c r="R117" i="27" s="1"/>
  <c r="B116" i="20"/>
  <c r="Q115" i="27"/>
  <c r="C113" i="20"/>
  <c r="C112" i="20"/>
  <c r="B107" i="20"/>
  <c r="S107" i="20" s="1"/>
  <c r="A101" i="27"/>
  <c r="B101" i="20"/>
  <c r="S101" i="20" s="1"/>
  <c r="A100" i="27"/>
  <c r="B100" i="20"/>
  <c r="A124" i="20"/>
  <c r="Q117" i="20"/>
  <c r="S115" i="20"/>
  <c r="A113" i="20"/>
  <c r="D132" i="20"/>
  <c r="S132" i="20"/>
  <c r="G132" i="27"/>
  <c r="D128" i="20"/>
  <c r="S128" i="20"/>
  <c r="D112" i="20"/>
  <c r="S112" i="20"/>
  <c r="P112" i="27"/>
  <c r="A105" i="27"/>
  <c r="C104" i="20"/>
  <c r="C101" i="20"/>
  <c r="A131" i="20"/>
  <c r="C27" i="14"/>
  <c r="C34" i="16"/>
  <c r="C66" i="23"/>
  <c r="C26" i="24"/>
  <c r="C27" i="17"/>
  <c r="C34" i="20"/>
  <c r="C66" i="16"/>
  <c r="C49" i="13"/>
  <c r="C65" i="14"/>
  <c r="C66" i="20"/>
  <c r="C92" i="20"/>
  <c r="C96" i="24"/>
  <c r="C96" i="13"/>
  <c r="C96" i="17"/>
  <c r="C96" i="16"/>
  <c r="C22" i="23"/>
  <c r="C22" i="19"/>
  <c r="C22" i="18"/>
  <c r="C22" i="16"/>
  <c r="C41" i="14"/>
  <c r="C41" i="18"/>
  <c r="C51" i="13"/>
  <c r="C51" i="17"/>
  <c r="C55" i="24"/>
  <c r="C55" i="17"/>
  <c r="C55" i="19"/>
  <c r="C97" i="14"/>
  <c r="C97" i="17"/>
  <c r="C9" i="13"/>
  <c r="C9" i="19"/>
  <c r="C19" i="24"/>
  <c r="C19" i="19"/>
  <c r="C52" i="24"/>
  <c r="C52" i="16"/>
  <c r="C52" i="20"/>
  <c r="C71" i="13"/>
  <c r="C71" i="17"/>
  <c r="C74" i="14"/>
  <c r="C74" i="18"/>
  <c r="C8" i="14"/>
  <c r="C8" i="19"/>
  <c r="C47" i="24"/>
  <c r="C47" i="19"/>
  <c r="C63" i="13"/>
  <c r="C63" i="18"/>
  <c r="C81" i="24"/>
  <c r="C81" i="19"/>
  <c r="C26" i="23"/>
  <c r="C26" i="16"/>
  <c r="C26" i="20"/>
  <c r="C27" i="13"/>
  <c r="C27" i="18"/>
  <c r="C34" i="14"/>
  <c r="C34" i="17"/>
  <c r="C49" i="24"/>
  <c r="C49" i="19"/>
  <c r="C65" i="24"/>
  <c r="C65" i="19"/>
  <c r="C66" i="13"/>
  <c r="C66" i="17"/>
  <c r="C22" i="24"/>
  <c r="C22" i="17"/>
  <c r="C41" i="24"/>
  <c r="C41" i="19"/>
  <c r="C51" i="14"/>
  <c r="C51" i="18"/>
  <c r="C55" i="23"/>
  <c r="C55" i="20"/>
  <c r="C97" i="13"/>
  <c r="C97" i="18"/>
  <c r="C9" i="14"/>
  <c r="C9" i="20"/>
  <c r="C19" i="23"/>
  <c r="C19" i="16"/>
  <c r="C19" i="20"/>
  <c r="C52" i="14"/>
  <c r="C52" i="17"/>
  <c r="C71" i="14"/>
  <c r="C71" i="18"/>
  <c r="C74" i="24"/>
  <c r="C74" i="19"/>
  <c r="C8" i="23"/>
  <c r="C8" i="18"/>
  <c r="C47" i="23"/>
  <c r="C47" i="16"/>
  <c r="C47" i="20"/>
  <c r="C63" i="24"/>
  <c r="C63" i="19"/>
  <c r="C81" i="23"/>
  <c r="C81" i="16"/>
  <c r="C81" i="20"/>
  <c r="C26" i="13"/>
  <c r="C26" i="17"/>
  <c r="C27" i="24"/>
  <c r="C27" i="19"/>
  <c r="C28" i="14"/>
  <c r="C28" i="17"/>
  <c r="C34" i="13"/>
  <c r="C34" i="18"/>
  <c r="C49" i="23"/>
  <c r="C49" i="16"/>
  <c r="C49" i="20"/>
  <c r="C65" i="23"/>
  <c r="C65" i="16"/>
  <c r="C65" i="20"/>
  <c r="C66" i="14"/>
  <c r="C66" i="18"/>
  <c r="C68" i="14"/>
  <c r="C68" i="18"/>
  <c r="C84" i="24"/>
  <c r="C84" i="16"/>
  <c r="C84" i="20"/>
  <c r="C85" i="14"/>
  <c r="C85" i="18"/>
  <c r="C96" i="23"/>
  <c r="C9" i="18"/>
  <c r="C92" i="16"/>
  <c r="C96" i="14"/>
  <c r="C96" i="20"/>
  <c r="C92" i="13"/>
  <c r="C92" i="17"/>
  <c r="C41" i="23"/>
  <c r="C41" i="16"/>
  <c r="C51" i="24"/>
  <c r="C55" i="13"/>
  <c r="C97" i="24"/>
  <c r="C9" i="24"/>
  <c r="C19" i="13"/>
  <c r="C52" i="13"/>
  <c r="C52" i="18"/>
  <c r="C71" i="24"/>
  <c r="C71" i="16"/>
  <c r="C74" i="23"/>
  <c r="C74" i="16"/>
  <c r="C8" i="24"/>
  <c r="C8" i="16"/>
  <c r="C47" i="13"/>
  <c r="C63" i="23"/>
  <c r="C63" i="17"/>
  <c r="C81" i="13"/>
  <c r="C26" i="14"/>
  <c r="C27" i="23"/>
  <c r="C27" i="16"/>
  <c r="C27" i="20"/>
  <c r="C34" i="24"/>
  <c r="C49" i="14"/>
  <c r="C65" i="13"/>
  <c r="C66" i="24"/>
  <c r="C66" i="19"/>
  <c r="C68" i="23"/>
  <c r="C68" i="19"/>
  <c r="C84" i="13"/>
  <c r="C85" i="24"/>
  <c r="Q615" i="20"/>
  <c r="R615" i="20" s="1"/>
  <c r="Q277" i="20"/>
  <c r="Q867" i="20"/>
  <c r="R867" i="20" s="1"/>
  <c r="Q549" i="20"/>
  <c r="R549" i="20" s="1"/>
  <c r="Q839" i="20"/>
  <c r="R839" i="20" s="1"/>
  <c r="Q379" i="20"/>
  <c r="R379" i="20" s="1"/>
  <c r="Q819" i="20"/>
  <c r="R819" i="20" s="1"/>
  <c r="Q821" i="20"/>
  <c r="R821" i="20" s="1"/>
  <c r="Q483" i="20"/>
  <c r="R483" i="20" s="1"/>
  <c r="Q697" i="20"/>
  <c r="R697" i="20" s="1"/>
  <c r="Q691" i="20"/>
  <c r="R691" i="20" s="1"/>
  <c r="Q593" i="20"/>
  <c r="Q619" i="20"/>
  <c r="Q951" i="20"/>
  <c r="Q931" i="20"/>
  <c r="R931" i="20" s="1"/>
  <c r="Q687" i="20"/>
  <c r="Q676" i="20"/>
  <c r="Q905" i="20"/>
  <c r="Q173" i="20"/>
  <c r="R173" i="20" s="1"/>
  <c r="Q641" i="20"/>
  <c r="R641" i="20" s="1"/>
  <c r="Q265" i="20"/>
  <c r="Q481" i="20"/>
  <c r="R481" i="20" s="1"/>
  <c r="Q152" i="20"/>
  <c r="R152" i="20" s="1"/>
  <c r="Q356" i="20"/>
  <c r="Q439" i="20"/>
  <c r="R439" i="20" s="1"/>
  <c r="Q655" i="20"/>
  <c r="Q763" i="20"/>
  <c r="R763" i="20" s="1"/>
  <c r="Q868" i="20"/>
  <c r="Q774" i="20"/>
  <c r="R774" i="20" s="1"/>
  <c r="Q444" i="20"/>
  <c r="Q145" i="20"/>
  <c r="Q189" i="20"/>
  <c r="Q953" i="20"/>
  <c r="R953" i="20" s="1"/>
  <c r="Q718" i="20"/>
  <c r="R718" i="20" s="1"/>
  <c r="Q421" i="20"/>
  <c r="R421" i="20" s="1"/>
  <c r="Q773" i="20"/>
  <c r="R773" i="20" s="1"/>
  <c r="Q836" i="20"/>
  <c r="R836" i="20" s="1"/>
  <c r="Q827" i="20"/>
  <c r="R827" i="20" s="1"/>
  <c r="Q870" i="20"/>
  <c r="Q274" i="20"/>
  <c r="Q343" i="20"/>
  <c r="R343" i="20" s="1"/>
  <c r="Q461" i="20"/>
  <c r="R461" i="20" s="1"/>
  <c r="Q227" i="20"/>
  <c r="R227" i="20" s="1"/>
  <c r="Q852" i="20"/>
  <c r="Q567" i="20"/>
  <c r="R567" i="20" s="1"/>
  <c r="Q861" i="20"/>
  <c r="R861" i="20" s="1"/>
  <c r="Q139" i="20"/>
  <c r="R139" i="20" s="1"/>
  <c r="Q207" i="20"/>
  <c r="R207" i="20"/>
  <c r="Q224" i="20"/>
  <c r="R224" i="20" s="1"/>
  <c r="Q236" i="20"/>
  <c r="Q422" i="20"/>
  <c r="R422" i="20" s="1"/>
  <c r="Q176" i="20"/>
  <c r="R176" i="20" s="1"/>
  <c r="Q292" i="20"/>
  <c r="R292" i="20" s="1"/>
  <c r="Q340" i="20"/>
  <c r="R340" i="20" s="1"/>
  <c r="Q228" i="20"/>
  <c r="Q153" i="20"/>
  <c r="Q137" i="20"/>
  <c r="R137" i="20" s="1"/>
  <c r="N40" i="17"/>
  <c r="N37" i="26"/>
  <c r="R36" i="26"/>
  <c r="P36" i="13"/>
  <c r="N36" i="26"/>
  <c r="L36" i="17"/>
  <c r="O33" i="16"/>
  <c r="O33" i="13"/>
  <c r="Q27" i="26"/>
  <c r="M25" i="17"/>
  <c r="N169" i="20"/>
  <c r="O168" i="20"/>
  <c r="Q168" i="20"/>
  <c r="R168" i="20" s="1"/>
  <c r="P167" i="20"/>
  <c r="L167" i="20"/>
  <c r="M163" i="20"/>
  <c r="Q163" i="20"/>
  <c r="R163" i="20" s="1"/>
  <c r="O94" i="26"/>
  <c r="Q93" i="26"/>
  <c r="O93" i="20"/>
  <c r="P92" i="20"/>
  <c r="N92" i="26"/>
  <c r="L92" i="19"/>
  <c r="L92" i="18"/>
  <c r="L92" i="14"/>
  <c r="M91" i="18"/>
  <c r="R88" i="26"/>
  <c r="P88" i="14"/>
  <c r="P88" i="13"/>
  <c r="P88" i="17"/>
  <c r="N88" i="26"/>
  <c r="R87" i="26"/>
  <c r="R86" i="26"/>
  <c r="P86" i="13"/>
  <c r="Q85" i="26"/>
  <c r="O85" i="16"/>
  <c r="O85" i="18"/>
  <c r="O85" i="14"/>
  <c r="O79" i="26"/>
  <c r="M79" i="18"/>
  <c r="O73" i="17"/>
  <c r="P70" i="26"/>
  <c r="O68" i="16"/>
  <c r="Q67" i="26"/>
  <c r="O67" i="19"/>
  <c r="L63" i="19"/>
  <c r="M59" i="19"/>
  <c r="P56" i="26"/>
  <c r="N56" i="17"/>
  <c r="Q53" i="26"/>
  <c r="O53" i="18"/>
  <c r="O53" i="17"/>
  <c r="P51" i="26"/>
  <c r="S50" i="26"/>
  <c r="M40" i="16"/>
  <c r="O39" i="26"/>
  <c r="M39" i="18"/>
  <c r="M39" i="14"/>
  <c r="M39" i="17"/>
  <c r="M39" i="13"/>
  <c r="M32" i="13"/>
  <c r="M32" i="16"/>
  <c r="S29" i="26"/>
  <c r="L29" i="26" s="1"/>
  <c r="N27" i="16"/>
  <c r="N16" i="14"/>
  <c r="O15" i="26"/>
  <c r="M15" i="17"/>
  <c r="M10" i="20"/>
  <c r="N7" i="26"/>
  <c r="P165" i="20"/>
  <c r="Q165" i="20"/>
  <c r="R165" i="20" s="1"/>
  <c r="M169" i="20"/>
  <c r="P150" i="20"/>
  <c r="Q150" i="20"/>
  <c r="L146" i="20"/>
  <c r="Q146" i="20"/>
  <c r="S146" i="20"/>
  <c r="M134" i="20"/>
  <c r="Q134" i="20"/>
  <c r="R134" i="20"/>
  <c r="P133" i="20"/>
  <c r="P124" i="20"/>
  <c r="O106" i="20"/>
  <c r="Q106" i="20"/>
  <c r="R106" i="20" s="1"/>
  <c r="Q88" i="26"/>
  <c r="P82" i="26"/>
  <c r="N82" i="17"/>
  <c r="M77" i="19"/>
  <c r="P64" i="26"/>
  <c r="N64" i="18"/>
  <c r="N64" i="14"/>
  <c r="N64" i="17"/>
  <c r="N64" i="13"/>
  <c r="O45" i="26"/>
  <c r="O22" i="19"/>
  <c r="N151" i="20"/>
  <c r="Q151" i="20"/>
  <c r="S151" i="20"/>
  <c r="P149" i="20"/>
  <c r="Q149" i="20"/>
  <c r="R149" i="20" s="1"/>
  <c r="N147" i="20"/>
  <c r="P130" i="20"/>
  <c r="Q130" i="20"/>
  <c r="N120" i="20"/>
  <c r="Q120" i="20"/>
  <c r="Q884" i="20"/>
  <c r="P1000" i="20"/>
  <c r="Q307" i="20"/>
  <c r="R307" i="20" s="1"/>
  <c r="Q400" i="20"/>
  <c r="R400" i="20" s="1"/>
  <c r="L996" i="20"/>
  <c r="M982" i="20"/>
  <c r="Q982" i="20"/>
  <c r="S982" i="20"/>
  <c r="Q642" i="20"/>
  <c r="R642" i="20" s="1"/>
  <c r="Q219" i="20"/>
  <c r="Q303" i="20"/>
  <c r="R303" i="20" s="1"/>
  <c r="P996" i="20"/>
  <c r="O994" i="20"/>
  <c r="O991" i="20"/>
  <c r="Q991" i="20"/>
  <c r="Q201" i="20"/>
  <c r="P943" i="20"/>
  <c r="L1000" i="20"/>
  <c r="M963" i="20"/>
  <c r="Q963" i="20"/>
  <c r="R963" i="20" s="1"/>
  <c r="O962" i="20"/>
  <c r="Q962" i="20"/>
  <c r="R962" i="20" s="1"/>
  <c r="Q430" i="20"/>
  <c r="L943" i="20"/>
  <c r="M992" i="20"/>
  <c r="Q992" i="20"/>
  <c r="O923" i="20"/>
  <c r="Q923" i="20"/>
  <c r="R923" i="20" s="1"/>
  <c r="O890" i="20"/>
  <c r="Q890" i="20"/>
  <c r="R890" i="20" s="1"/>
  <c r="I829" i="27"/>
  <c r="R829" i="27"/>
  <c r="D657" i="27"/>
  <c r="M657" i="27"/>
  <c r="Q220" i="27"/>
  <c r="H220" i="27"/>
  <c r="T863" i="20"/>
  <c r="I863" i="27"/>
  <c r="D171" i="27"/>
  <c r="F363" i="27"/>
  <c r="R867" i="27"/>
  <c r="T867" i="20"/>
  <c r="N186" i="27"/>
  <c r="E186" i="27"/>
  <c r="G969" i="27"/>
  <c r="F718" i="27"/>
  <c r="H250" i="27"/>
  <c r="Q250" i="27"/>
  <c r="E678" i="27"/>
  <c r="N678" i="27"/>
  <c r="B230" i="27"/>
  <c r="H230" i="27"/>
  <c r="K230" i="27"/>
  <c r="M136" i="27"/>
  <c r="D136" i="27"/>
  <c r="Q867" i="27"/>
  <c r="C131" i="27"/>
  <c r="L131" i="27"/>
  <c r="B324" i="27"/>
  <c r="K324" i="27"/>
  <c r="C799" i="27"/>
  <c r="L799" i="27"/>
  <c r="H768" i="27"/>
  <c r="K737" i="27"/>
  <c r="Q611" i="27"/>
  <c r="H611" i="27"/>
  <c r="E567" i="27"/>
  <c r="N567" i="27"/>
  <c r="N520" i="27"/>
  <c r="E257" i="27"/>
  <c r="P953" i="27"/>
  <c r="O840" i="27"/>
  <c r="F840" i="27"/>
  <c r="N491" i="27"/>
  <c r="E491" i="27"/>
  <c r="E373" i="27"/>
  <c r="N373" i="27"/>
  <c r="Q262" i="27"/>
  <c r="B153" i="27"/>
  <c r="K153" i="27"/>
  <c r="F451" i="27"/>
  <c r="R208" i="27"/>
  <c r="T208" i="20"/>
  <c r="B169" i="27"/>
  <c r="K169" i="27"/>
  <c r="C845" i="27"/>
  <c r="D757" i="27"/>
  <c r="G757" i="27"/>
  <c r="M757" i="27"/>
  <c r="O650" i="27"/>
  <c r="F650" i="27"/>
  <c r="B417" i="27"/>
  <c r="F417" i="27"/>
  <c r="H417" i="27"/>
  <c r="K570" i="27"/>
  <c r="B437" i="27"/>
  <c r="C437" i="27"/>
  <c r="E945" i="27"/>
  <c r="M289" i="27"/>
  <c r="C155" i="27"/>
  <c r="Q682" i="20"/>
  <c r="R682" i="20" s="1"/>
  <c r="Q617" i="20"/>
  <c r="R617" i="20" s="1"/>
  <c r="Q291" i="20"/>
  <c r="R291" i="20" s="1"/>
  <c r="E279" i="27"/>
  <c r="I495" i="27"/>
  <c r="E133" i="27"/>
  <c r="G811" i="27"/>
  <c r="N319" i="27"/>
  <c r="G896" i="27"/>
  <c r="F769" i="27"/>
  <c r="G575" i="27"/>
  <c r="Q275" i="20"/>
  <c r="R275" i="20" s="1"/>
  <c r="A978" i="20"/>
  <c r="A890" i="20"/>
  <c r="A826" i="20"/>
  <c r="A740" i="20"/>
  <c r="A738" i="20"/>
  <c r="A733" i="20"/>
  <c r="A719" i="20"/>
  <c r="A659" i="20"/>
  <c r="A657" i="20"/>
  <c r="A654" i="20"/>
  <c r="A642" i="20"/>
  <c r="A630" i="20"/>
  <c r="A623" i="20"/>
  <c r="A612" i="20"/>
  <c r="A609" i="20"/>
  <c r="A606" i="20"/>
  <c r="A601" i="20"/>
  <c r="A594" i="20"/>
  <c r="A586" i="20"/>
  <c r="A584" i="20"/>
  <c r="A571" i="20"/>
  <c r="A566" i="20"/>
  <c r="A552" i="20"/>
  <c r="A536" i="20"/>
  <c r="A533" i="20"/>
  <c r="A529" i="20"/>
  <c r="A526" i="20"/>
  <c r="A516" i="20"/>
  <c r="A506" i="20"/>
  <c r="A491" i="20"/>
  <c r="A482" i="20"/>
  <c r="A476" i="20"/>
  <c r="A469" i="20"/>
  <c r="A463" i="20"/>
  <c r="A455" i="20"/>
  <c r="A452" i="20"/>
  <c r="A449" i="20"/>
  <c r="A437" i="20"/>
  <c r="A419" i="20"/>
  <c r="A417" i="20"/>
  <c r="A387" i="20"/>
  <c r="A369" i="20"/>
  <c r="A365" i="20"/>
  <c r="A362" i="20"/>
  <c r="A359" i="20"/>
  <c r="A352" i="20"/>
  <c r="A346" i="20"/>
  <c r="A314" i="20"/>
  <c r="A301" i="20"/>
  <c r="A298" i="20"/>
  <c r="A288" i="20"/>
  <c r="A270" i="20"/>
  <c r="A248" i="20"/>
  <c r="A240" i="20"/>
  <c r="A228" i="20"/>
  <c r="A208" i="20"/>
  <c r="A191" i="20"/>
  <c r="A161" i="20"/>
  <c r="A154" i="20"/>
  <c r="A98" i="16"/>
  <c r="A98" i="14"/>
  <c r="A98" i="13"/>
  <c r="A98" i="20"/>
  <c r="A98" i="24"/>
  <c r="A98" i="19"/>
  <c r="A98" i="23"/>
  <c r="A98" i="18"/>
  <c r="A96" i="19"/>
  <c r="A96" i="24"/>
  <c r="A96" i="18"/>
  <c r="A96" i="17"/>
  <c r="A96" i="16"/>
  <c r="A96" i="13"/>
  <c r="A96" i="14"/>
  <c r="A84" i="17"/>
  <c r="A84" i="16"/>
  <c r="A84" i="14"/>
  <c r="A84" i="20"/>
  <c r="A84" i="23"/>
  <c r="A84" i="19"/>
  <c r="A84" i="24"/>
  <c r="R649" i="27"/>
  <c r="B197" i="27"/>
  <c r="C292" i="27"/>
  <c r="R155" i="20"/>
  <c r="Q565" i="20"/>
  <c r="R565" i="20" s="1"/>
  <c r="Q367" i="20"/>
  <c r="R367" i="20" s="1"/>
  <c r="Q600" i="20"/>
  <c r="R600" i="20" s="1"/>
  <c r="E468" i="27"/>
  <c r="K482" i="27"/>
  <c r="K400" i="27"/>
  <c r="D940" i="27"/>
  <c r="M633" i="27"/>
  <c r="E281" i="27"/>
  <c r="Q926" i="20"/>
  <c r="R926" i="20" s="1"/>
  <c r="Q325" i="20"/>
  <c r="R325" i="20" s="1"/>
  <c r="N800" i="27"/>
  <c r="S807" i="20"/>
  <c r="A691" i="20"/>
  <c r="A627" i="20"/>
  <c r="A440" i="20"/>
  <c r="A237" i="20"/>
  <c r="A175" i="20"/>
  <c r="A93" i="13"/>
  <c r="A93" i="19"/>
  <c r="A93" i="24"/>
  <c r="A93" i="18"/>
  <c r="A93" i="17"/>
  <c r="A849" i="20"/>
  <c r="A847" i="20"/>
  <c r="A805" i="20"/>
  <c r="A800" i="20"/>
  <c r="A794" i="20"/>
  <c r="D11" i="21"/>
  <c r="C11" i="21"/>
  <c r="A961" i="20"/>
  <c r="A886" i="20"/>
  <c r="A59" i="13"/>
  <c r="A59" i="18"/>
  <c r="A59" i="17"/>
  <c r="A59" i="16"/>
  <c r="A46" i="20"/>
  <c r="A46" i="24"/>
  <c r="A46" i="19"/>
  <c r="A46" i="23"/>
  <c r="A46" i="18"/>
  <c r="K337" i="27"/>
  <c r="A993" i="20"/>
  <c r="A888" i="20"/>
  <c r="A76" i="13"/>
  <c r="A76" i="19"/>
  <c r="A76" i="24"/>
  <c r="A76" i="18"/>
  <c r="A76" i="17"/>
  <c r="A53" i="19"/>
  <c r="A53" i="24"/>
  <c r="A53" i="16"/>
  <c r="A53" i="14"/>
  <c r="Q999" i="27"/>
  <c r="Q730" i="27"/>
  <c r="Q255" i="27"/>
  <c r="Q387" i="27"/>
  <c r="Q943" i="27"/>
  <c r="Q480" i="27"/>
  <c r="Q490" i="27"/>
  <c r="H687" i="27"/>
  <c r="Q797" i="27"/>
  <c r="H825" i="27"/>
  <c r="Q428" i="27"/>
  <c r="H562" i="27"/>
  <c r="H875" i="27"/>
  <c r="Q181" i="27"/>
  <c r="H762" i="27"/>
  <c r="Q610" i="27"/>
  <c r="Q299" i="27"/>
  <c r="H674" i="27"/>
  <c r="Q684" i="27"/>
  <c r="H345" i="27"/>
  <c r="H972" i="27"/>
  <c r="Q894" i="27"/>
  <c r="H546" i="27"/>
  <c r="B546" i="27"/>
  <c r="H283" i="27"/>
  <c r="Q840" i="27"/>
  <c r="Q706" i="27"/>
  <c r="H705" i="27"/>
  <c r="Q185" i="27"/>
  <c r="H181" i="27"/>
  <c r="H545" i="27"/>
  <c r="C545" i="27"/>
  <c r="E545" i="27"/>
  <c r="F545" i="27"/>
  <c r="I545" i="27"/>
  <c r="H386" i="27"/>
  <c r="H299" i="27"/>
  <c r="Q743" i="27"/>
  <c r="Q546" i="27"/>
  <c r="Q213" i="27"/>
  <c r="H428" i="27"/>
  <c r="H794" i="27"/>
  <c r="Q794" i="27"/>
  <c r="Q243" i="27"/>
  <c r="Q389" i="27"/>
  <c r="H389" i="27"/>
  <c r="H504" i="27"/>
  <c r="Q582" i="27"/>
  <c r="Q425" i="27"/>
  <c r="H425" i="27"/>
  <c r="Q507" i="27"/>
  <c r="H833" i="27"/>
  <c r="H870" i="27"/>
  <c r="Q870" i="27"/>
  <c r="H111" i="27"/>
  <c r="Q360" i="27"/>
  <c r="H360" i="27"/>
  <c r="H335" i="27"/>
  <c r="Q708" i="27"/>
  <c r="H708" i="27"/>
  <c r="Q640" i="27"/>
  <c r="H640" i="27"/>
  <c r="Q678" i="27"/>
  <c r="H678" i="27"/>
  <c r="H765" i="27"/>
  <c r="Q765" i="27"/>
  <c r="H225" i="27"/>
  <c r="Q225" i="27"/>
  <c r="Q964" i="27"/>
  <c r="H670" i="27"/>
  <c r="Q670" i="27"/>
  <c r="Q815" i="27"/>
  <c r="H815" i="27"/>
  <c r="H981" i="27"/>
  <c r="Q981" i="27"/>
  <c r="Q535" i="27"/>
  <c r="H535" i="27"/>
  <c r="Q902" i="27"/>
  <c r="Q782" i="27"/>
  <c r="H233" i="27"/>
  <c r="H453" i="27"/>
  <c r="H219" i="27"/>
  <c r="Q219" i="27"/>
  <c r="Q939" i="27"/>
  <c r="H939" i="27"/>
  <c r="Q935" i="27"/>
  <c r="H935" i="27"/>
  <c r="H243" i="27"/>
  <c r="Q504" i="27"/>
  <c r="H582" i="27"/>
  <c r="H703" i="27"/>
  <c r="Q359" i="27"/>
  <c r="H359" i="27"/>
  <c r="Q336" i="27"/>
  <c r="H720" i="27"/>
  <c r="Q720" i="27"/>
  <c r="H785" i="27"/>
  <c r="Q785" i="27"/>
  <c r="H254" i="27"/>
  <c r="Q254" i="27"/>
  <c r="Q441" i="27"/>
  <c r="Q160" i="27"/>
  <c r="H160" i="27"/>
  <c r="H135" i="27"/>
  <c r="Q645" i="27"/>
  <c r="H996" i="27"/>
  <c r="Q996" i="27"/>
  <c r="Q683" i="27"/>
  <c r="H683" i="27"/>
  <c r="Q411" i="27"/>
  <c r="Q443" i="27"/>
  <c r="Q282" i="27"/>
  <c r="H969" i="27"/>
  <c r="Q837" i="27"/>
  <c r="H208" i="27"/>
  <c r="Q979" i="27"/>
  <c r="H979" i="27"/>
  <c r="Q307" i="27"/>
  <c r="H307" i="27"/>
  <c r="H889" i="27"/>
  <c r="Q465" i="27"/>
  <c r="Q544" i="27"/>
  <c r="H544" i="27"/>
  <c r="H380" i="27"/>
  <c r="H228" i="27"/>
  <c r="Q228" i="27"/>
  <c r="H145" i="27"/>
  <c r="Q145" i="27"/>
  <c r="H688" i="27"/>
  <c r="Q971" i="27"/>
  <c r="H971" i="27"/>
  <c r="Q868" i="27"/>
  <c r="Q823" i="27"/>
  <c r="H823" i="27"/>
  <c r="Q612" i="27"/>
  <c r="H612" i="27"/>
  <c r="H445" i="27"/>
  <c r="Q445" i="27"/>
  <c r="H151" i="27"/>
  <c r="H580" i="27"/>
  <c r="Q580" i="27"/>
  <c r="H391" i="27"/>
  <c r="Q941" i="27"/>
  <c r="H941" i="27"/>
  <c r="H368" i="27"/>
  <c r="Q368" i="27"/>
  <c r="H168" i="27"/>
  <c r="Q168" i="27"/>
  <c r="Q583" i="27"/>
  <c r="H606" i="27"/>
  <c r="Q606" i="27"/>
  <c r="Q136" i="27"/>
  <c r="H136" i="27"/>
  <c r="Q144" i="27"/>
  <c r="H144" i="27"/>
  <c r="H159" i="27"/>
  <c r="Q159" i="27"/>
  <c r="H165" i="27"/>
  <c r="Q165" i="27"/>
  <c r="H189" i="27"/>
  <c r="Q189" i="27"/>
  <c r="H212" i="27"/>
  <c r="Q264" i="27"/>
  <c r="H264" i="27"/>
  <c r="H271" i="27"/>
  <c r="Q271" i="27"/>
  <c r="Q275" i="27"/>
  <c r="Q293" i="27"/>
  <c r="H317" i="27"/>
  <c r="Q317" i="27"/>
  <c r="Q325" i="27"/>
  <c r="H325" i="27"/>
  <c r="Q346" i="27"/>
  <c r="H346" i="27"/>
  <c r="H374" i="27"/>
  <c r="Q374" i="27"/>
  <c r="H379" i="27"/>
  <c r="H539" i="27"/>
  <c r="Q603" i="27"/>
  <c r="H603" i="27"/>
  <c r="Q621" i="27"/>
  <c r="H621" i="27"/>
  <c r="Q665" i="27"/>
  <c r="H956" i="27"/>
  <c r="H173" i="27"/>
  <c r="Q173" i="27"/>
  <c r="H236" i="27"/>
  <c r="Q342" i="27"/>
  <c r="Q380" i="27"/>
  <c r="H965" i="27"/>
  <c r="Q965" i="27"/>
  <c r="H460" i="27"/>
  <c r="Q460" i="27"/>
  <c r="Q727" i="27"/>
  <c r="H727" i="27"/>
  <c r="H878" i="27"/>
  <c r="Q485" i="27"/>
  <c r="H485" i="27"/>
  <c r="Q719" i="27"/>
  <c r="H719" i="27"/>
  <c r="Q626" i="27"/>
  <c r="Q842" i="27"/>
  <c r="H279" i="27"/>
  <c r="Q279" i="27"/>
  <c r="H988" i="27"/>
  <c r="Q988" i="27"/>
  <c r="H259" i="27"/>
  <c r="Q259" i="27"/>
  <c r="Q664" i="27"/>
  <c r="Q416" i="27"/>
  <c r="Q852" i="27"/>
  <c r="H383" i="27"/>
  <c r="H859" i="27"/>
  <c r="Q859" i="27"/>
  <c r="Q619" i="27"/>
  <c r="Q192" i="27"/>
  <c r="H192" i="27"/>
  <c r="Q155" i="27"/>
  <c r="H638" i="27"/>
  <c r="Q638" i="27"/>
  <c r="Q524" i="27"/>
  <c r="H381" i="27"/>
  <c r="Q381" i="27"/>
  <c r="H251" i="27"/>
  <c r="Q177" i="27"/>
  <c r="H974" i="27"/>
  <c r="Q974" i="27"/>
  <c r="H858" i="27"/>
  <c r="H805" i="27"/>
  <c r="Q805" i="27"/>
  <c r="Q643" i="27"/>
  <c r="H643" i="27"/>
  <c r="Q549" i="27"/>
  <c r="H549" i="27"/>
  <c r="Q449" i="27"/>
  <c r="Q955" i="27"/>
  <c r="H955" i="27"/>
  <c r="Q532" i="27"/>
  <c r="H532" i="27"/>
  <c r="Q269" i="27"/>
  <c r="H998" i="27"/>
  <c r="Q998" i="27"/>
  <c r="Q436" i="27"/>
  <c r="H436" i="27"/>
  <c r="Q242" i="27"/>
  <c r="H783" i="27"/>
  <c r="Q950" i="27"/>
  <c r="H680" i="27"/>
  <c r="Q680" i="27"/>
  <c r="Q807" i="27"/>
  <c r="H807" i="27"/>
  <c r="H721" i="27"/>
  <c r="Q721" i="27"/>
  <c r="Q294" i="27"/>
  <c r="Q188" i="27"/>
  <c r="H188" i="27"/>
  <c r="H376" i="27"/>
  <c r="Q376" i="27"/>
  <c r="Q435" i="27"/>
  <c r="Q689" i="27"/>
  <c r="H209" i="27"/>
  <c r="H313" i="27"/>
  <c r="Q833" i="27"/>
  <c r="Q353" i="27"/>
  <c r="Q499" i="27"/>
  <c r="Q204" i="27"/>
  <c r="Q453" i="27"/>
  <c r="H743" i="27"/>
  <c r="H964" i="27"/>
  <c r="Q241" i="27"/>
  <c r="H241" i="27"/>
  <c r="Q749" i="27"/>
  <c r="H749" i="27"/>
  <c r="H644" i="27"/>
  <c r="Q644" i="27"/>
  <c r="H581" i="27"/>
  <c r="Q581" i="27"/>
  <c r="H477" i="27"/>
  <c r="Q377" i="27"/>
  <c r="H377" i="27"/>
  <c r="H351" i="27"/>
  <c r="H924" i="27"/>
  <c r="Q924" i="27"/>
  <c r="Q615" i="27"/>
  <c r="H615" i="27"/>
  <c r="H569" i="27"/>
  <c r="Q384" i="27"/>
  <c r="Q973" i="27"/>
  <c r="H712" i="27"/>
  <c r="Q712" i="27"/>
  <c r="Q195" i="27"/>
  <c r="H195" i="27"/>
  <c r="H409" i="27"/>
  <c r="Q409" i="27"/>
  <c r="H500" i="27"/>
  <c r="Q500" i="27"/>
  <c r="Q802" i="27"/>
  <c r="H802" i="27"/>
  <c r="H464" i="27"/>
  <c r="H175" i="27"/>
  <c r="H186" i="27"/>
  <c r="Q186" i="27"/>
  <c r="Q196" i="27"/>
  <c r="H231" i="27"/>
  <c r="Q231" i="27"/>
  <c r="H238" i="27"/>
  <c r="H249" i="27"/>
  <c r="Q249" i="27"/>
  <c r="H321" i="27"/>
  <c r="Q321" i="27"/>
  <c r="H355" i="27"/>
  <c r="H363" i="27"/>
  <c r="Q363" i="27"/>
  <c r="Q378" i="27"/>
  <c r="H378" i="27"/>
  <c r="H395" i="27"/>
  <c r="H400" i="27"/>
  <c r="Q400" i="27"/>
  <c r="Q404" i="27"/>
  <c r="H404" i="27"/>
  <c r="H408" i="27"/>
  <c r="Q408" i="27"/>
  <c r="H415" i="27"/>
  <c r="Q415" i="27"/>
  <c r="H440" i="27"/>
  <c r="Q440" i="27"/>
  <c r="Q459" i="27"/>
  <c r="H459" i="27"/>
  <c r="Q493" i="27"/>
  <c r="H493" i="27"/>
  <c r="H522" i="27"/>
  <c r="Q522" i="27"/>
  <c r="Q547" i="27"/>
  <c r="H547" i="27"/>
  <c r="Q554" i="27"/>
  <c r="H554" i="27"/>
  <c r="H566" i="27"/>
  <c r="Q566" i="27"/>
  <c r="Q570" i="27"/>
  <c r="H570" i="27"/>
  <c r="H662" i="27"/>
  <c r="Q662" i="27"/>
  <c r="Q690" i="27"/>
  <c r="Q726" i="27"/>
  <c r="Q775" i="27"/>
  <c r="H775" i="27"/>
  <c r="Q787" i="27"/>
  <c r="H787" i="27"/>
  <c r="H876" i="27"/>
  <c r="Q885" i="27"/>
  <c r="H885" i="27"/>
  <c r="Q942" i="27"/>
  <c r="H942" i="27"/>
  <c r="H984" i="27"/>
  <c r="Q138" i="27"/>
  <c r="Q156" i="27"/>
  <c r="H156" i="27"/>
  <c r="H454" i="27"/>
  <c r="H498" i="27"/>
  <c r="Q498" i="27"/>
  <c r="Q523" i="27"/>
  <c r="H523" i="27"/>
  <c r="Q567" i="27"/>
  <c r="H937" i="27"/>
  <c r="Q937" i="27"/>
  <c r="H470" i="27"/>
  <c r="Q470" i="27"/>
  <c r="Q329" i="27"/>
  <c r="Q223" i="27"/>
  <c r="H223" i="27"/>
  <c r="H841" i="27"/>
  <c r="Q841" i="27"/>
  <c r="Q399" i="27"/>
  <c r="H560" i="27"/>
  <c r="Q560" i="27"/>
  <c r="H348" i="27"/>
  <c r="Q348" i="27"/>
  <c r="Q207" i="27"/>
  <c r="H207" i="27"/>
  <c r="Q418" i="27"/>
  <c r="H756" i="27"/>
  <c r="H503" i="27"/>
  <c r="Q886" i="27"/>
  <c r="H604" i="27"/>
  <c r="Q604" i="27"/>
  <c r="H169" i="27"/>
  <c r="Q169" i="27"/>
  <c r="T554" i="27"/>
  <c r="H776" i="27"/>
  <c r="F776" i="27"/>
  <c r="Q776" i="27"/>
  <c r="H990" i="27"/>
  <c r="Q990" i="27"/>
  <c r="H633" i="27"/>
  <c r="E633" i="27"/>
  <c r="F633" i="27"/>
  <c r="Q633" i="27"/>
  <c r="H158" i="27"/>
  <c r="Q985" i="27"/>
  <c r="H985" i="27"/>
  <c r="Q130" i="27"/>
  <c r="Q221" i="27"/>
  <c r="H221" i="27"/>
  <c r="Q595" i="27"/>
  <c r="N966" i="27"/>
  <c r="H954" i="27"/>
  <c r="R644" i="27"/>
  <c r="M382" i="27"/>
  <c r="Q940" i="27"/>
  <c r="N510" i="27"/>
  <c r="P926" i="27"/>
  <c r="R633" i="20"/>
  <c r="T901" i="20"/>
  <c r="R824" i="27"/>
  <c r="Q864" i="27"/>
  <c r="B947" i="27"/>
  <c r="T272" i="20"/>
  <c r="I644" i="27"/>
  <c r="G207" i="27"/>
  <c r="F305" i="27"/>
  <c r="M907" i="27"/>
  <c r="Q141" i="27"/>
  <c r="O914" i="27"/>
  <c r="L578" i="27"/>
  <c r="Q311" i="27"/>
  <c r="K217" i="27"/>
  <c r="R384" i="20"/>
  <c r="K265" i="27"/>
  <c r="R923" i="27"/>
  <c r="Q954" i="27"/>
  <c r="P994" i="27"/>
  <c r="B897" i="27"/>
  <c r="G122" i="27"/>
  <c r="Q883" i="27"/>
  <c r="E197" i="27"/>
  <c r="R769" i="27"/>
  <c r="G591" i="27"/>
  <c r="H202" i="27"/>
  <c r="Q298" i="27"/>
  <c r="H694" i="27"/>
  <c r="P804" i="27"/>
  <c r="E713" i="27"/>
  <c r="O507" i="27"/>
  <c r="C111" i="27"/>
  <c r="R644" i="20"/>
  <c r="H486" i="27"/>
  <c r="F793" i="27"/>
  <c r="C271" i="27"/>
  <c r="Q361" i="20"/>
  <c r="R361" i="20" s="1"/>
  <c r="Q371" i="20"/>
  <c r="R371" i="20" s="1"/>
  <c r="Q621" i="20"/>
  <c r="R621" i="20" s="1"/>
  <c r="Q632" i="20"/>
  <c r="R632" i="20" s="1"/>
  <c r="G509" i="27"/>
  <c r="T223" i="20"/>
  <c r="I223" i="27"/>
  <c r="O733" i="27"/>
  <c r="F733" i="27"/>
  <c r="I617" i="27"/>
  <c r="I928" i="27"/>
  <c r="R928" i="27"/>
  <c r="Q156" i="20"/>
  <c r="R156" i="20"/>
  <c r="M749" i="27"/>
  <c r="M491" i="27"/>
  <c r="L464" i="27"/>
  <c r="D403" i="27"/>
  <c r="C298" i="27"/>
  <c r="Q706" i="20"/>
  <c r="R706" i="20" s="1"/>
  <c r="Q930" i="20"/>
  <c r="Q883" i="20"/>
  <c r="Q711" i="20"/>
  <c r="R711" i="20" s="1"/>
  <c r="Q128" i="20"/>
  <c r="Q875" i="20"/>
  <c r="Q696" i="20"/>
  <c r="R696" i="20" s="1"/>
  <c r="Q334" i="20"/>
  <c r="R334" i="20" s="1"/>
  <c r="Q494" i="20"/>
  <c r="R494" i="20" s="1"/>
  <c r="Q161" i="20"/>
  <c r="R161" i="20" s="1"/>
  <c r="Q312" i="20"/>
  <c r="F402" i="27"/>
  <c r="C775" i="27"/>
  <c r="L775" i="27"/>
  <c r="I635" i="27"/>
  <c r="T635" i="20"/>
  <c r="Q230" i="20"/>
  <c r="Q114" i="20"/>
  <c r="R114" i="20" s="1"/>
  <c r="C1000" i="27"/>
  <c r="M962" i="27"/>
  <c r="C523" i="27"/>
  <c r="M210" i="27"/>
  <c r="Q256" i="20"/>
  <c r="Q247" i="20"/>
  <c r="Q469" i="20"/>
  <c r="Q474" i="20"/>
  <c r="R474" i="20" s="1"/>
  <c r="Q518" i="20"/>
  <c r="R518" i="20" s="1"/>
  <c r="Q947" i="20"/>
  <c r="R947" i="20" s="1"/>
  <c r="Q678" i="20"/>
  <c r="L179" i="27"/>
  <c r="C179" i="27"/>
  <c r="Q423" i="20"/>
  <c r="R423" i="20" s="1"/>
  <c r="Q382" i="27"/>
  <c r="S104" i="20"/>
  <c r="Q266" i="27"/>
  <c r="N716" i="27"/>
  <c r="F270" i="27"/>
  <c r="N207" i="27"/>
  <c r="N282" i="27"/>
  <c r="B241" i="27"/>
  <c r="P197" i="27"/>
  <c r="H295" i="27"/>
  <c r="N242" i="27"/>
  <c r="N653" i="27"/>
  <c r="F423" i="27"/>
  <c r="A988" i="20"/>
  <c r="A957" i="20"/>
  <c r="A869" i="20"/>
  <c r="A934" i="20"/>
  <c r="A907" i="20"/>
  <c r="O924" i="20"/>
  <c r="M745" i="20"/>
  <c r="Q745" i="20"/>
  <c r="R745" i="20" s="1"/>
  <c r="N987" i="20"/>
  <c r="Q987" i="20"/>
  <c r="O650" i="20"/>
  <c r="Q650" i="20"/>
  <c r="R650" i="20" s="1"/>
  <c r="H933" i="27"/>
  <c r="Q933" i="27"/>
  <c r="Q312" i="27"/>
  <c r="H312" i="27"/>
  <c r="H323" i="27"/>
  <c r="Q323" i="27"/>
  <c r="H772" i="27"/>
  <c r="Q772" i="27"/>
  <c r="Q365" i="27"/>
  <c r="H660" i="27"/>
  <c r="Q660" i="27"/>
  <c r="Q344" i="27"/>
  <c r="H344" i="27"/>
  <c r="H347" i="27"/>
  <c r="Q206" i="27"/>
  <c r="H206" i="27"/>
  <c r="Q285" i="20"/>
  <c r="H777" i="27"/>
  <c r="Q347" i="27"/>
  <c r="Q672" i="20"/>
  <c r="R672" i="20" s="1"/>
  <c r="Q200" i="20"/>
  <c r="Q250" i="20"/>
  <c r="R250" i="20" s="1"/>
  <c r="Q920" i="20"/>
  <c r="R920" i="20" s="1"/>
  <c r="Q936" i="20"/>
  <c r="R936" i="20" s="1"/>
  <c r="Q677" i="20"/>
  <c r="Q840" i="20"/>
  <c r="R840" i="20" s="1"/>
  <c r="Q747" i="20"/>
  <c r="R747" i="20" s="1"/>
  <c r="Q572" i="20"/>
  <c r="R572" i="20" s="1"/>
  <c r="Q490" i="20"/>
  <c r="R490" i="20" s="1"/>
  <c r="R288" i="20"/>
  <c r="Q112" i="20"/>
  <c r="R112" i="20" s="1"/>
  <c r="Q214" i="20"/>
  <c r="R214" i="20" s="1"/>
  <c r="Q170" i="20"/>
  <c r="R170" i="20" s="1"/>
  <c r="Q589" i="27"/>
  <c r="Q503" i="27"/>
  <c r="Q520" i="20"/>
  <c r="R520" i="20" s="1"/>
  <c r="Q391" i="20"/>
  <c r="R391" i="20" s="1"/>
  <c r="Q322" i="20"/>
  <c r="R322" i="20" s="1"/>
  <c r="Q140" i="20"/>
  <c r="Q229" i="20"/>
  <c r="R229" i="20" s="1"/>
  <c r="Q865" i="20"/>
  <c r="R865" i="20" s="1"/>
  <c r="Q435" i="20"/>
  <c r="R435" i="20" s="1"/>
  <c r="Q720" i="20"/>
  <c r="Q651" i="20"/>
  <c r="R651" i="20" s="1"/>
  <c r="Q566" i="20"/>
  <c r="R566" i="20" s="1"/>
  <c r="Q585" i="20"/>
  <c r="R585" i="20" s="1"/>
  <c r="Q624" i="20"/>
  <c r="Q912" i="20"/>
  <c r="R912" i="20" s="1"/>
  <c r="Q562" i="20"/>
  <c r="Q679" i="20"/>
  <c r="R679" i="20" s="1"/>
  <c r="Q204" i="20"/>
  <c r="Q660" i="20"/>
  <c r="R660" i="20" s="1"/>
  <c r="Q848" i="20"/>
  <c r="Q595" i="20"/>
  <c r="Q462" i="20"/>
  <c r="Q242" i="20"/>
  <c r="R242" i="20" s="1"/>
  <c r="Q355" i="20"/>
  <c r="R355" i="20" s="1"/>
  <c r="Q949" i="20"/>
  <c r="R949" i="20" s="1"/>
  <c r="Q532" i="20"/>
  <c r="R532" i="20" s="1"/>
  <c r="Q685" i="20"/>
  <c r="R685" i="20" s="1"/>
  <c r="Q766" i="20"/>
  <c r="Q894" i="20"/>
  <c r="R894" i="20" s="1"/>
  <c r="Q286" i="20"/>
  <c r="R286" i="20" s="1"/>
  <c r="Q192" i="20"/>
  <c r="R192" i="20" s="1"/>
  <c r="Q689" i="20"/>
  <c r="Q509" i="20"/>
  <c r="Q778" i="20"/>
  <c r="Q544" i="20"/>
  <c r="R544" i="20" s="1"/>
  <c r="Q744" i="20"/>
  <c r="Q667" i="20"/>
  <c r="Q730" i="20"/>
  <c r="R730" i="20" s="1"/>
  <c r="Q974" i="20"/>
  <c r="Q707" i="20"/>
  <c r="Q378" i="20"/>
  <c r="R378" i="20" s="1"/>
  <c r="Q443" i="20"/>
  <c r="S443" i="20"/>
  <c r="I443" i="27" s="1"/>
  <c r="T443" i="27" s="1"/>
  <c r="Q460" i="20"/>
  <c r="R460" i="20" s="1"/>
  <c r="Q754" i="20"/>
  <c r="R754" i="20" s="1"/>
  <c r="Q668" i="20"/>
  <c r="R668" i="20" s="1"/>
  <c r="Q756" i="20"/>
  <c r="Q351" i="20"/>
  <c r="Q252" i="20"/>
  <c r="L964" i="20"/>
  <c r="Q964" i="20"/>
  <c r="R964" i="20" s="1"/>
  <c r="L885" i="20"/>
  <c r="Q885" i="20"/>
  <c r="M904" i="20"/>
  <c r="Q904" i="20"/>
  <c r="R904" i="20" s="1"/>
  <c r="L914" i="20"/>
  <c r="Q914" i="20"/>
  <c r="R914" i="20" s="1"/>
  <c r="P999" i="20"/>
  <c r="P990" i="20"/>
  <c r="Q990" i="20"/>
  <c r="R990" i="20" s="1"/>
  <c r="O1000" i="20"/>
  <c r="Q677" i="27"/>
  <c r="Q402" i="27"/>
  <c r="L898" i="20"/>
  <c r="L895" i="20"/>
  <c r="Q895" i="20"/>
  <c r="N859" i="20"/>
  <c r="Q859" i="20"/>
  <c r="R859" i="20" s="1"/>
  <c r="N825" i="20"/>
  <c r="Q825" i="20"/>
  <c r="R825" i="20" s="1"/>
  <c r="O802" i="20"/>
  <c r="Q802" i="20"/>
  <c r="Q768" i="20"/>
  <c r="R768" i="20" s="1"/>
  <c r="Q328" i="20"/>
  <c r="Q525" i="20"/>
  <c r="R525" i="20" s="1"/>
  <c r="Q616" i="20"/>
  <c r="R616" i="20" s="1"/>
  <c r="Q675" i="20"/>
  <c r="R675" i="20" s="1"/>
  <c r="Q793" i="20"/>
  <c r="Q347" i="20"/>
  <c r="Q794" i="20"/>
  <c r="R794" i="20" s="1"/>
  <c r="Q863" i="20"/>
  <c r="R863" i="20" s="1"/>
  <c r="Q903" i="20"/>
  <c r="R903" i="20" s="1"/>
  <c r="L999" i="20"/>
  <c r="Q757" i="27"/>
  <c r="N972" i="20"/>
  <c r="Q972" i="20"/>
  <c r="P810" i="20"/>
  <c r="Q810" i="20"/>
  <c r="R810" i="20" s="1"/>
  <c r="Q426" i="20"/>
  <c r="Q514" i="20"/>
  <c r="R514" i="20" s="1"/>
  <c r="Q516" i="20"/>
  <c r="S516" i="20"/>
  <c r="I516" i="27" s="1"/>
  <c r="Q994" i="27"/>
  <c r="Q752" i="27"/>
  <c r="Q420" i="27"/>
  <c r="Q739" i="27"/>
  <c r="H739" i="27"/>
  <c r="P89" i="16"/>
  <c r="P89" i="19"/>
  <c r="P88" i="26"/>
  <c r="N88" i="14"/>
  <c r="N88" i="16"/>
  <c r="N88" i="20"/>
  <c r="N88" i="13"/>
  <c r="N88" i="18"/>
  <c r="N88" i="19"/>
  <c r="N88" i="17"/>
  <c r="L22" i="14"/>
  <c r="M21" i="18"/>
  <c r="M21" i="20"/>
  <c r="O19" i="13"/>
  <c r="O19" i="16"/>
  <c r="N18" i="17"/>
  <c r="N18" i="20"/>
  <c r="N18" i="13"/>
  <c r="N18" i="16"/>
  <c r="N18" i="19"/>
  <c r="N18" i="18"/>
  <c r="N18" i="14"/>
  <c r="R6" i="26"/>
  <c r="P6" i="20"/>
  <c r="P6" i="14"/>
  <c r="P6" i="18"/>
  <c r="P6" i="13"/>
  <c r="P6" i="16"/>
  <c r="P6" i="17"/>
  <c r="P6" i="19"/>
  <c r="L6" i="13"/>
  <c r="N5" i="16"/>
  <c r="N5" i="18"/>
  <c r="R4" i="26"/>
  <c r="P4" i="19"/>
  <c r="L4" i="17"/>
  <c r="H892" i="27"/>
  <c r="Q372" i="27"/>
  <c r="Q847" i="27"/>
  <c r="Q226" i="27"/>
  <c r="H465" i="27"/>
  <c r="Q334" i="27"/>
  <c r="Q111" i="27"/>
  <c r="Q808" i="27"/>
  <c r="Q335" i="27"/>
  <c r="H286" i="27"/>
  <c r="H852" i="27"/>
  <c r="H155" i="27"/>
  <c r="H435" i="27"/>
  <c r="H179" i="27"/>
  <c r="Q768" i="27"/>
  <c r="H631" i="27"/>
  <c r="Q631" i="27"/>
  <c r="Q396" i="27"/>
  <c r="H396" i="27"/>
  <c r="H830" i="27"/>
  <c r="Q197" i="27"/>
  <c r="H515" i="27"/>
  <c r="Q349" i="20"/>
  <c r="R349" i="20" s="1"/>
  <c r="H752" i="27"/>
  <c r="Q233" i="27"/>
  <c r="Q216" i="27"/>
  <c r="H786" i="27"/>
  <c r="Q862" i="27"/>
  <c r="Q394" i="27"/>
  <c r="Q383" i="27"/>
  <c r="Q892" i="27"/>
  <c r="Q179" i="27"/>
  <c r="Q826" i="27"/>
  <c r="H913" i="27"/>
  <c r="Q838" i="20"/>
  <c r="R838" i="20" s="1"/>
  <c r="Q703" i="20"/>
  <c r="Q703" i="27"/>
  <c r="H336" i="27"/>
  <c r="H899" i="27"/>
  <c r="H571" i="27"/>
  <c r="H422" i="27"/>
  <c r="R436" i="20"/>
  <c r="R709" i="20"/>
  <c r="Q985" i="20"/>
  <c r="Q491" i="20"/>
  <c r="R491" i="20" s="1"/>
  <c r="Q837" i="20"/>
  <c r="Q308" i="20"/>
  <c r="Q788" i="20"/>
  <c r="R788" i="20" s="1"/>
  <c r="Q183" i="27"/>
  <c r="H183" i="27"/>
  <c r="Q935" i="20"/>
  <c r="R935" i="20"/>
  <c r="H669" i="27"/>
  <c r="Q669" i="27"/>
  <c r="H561" i="27"/>
  <c r="Q561" i="27"/>
  <c r="H164" i="27"/>
  <c r="H946" i="27"/>
  <c r="Q946" i="27"/>
  <c r="H627" i="27"/>
  <c r="Q627" i="27"/>
  <c r="Q521" i="27"/>
  <c r="H397" i="27"/>
  <c r="H618" i="27"/>
  <c r="Q618" i="27"/>
  <c r="Q649" i="20"/>
  <c r="R649" i="20" s="1"/>
  <c r="Q760" i="20"/>
  <c r="S760" i="20"/>
  <c r="Q440" i="20"/>
  <c r="Q590" i="20"/>
  <c r="R590" i="20" s="1"/>
  <c r="Q909" i="20"/>
  <c r="Q958" i="20"/>
  <c r="Q897" i="20"/>
  <c r="Q901" i="20"/>
  <c r="R901" i="20" s="1"/>
  <c r="Q246" i="20"/>
  <c r="Q714" i="20"/>
  <c r="Q857" i="20"/>
  <c r="Q787" i="20"/>
  <c r="R787" i="20" s="1"/>
  <c r="Q519" i="20"/>
  <c r="R519" i="20" s="1"/>
  <c r="Q581" i="20"/>
  <c r="Q983" i="20"/>
  <c r="R983" i="20" s="1"/>
  <c r="Q171" i="20"/>
  <c r="R171" i="20" s="1"/>
  <c r="Q598" i="20"/>
  <c r="R598" i="20" s="1"/>
  <c r="Q576" i="20"/>
  <c r="Q946" i="20"/>
  <c r="R946" i="20" s="1"/>
  <c r="Q459" i="20"/>
  <c r="R459" i="20" s="1"/>
  <c r="Q977" i="20"/>
  <c r="Q856" i="20"/>
  <c r="O843" i="20"/>
  <c r="Q843" i="20"/>
  <c r="R843" i="20" s="1"/>
  <c r="L842" i="20"/>
  <c r="Q842" i="20"/>
  <c r="R842" i="20" s="1"/>
  <c r="N811" i="20"/>
  <c r="O809" i="20"/>
  <c r="Q809" i="20"/>
  <c r="R809" i="20" s="1"/>
  <c r="O808" i="20"/>
  <c r="Q808" i="20"/>
  <c r="R808" i="20" s="1"/>
  <c r="O807" i="20"/>
  <c r="Q807" i="20"/>
  <c r="R807" i="20" s="1"/>
  <c r="N806" i="20"/>
  <c r="Q806" i="20"/>
  <c r="Q537" i="20"/>
  <c r="Q710" i="20"/>
  <c r="Q311" i="20"/>
  <c r="R311" i="20"/>
  <c r="Q154" i="20"/>
  <c r="R154" i="20"/>
  <c r="Q209" i="20"/>
  <c r="Q138" i="20"/>
  <c r="R138" i="20" s="1"/>
  <c r="Q457" i="20"/>
  <c r="R457" i="20" s="1"/>
  <c r="Q205" i="20"/>
  <c r="Q390" i="20"/>
  <c r="R390" i="20" s="1"/>
  <c r="H963" i="27"/>
  <c r="H890" i="27"/>
  <c r="Q890" i="27"/>
  <c r="Q707" i="27"/>
  <c r="Q732" i="27"/>
  <c r="H732" i="27"/>
  <c r="H245" i="27"/>
  <c r="Q245" i="27"/>
  <c r="H405" i="27"/>
  <c r="Q405" i="27"/>
  <c r="H419" i="27"/>
  <c r="Q419" i="27"/>
  <c r="H614" i="27"/>
  <c r="Q661" i="27"/>
  <c r="Q714" i="27"/>
  <c r="Q828" i="27"/>
  <c r="H828" i="27"/>
  <c r="H836" i="27"/>
  <c r="Q836" i="27"/>
  <c r="H855" i="27"/>
  <c r="Q803" i="20"/>
  <c r="R803" i="20" s="1"/>
  <c r="Q318" i="20"/>
  <c r="R318" i="20" s="1"/>
  <c r="Q464" i="20"/>
  <c r="R464" i="20" s="1"/>
  <c r="M811" i="20"/>
  <c r="M772" i="20"/>
  <c r="Q772" i="20"/>
  <c r="R772" i="20" s="1"/>
  <c r="N770" i="20"/>
  <c r="Q770" i="20"/>
  <c r="P669" i="20"/>
  <c r="Q669" i="20"/>
  <c r="R669" i="20"/>
  <c r="M643" i="20"/>
  <c r="Q643" i="20"/>
  <c r="R643" i="20" s="1"/>
  <c r="L628" i="20"/>
  <c r="Q628" i="20"/>
  <c r="R628" i="20" s="1"/>
  <c r="O627" i="20"/>
  <c r="Q627" i="20"/>
  <c r="R627" i="20" s="1"/>
  <c r="L524" i="20"/>
  <c r="Q524" i="20"/>
  <c r="M515" i="20"/>
  <c r="Q515" i="20"/>
  <c r="R515" i="20" s="1"/>
  <c r="M473" i="20"/>
  <c r="Q473" i="20"/>
  <c r="O471" i="20"/>
  <c r="Q471" i="20"/>
  <c r="R471" i="20" s="1"/>
  <c r="O467" i="20"/>
  <c r="Q467" i="20"/>
  <c r="R467" i="20" s="1"/>
  <c r="L466" i="20"/>
  <c r="O454" i="20"/>
  <c r="Q454" i="20"/>
  <c r="M453" i="20"/>
  <c r="Q453" i="20"/>
  <c r="L451" i="20"/>
  <c r="Q451" i="20"/>
  <c r="M448" i="20"/>
  <c r="Q448" i="20"/>
  <c r="P383" i="20"/>
  <c r="Q383" i="20"/>
  <c r="R383" i="20" s="1"/>
  <c r="M366" i="20"/>
  <c r="Q366" i="20"/>
  <c r="R62" i="26"/>
  <c r="P62" i="17"/>
  <c r="P62" i="20"/>
  <c r="P61" i="26"/>
  <c r="N61" i="18"/>
  <c r="O53" i="26"/>
  <c r="M53" i="16"/>
  <c r="Q45" i="26"/>
  <c r="O45" i="17"/>
  <c r="O45" i="13"/>
  <c r="O45" i="20"/>
  <c r="M43" i="20"/>
  <c r="L41" i="17"/>
  <c r="N40" i="13"/>
  <c r="N32" i="26"/>
  <c r="L32" i="19"/>
  <c r="L32" i="18"/>
  <c r="L32" i="14"/>
  <c r="N31" i="17"/>
  <c r="O4" i="13"/>
  <c r="O952" i="20"/>
  <c r="Q952" i="20"/>
  <c r="L942" i="20"/>
  <c r="Q942" i="20"/>
  <c r="R942" i="20" s="1"/>
  <c r="O911" i="20"/>
  <c r="N910" i="20"/>
  <c r="Q910" i="20"/>
  <c r="R910" i="20" s="1"/>
  <c r="O775" i="20"/>
  <c r="Q775" i="20"/>
  <c r="R775" i="20" s="1"/>
  <c r="O695" i="20"/>
  <c r="M683" i="20"/>
  <c r="Q683" i="20"/>
  <c r="R683" i="20" s="1"/>
  <c r="O657" i="20"/>
  <c r="Q657" i="20"/>
  <c r="R657" i="20" s="1"/>
  <c r="L542" i="20"/>
  <c r="Q542" i="20"/>
  <c r="R542" i="20" s="1"/>
  <c r="P540" i="20"/>
  <c r="Q540" i="20"/>
  <c r="P538" i="20"/>
  <c r="L538" i="20"/>
  <c r="N531" i="20"/>
  <c r="Q531" i="20"/>
  <c r="R531" i="20" s="1"/>
  <c r="M529" i="20"/>
  <c r="Q529" i="20"/>
  <c r="R529" i="20" s="1"/>
  <c r="M475" i="20"/>
  <c r="Q475" i="20"/>
  <c r="R475" i="20" s="1"/>
  <c r="O413" i="20"/>
  <c r="Q413" i="20"/>
  <c r="R413" i="20" s="1"/>
  <c r="N411" i="20"/>
  <c r="Q411" i="20"/>
  <c r="L392" i="20"/>
  <c r="Q392" i="20"/>
  <c r="R392" i="20" s="1"/>
  <c r="Q403" i="20"/>
  <c r="Q445" i="20"/>
  <c r="Q418" i="20"/>
  <c r="Q344" i="20"/>
  <c r="R344" i="20" s="1"/>
  <c r="Q362" i="20"/>
  <c r="R362" i="20" s="1"/>
  <c r="Q449" i="20"/>
  <c r="R449" i="20" s="1"/>
  <c r="Q359" i="20"/>
  <c r="R359" i="20"/>
  <c r="Q781" i="20"/>
  <c r="Q729" i="20"/>
  <c r="R729" i="20" s="1"/>
  <c r="Q458" i="20"/>
  <c r="Q482" i="20"/>
  <c r="R482" i="20" s="1"/>
  <c r="Q559" i="20"/>
  <c r="R559" i="20" s="1"/>
  <c r="Q631" i="20"/>
  <c r="R631" i="20" s="1"/>
  <c r="Q717" i="20"/>
  <c r="R717" i="20" s="1"/>
  <c r="Q815" i="20"/>
  <c r="Q846" i="20"/>
  <c r="Q889" i="20"/>
  <c r="Q997" i="20"/>
  <c r="H277" i="27"/>
  <c r="H919" i="27"/>
  <c r="P584" i="20"/>
  <c r="Q584" i="20"/>
  <c r="L948" i="20"/>
  <c r="Q948" i="20"/>
  <c r="R948" i="20" s="1"/>
  <c r="P777" i="20"/>
  <c r="Q777" i="20"/>
  <c r="M776" i="20"/>
  <c r="Q776" i="20"/>
  <c r="R776" i="20" s="1"/>
  <c r="M932" i="20"/>
  <c r="Q932" i="20"/>
  <c r="R932" i="20" s="1"/>
  <c r="M869" i="20"/>
  <c r="Q869" i="20"/>
  <c r="O414" i="20"/>
  <c r="Q414" i="20"/>
  <c r="R414" i="20" s="1"/>
  <c r="O648" i="20"/>
  <c r="Q648" i="20"/>
  <c r="R648" i="20" s="1"/>
  <c r="O594" i="20"/>
  <c r="Q594" i="20"/>
  <c r="R594" i="20" s="1"/>
  <c r="O580" i="20"/>
  <c r="Q580" i="20"/>
  <c r="R580" i="20" s="1"/>
  <c r="N824" i="20"/>
  <c r="Q824" i="20"/>
  <c r="R824" i="20" s="1"/>
  <c r="N673" i="20"/>
  <c r="Q673" i="20"/>
  <c r="R673" i="20" s="1"/>
  <c r="L496" i="20"/>
  <c r="Q496" i="20"/>
  <c r="R496" i="20" s="1"/>
  <c r="N966" i="20"/>
  <c r="Q966" i="20"/>
  <c r="R966" i="20" s="1"/>
  <c r="O929" i="20"/>
  <c r="Q929" i="20"/>
  <c r="R929" i="20" s="1"/>
  <c r="O727" i="20"/>
  <c r="Q727" i="20"/>
  <c r="R727" i="20" s="1"/>
  <c r="L698" i="20"/>
  <c r="Q698" i="20"/>
  <c r="M498" i="20"/>
  <c r="Q498" i="20"/>
  <c r="R498" i="20" s="1"/>
  <c r="O956" i="20"/>
  <c r="Q956" i="20"/>
  <c r="R956" i="20" s="1"/>
  <c r="N79" i="26"/>
  <c r="D927" i="27"/>
  <c r="M542" i="27"/>
  <c r="M443" i="27"/>
  <c r="D865" i="27"/>
  <c r="D521" i="27"/>
  <c r="M319" i="27"/>
  <c r="D319" i="27"/>
  <c r="D793" i="27"/>
  <c r="M793" i="27"/>
  <c r="M461" i="27"/>
  <c r="D461" i="27"/>
  <c r="T650" i="20"/>
  <c r="I650" i="27"/>
  <c r="I732" i="27"/>
  <c r="R732" i="27"/>
  <c r="T732" i="20"/>
  <c r="R136" i="27"/>
  <c r="I136" i="27"/>
  <c r="T136" i="20"/>
  <c r="C120" i="27"/>
  <c r="L120" i="27"/>
  <c r="C257" i="27"/>
  <c r="R804" i="27"/>
  <c r="L932" i="27"/>
  <c r="B851" i="27"/>
  <c r="F984" i="27"/>
  <c r="L755" i="27"/>
  <c r="R191" i="27"/>
  <c r="Q900" i="27"/>
  <c r="P965" i="27"/>
  <c r="C893" i="27"/>
  <c r="H826" i="27"/>
  <c r="P740" i="27"/>
  <c r="G205" i="27"/>
  <c r="D898" i="27"/>
  <c r="I314" i="27"/>
  <c r="H530" i="27"/>
  <c r="C921" i="27"/>
  <c r="C596" i="27"/>
  <c r="M707" i="27"/>
  <c r="P754" i="27"/>
  <c r="T583" i="20"/>
  <c r="T392" i="20"/>
  <c r="H226" i="27"/>
  <c r="E530" i="27"/>
  <c r="E174" i="27"/>
  <c r="N647" i="27"/>
  <c r="D858" i="27"/>
  <c r="T355" i="20"/>
  <c r="R496" i="27"/>
  <c r="H917" i="27"/>
  <c r="Q715" i="27"/>
  <c r="H733" i="27"/>
  <c r="E811" i="27"/>
  <c r="D61" i="27"/>
  <c r="F173" i="27"/>
  <c r="L782" i="27"/>
  <c r="G594" i="27"/>
  <c r="T592" i="20"/>
  <c r="B829" i="27"/>
  <c r="L651" i="27"/>
  <c r="G174" i="27"/>
  <c r="N323" i="27"/>
  <c r="H543" i="27"/>
  <c r="L900" i="27"/>
  <c r="K368" i="27"/>
  <c r="C811" i="27"/>
  <c r="C521" i="27"/>
  <c r="H628" i="27"/>
  <c r="M192" i="27"/>
  <c r="Q786" i="27"/>
  <c r="L111" i="27"/>
  <c r="E934" i="27"/>
  <c r="L127" i="27"/>
  <c r="M521" i="27"/>
  <c r="N958" i="27"/>
  <c r="K874" i="27"/>
  <c r="E335" i="27"/>
  <c r="N335" i="27"/>
  <c r="E423" i="27"/>
  <c r="B321" i="27"/>
  <c r="K321" i="27"/>
  <c r="M615" i="27"/>
  <c r="B609" i="27"/>
  <c r="K581" i="27"/>
  <c r="B754" i="27"/>
  <c r="N225" i="27"/>
  <c r="R690" i="27"/>
  <c r="H215" i="27"/>
  <c r="Q215" i="27"/>
  <c r="F395" i="27"/>
  <c r="O395" i="27"/>
  <c r="E256" i="27"/>
  <c r="T482" i="20"/>
  <c r="R482" i="27"/>
  <c r="Q629" i="27"/>
  <c r="H629" i="27"/>
  <c r="Q213" i="20"/>
  <c r="O109" i="27"/>
  <c r="S103" i="20"/>
  <c r="Q103" i="20"/>
  <c r="P99" i="27"/>
  <c r="M86" i="27"/>
  <c r="Q764" i="20"/>
  <c r="Q882" i="20"/>
  <c r="R882" i="20" s="1"/>
  <c r="L287" i="27"/>
  <c r="G994" i="27"/>
  <c r="C986" i="27"/>
  <c r="Q986" i="20"/>
  <c r="R986" i="20" s="1"/>
  <c r="C755" i="27"/>
  <c r="N877" i="27"/>
  <c r="L893" i="27"/>
  <c r="B300" i="27"/>
  <c r="H537" i="27"/>
  <c r="I391" i="27"/>
  <c r="G466" i="27"/>
  <c r="O797" i="27"/>
  <c r="Q733" i="27"/>
  <c r="Q442" i="27"/>
  <c r="F818" i="27"/>
  <c r="I219" i="27"/>
  <c r="C900" i="27"/>
  <c r="F551" i="27"/>
  <c r="Q982" i="27"/>
  <c r="B396" i="27"/>
  <c r="N713" i="27"/>
  <c r="K879" i="27"/>
  <c r="B744" i="27"/>
  <c r="B581" i="27"/>
  <c r="N256" i="27"/>
  <c r="T600" i="20"/>
  <c r="I600" i="27"/>
  <c r="K405" i="27"/>
  <c r="R283" i="20"/>
  <c r="R283" i="27"/>
  <c r="P369" i="27"/>
  <c r="Q896" i="20"/>
  <c r="R896" i="20" s="1"/>
  <c r="F965" i="27"/>
  <c r="O965" i="27"/>
  <c r="R732" i="20"/>
  <c r="R650" i="27"/>
  <c r="H441" i="27"/>
  <c r="K643" i="27"/>
  <c r="N699" i="27"/>
  <c r="I691" i="27"/>
  <c r="E312" i="27"/>
  <c r="T917" i="20"/>
  <c r="R998" i="27"/>
  <c r="N412" i="27"/>
  <c r="N792" i="27"/>
  <c r="Q833" i="20"/>
  <c r="R833" i="20" s="1"/>
  <c r="Q841" i="20"/>
  <c r="R841" i="20" s="1"/>
  <c r="Q640" i="20"/>
  <c r="R640" i="20" s="1"/>
  <c r="Q820" i="20"/>
  <c r="R820" i="20" s="1"/>
  <c r="R611" i="20"/>
  <c r="Q925" i="20"/>
  <c r="R925" i="20"/>
  <c r="Q127" i="20"/>
  <c r="Q185" i="20"/>
  <c r="M960" i="27"/>
  <c r="L870" i="27"/>
  <c r="L796" i="27"/>
  <c r="L672" i="27"/>
  <c r="M474" i="27"/>
  <c r="L363" i="27"/>
  <c r="L332" i="27"/>
  <c r="L273" i="27"/>
  <c r="C174" i="27"/>
  <c r="L170" i="27"/>
  <c r="L144" i="27"/>
  <c r="G720" i="27"/>
  <c r="G677" i="27"/>
  <c r="O143" i="27"/>
  <c r="I475" i="27"/>
  <c r="R475" i="27"/>
  <c r="T475" i="20"/>
  <c r="L361" i="27"/>
  <c r="C361" i="27"/>
  <c r="L903" i="27"/>
  <c r="C903" i="27"/>
  <c r="C640" i="27"/>
  <c r="L640" i="27"/>
  <c r="L820" i="27"/>
  <c r="C820" i="27"/>
  <c r="L135" i="27"/>
  <c r="C135" i="27"/>
  <c r="C825" i="27"/>
  <c r="L825" i="27"/>
  <c r="Q661" i="20"/>
  <c r="R661" i="20" s="1"/>
  <c r="C954" i="27"/>
  <c r="L954" i="27"/>
  <c r="C744" i="27"/>
  <c r="L744" i="27"/>
  <c r="L740" i="27"/>
  <c r="C740" i="27"/>
  <c r="I398" i="27"/>
  <c r="R398" i="27"/>
  <c r="R190" i="27"/>
  <c r="I190" i="27"/>
  <c r="I499" i="27"/>
  <c r="R499" i="27"/>
  <c r="H755" i="27"/>
  <c r="Q755" i="27"/>
  <c r="Q800" i="27"/>
  <c r="Q701" i="27"/>
  <c r="H578" i="27"/>
  <c r="Q578" i="27"/>
  <c r="Q517" i="27"/>
  <c r="H517" i="27"/>
  <c r="H167" i="27"/>
  <c r="Q167" i="27"/>
  <c r="H968" i="27"/>
  <c r="I968" i="27"/>
  <c r="Q968" i="27"/>
  <c r="H681" i="27"/>
  <c r="Q681" i="27"/>
  <c r="R281" i="27"/>
  <c r="I281" i="27"/>
  <c r="T281" i="20"/>
  <c r="H729" i="27"/>
  <c r="C766" i="27"/>
  <c r="L766" i="27"/>
  <c r="H213" i="27"/>
  <c r="Q659" i="20"/>
  <c r="R659" i="20" s="1"/>
  <c r="Q635" i="20"/>
  <c r="R635" i="20" s="1"/>
  <c r="Q166" i="20"/>
  <c r="R166" i="20" s="1"/>
  <c r="Q877" i="20"/>
  <c r="Q177" i="20"/>
  <c r="C914" i="27"/>
  <c r="L677" i="27"/>
  <c r="Q965" i="20"/>
  <c r="M814" i="27"/>
  <c r="D814" i="27"/>
  <c r="Q610" i="20"/>
  <c r="R610" i="20" s="1"/>
  <c r="Q981" i="20"/>
  <c r="C340" i="27"/>
  <c r="L340" i="27"/>
  <c r="L238" i="27"/>
  <c r="C238" i="27"/>
  <c r="C910" i="27"/>
  <c r="L910" i="27"/>
  <c r="E276" i="27"/>
  <c r="N276" i="27"/>
  <c r="G213" i="27"/>
  <c r="Q370" i="20"/>
  <c r="S119" i="20"/>
  <c r="B985" i="27"/>
  <c r="P814" i="27"/>
  <c r="K800" i="27"/>
  <c r="E207" i="27"/>
  <c r="T181" i="20"/>
  <c r="Q849" i="20"/>
  <c r="Q160" i="20"/>
  <c r="R160" i="20" s="1"/>
  <c r="Q179" i="20"/>
  <c r="D895" i="27"/>
  <c r="D868" i="27"/>
  <c r="D764" i="27"/>
  <c r="M493" i="27"/>
  <c r="M75" i="27"/>
  <c r="Q916" i="20"/>
  <c r="R916" i="20" s="1"/>
  <c r="Q866" i="20"/>
  <c r="R866" i="20"/>
  <c r="T747" i="20"/>
  <c r="E870" i="27"/>
  <c r="E920" i="27"/>
  <c r="O169" i="27"/>
  <c r="E591" i="27"/>
  <c r="Q748" i="20"/>
  <c r="R748" i="20" s="1"/>
  <c r="A995" i="20"/>
  <c r="S83" i="26"/>
  <c r="M83" i="26" s="1"/>
  <c r="N20" i="26"/>
  <c r="S67" i="26"/>
  <c r="L172" i="27"/>
  <c r="Q696" i="27"/>
  <c r="Q692" i="27"/>
  <c r="C287" i="27"/>
  <c r="Q991" i="27"/>
  <c r="Q101" i="20"/>
  <c r="Q118" i="20"/>
  <c r="R118" i="20" s="1"/>
  <c r="B680" i="27"/>
  <c r="E680" i="27"/>
  <c r="F680" i="27"/>
  <c r="E793" i="27"/>
  <c r="N793" i="27"/>
  <c r="R420" i="20"/>
  <c r="N431" i="27"/>
  <c r="N617" i="27"/>
  <c r="R957" i="20"/>
  <c r="R691" i="27"/>
  <c r="O343" i="27"/>
  <c r="I482" i="27"/>
  <c r="Q111" i="20"/>
  <c r="R111" i="20" s="1"/>
  <c r="Q671" i="20"/>
  <c r="R671" i="20" s="1"/>
  <c r="Q888" i="20"/>
  <c r="R888" i="20" s="1"/>
  <c r="B780" i="27"/>
  <c r="S801" i="20"/>
  <c r="F817" i="27"/>
  <c r="S834" i="20"/>
  <c r="S892" i="20"/>
  <c r="S195" i="20"/>
  <c r="T195" i="20" s="1"/>
  <c r="F386" i="27"/>
  <c r="S602" i="20"/>
  <c r="S700" i="20"/>
  <c r="R700" i="20" s="1"/>
  <c r="S739" i="20"/>
  <c r="G742" i="27"/>
  <c r="P839" i="27"/>
  <c r="S993" i="20"/>
  <c r="S130" i="20"/>
  <c r="S446" i="20"/>
  <c r="R446" i="20" s="1"/>
  <c r="S581" i="20"/>
  <c r="F992" i="27"/>
  <c r="S999" i="20"/>
  <c r="R999" i="27" s="1"/>
  <c r="S278" i="20"/>
  <c r="S285" i="20"/>
  <c r="R285" i="20" s="1"/>
  <c r="S802" i="20"/>
  <c r="S905" i="20"/>
  <c r="T905" i="20" s="1"/>
  <c r="S837" i="20"/>
  <c r="R837" i="27" s="1"/>
  <c r="S977" i="20"/>
  <c r="R977" i="27" s="1"/>
  <c r="P141" i="27"/>
  <c r="N170" i="27"/>
  <c r="S185" i="20"/>
  <c r="S193" i="20"/>
  <c r="R193" i="20" s="1"/>
  <c r="S341" i="20"/>
  <c r="R341" i="27" s="1"/>
  <c r="D351" i="27"/>
  <c r="S386" i="20"/>
  <c r="M406" i="27"/>
  <c r="S418" i="20"/>
  <c r="R418" i="27" s="1"/>
  <c r="S703" i="20"/>
  <c r="L722" i="27"/>
  <c r="C722" i="27"/>
  <c r="N984" i="27"/>
  <c r="E984" i="27"/>
  <c r="Q848" i="27"/>
  <c r="C864" i="27"/>
  <c r="D795" i="27"/>
  <c r="K211" i="27"/>
  <c r="E927" i="27"/>
  <c r="E206" i="27"/>
  <c r="K835" i="27"/>
  <c r="E994" i="27"/>
  <c r="S897" i="20"/>
  <c r="R897" i="20" s="1"/>
  <c r="N836" i="27"/>
  <c r="T763" i="20"/>
  <c r="I334" i="27"/>
  <c r="P230" i="27"/>
  <c r="G908" i="27"/>
  <c r="Q976" i="20"/>
  <c r="R976" i="20" s="1"/>
  <c r="Q231" i="20"/>
  <c r="R231" i="20" s="1"/>
  <c r="Q136" i="20"/>
  <c r="R136" i="20" s="1"/>
  <c r="Q375" i="20"/>
  <c r="Q302" i="20"/>
  <c r="R302" i="20" s="1"/>
  <c r="N730" i="27"/>
  <c r="E730" i="27"/>
  <c r="Q110" i="20"/>
  <c r="R110" i="20" s="1"/>
  <c r="E910" i="27"/>
  <c r="N890" i="27"/>
  <c r="G814" i="27"/>
  <c r="S764" i="20"/>
  <c r="Q296" i="20"/>
  <c r="R296" i="20" s="1"/>
  <c r="Q342" i="20"/>
  <c r="T480" i="20"/>
  <c r="Q406" i="27"/>
  <c r="H266" i="27"/>
  <c r="K149" i="27"/>
  <c r="Q668" i="27"/>
  <c r="B596" i="27"/>
  <c r="Q750" i="27"/>
  <c r="G951" i="27"/>
  <c r="E890" i="27"/>
  <c r="Q154" i="27"/>
  <c r="N742" i="27"/>
  <c r="K945" i="27"/>
  <c r="G615" i="27"/>
  <c r="E150" i="27"/>
  <c r="S150" i="20"/>
  <c r="R150" i="20" s="1"/>
  <c r="S593" i="20"/>
  <c r="S731" i="20"/>
  <c r="S785" i="20"/>
  <c r="S793" i="20"/>
  <c r="S870" i="20"/>
  <c r="S710" i="20"/>
  <c r="S736" i="20"/>
  <c r="R736" i="27" s="1"/>
  <c r="S740" i="20"/>
  <c r="S767" i="20"/>
  <c r="S889" i="20"/>
  <c r="S895" i="20"/>
  <c r="S898" i="20"/>
  <c r="L919" i="27"/>
  <c r="S205" i="20"/>
  <c r="S612" i="20"/>
  <c r="R612" i="27" s="1"/>
  <c r="S853" i="20"/>
  <c r="T853" i="20" s="1"/>
  <c r="E928" i="27"/>
  <c r="S958" i="20"/>
  <c r="P257" i="27"/>
  <c r="G257" i="27"/>
  <c r="P587" i="27"/>
  <c r="P597" i="27"/>
  <c r="G469" i="27"/>
  <c r="P564" i="27"/>
  <c r="G846" i="27"/>
  <c r="G699" i="27"/>
  <c r="G671" i="27"/>
  <c r="G204" i="27"/>
  <c r="G655" i="27"/>
  <c r="P287" i="27"/>
  <c r="P469" i="27"/>
  <c r="P591" i="27"/>
  <c r="P308" i="27"/>
  <c r="P445" i="27"/>
  <c r="P170" i="27"/>
  <c r="G847" i="27"/>
  <c r="P831" i="27"/>
  <c r="P322" i="27"/>
  <c r="G971" i="27"/>
  <c r="P655" i="27"/>
  <c r="G666" i="27"/>
  <c r="G564" i="27"/>
  <c r="G672" i="27"/>
  <c r="P383" i="27"/>
  <c r="G237" i="27"/>
  <c r="P237" i="27"/>
  <c r="P514" i="27"/>
  <c r="G519" i="27"/>
  <c r="P785" i="27"/>
  <c r="P872" i="27"/>
  <c r="P818" i="27"/>
  <c r="P703" i="27"/>
  <c r="G686" i="27"/>
  <c r="G427" i="27"/>
  <c r="P353" i="27"/>
  <c r="G273" i="27"/>
  <c r="E273" i="27"/>
  <c r="F273" i="27"/>
  <c r="I273" i="27"/>
  <c r="G234" i="27"/>
  <c r="P216" i="27"/>
  <c r="P720" i="27"/>
  <c r="P704" i="27"/>
  <c r="P654" i="27"/>
  <c r="G866" i="27"/>
  <c r="P975" i="27"/>
  <c r="P746" i="27"/>
  <c r="G746" i="27"/>
  <c r="P210" i="27"/>
  <c r="G670" i="27"/>
  <c r="G898" i="27"/>
  <c r="G628" i="27"/>
  <c r="P582" i="27"/>
  <c r="P505" i="27"/>
  <c r="G571" i="27"/>
  <c r="P927" i="27"/>
  <c r="G927" i="27"/>
  <c r="G267" i="27"/>
  <c r="G364" i="27"/>
  <c r="P398" i="27"/>
  <c r="G137" i="27"/>
  <c r="P137" i="27"/>
  <c r="P755" i="27"/>
  <c r="G755" i="27"/>
  <c r="G758" i="27"/>
  <c r="P758" i="27"/>
  <c r="P749" i="27"/>
  <c r="G749" i="27"/>
  <c r="E749" i="27"/>
  <c r="S749" i="20"/>
  <c r="I749" i="27" s="1"/>
  <c r="P139" i="27"/>
  <c r="G139" i="27"/>
  <c r="G870" i="27"/>
  <c r="P768" i="27"/>
  <c r="G768" i="27"/>
  <c r="G647" i="27"/>
  <c r="P605" i="27"/>
  <c r="G605" i="27"/>
  <c r="P569" i="27"/>
  <c r="P538" i="27"/>
  <c r="G538" i="27"/>
  <c r="G567" i="27"/>
  <c r="P567" i="27"/>
  <c r="G735" i="27"/>
  <c r="P735" i="27"/>
  <c r="G903" i="27"/>
  <c r="P903" i="27"/>
  <c r="P844" i="27"/>
  <c r="G844" i="27"/>
  <c r="G119" i="27"/>
  <c r="G135" i="27"/>
  <c r="P135" i="27"/>
  <c r="P163" i="27"/>
  <c r="G275" i="27"/>
  <c r="P275" i="27"/>
  <c r="P290" i="27"/>
  <c r="G290" i="27"/>
  <c r="G305" i="27"/>
  <c r="P305" i="27"/>
  <c r="P320" i="27"/>
  <c r="G320" i="27"/>
  <c r="G323" i="27"/>
  <c r="P323" i="27"/>
  <c r="G340" i="27"/>
  <c r="P340" i="27"/>
  <c r="G355" i="27"/>
  <c r="P355" i="27"/>
  <c r="G363" i="27"/>
  <c r="P373" i="27"/>
  <c r="G373" i="27"/>
  <c r="F373" i="27"/>
  <c r="S373" i="20"/>
  <c r="T373" i="20" s="1"/>
  <c r="G388" i="27"/>
  <c r="G395" i="27"/>
  <c r="P395" i="27"/>
  <c r="P404" i="27"/>
  <c r="G404" i="27"/>
  <c r="P438" i="27"/>
  <c r="P450" i="27"/>
  <c r="G450" i="27"/>
  <c r="E450" i="27"/>
  <c r="G626" i="27"/>
  <c r="P707" i="27"/>
  <c r="G707" i="27"/>
  <c r="G780" i="27"/>
  <c r="P780" i="27"/>
  <c r="G942" i="27"/>
  <c r="P942" i="27"/>
  <c r="P974" i="27"/>
  <c r="G974" i="27"/>
  <c r="P248" i="27"/>
  <c r="G248" i="27"/>
  <c r="P362" i="27"/>
  <c r="G362" i="27"/>
  <c r="P447" i="27"/>
  <c r="G447" i="27"/>
  <c r="G483" i="27"/>
  <c r="P483" i="27"/>
  <c r="P520" i="27"/>
  <c r="P728" i="27"/>
  <c r="G767" i="27"/>
  <c r="P767" i="27"/>
  <c r="P771" i="27"/>
  <c r="G771" i="27"/>
  <c r="B771" i="27"/>
  <c r="E771" i="27"/>
  <c r="F771" i="27"/>
  <c r="G779" i="27"/>
  <c r="P779" i="27"/>
  <c r="G921" i="27"/>
  <c r="G358" i="27"/>
  <c r="P666" i="27"/>
  <c r="G352" i="27"/>
  <c r="G384" i="27"/>
  <c r="G547" i="27"/>
  <c r="G383" i="27"/>
  <c r="P846" i="27"/>
  <c r="P888" i="27"/>
  <c r="P699" i="27"/>
  <c r="G829" i="27"/>
  <c r="G691" i="27"/>
  <c r="P270" i="27"/>
  <c r="G945" i="27"/>
  <c r="G843" i="27"/>
  <c r="P1000" i="27"/>
  <c r="G121" i="27"/>
  <c r="P271" i="27"/>
  <c r="G997" i="27"/>
  <c r="P857" i="27"/>
  <c r="P149" i="27"/>
  <c r="G106" i="27"/>
  <c r="P911" i="27"/>
  <c r="P732" i="27"/>
  <c r="P358" i="27"/>
  <c r="P351" i="27"/>
  <c r="P647" i="27"/>
  <c r="P626" i="27"/>
  <c r="G521" i="27"/>
  <c r="P219" i="27"/>
  <c r="G219" i="27"/>
  <c r="G695" i="27"/>
  <c r="P695" i="27"/>
  <c r="G172" i="27"/>
  <c r="P172" i="27"/>
  <c r="G560" i="27"/>
  <c r="P560" i="27"/>
  <c r="P476" i="27"/>
  <c r="G476" i="27"/>
  <c r="P999" i="27"/>
  <c r="P524" i="27"/>
  <c r="G524" i="27"/>
  <c r="P921" i="27"/>
  <c r="P113" i="27"/>
  <c r="G202" i="27"/>
  <c r="P202" i="27"/>
  <c r="P992" i="27"/>
  <c r="G992" i="27"/>
  <c r="G354" i="27"/>
  <c r="G793" i="27"/>
  <c r="P388" i="27"/>
  <c r="G741" i="27"/>
  <c r="G252" i="27"/>
  <c r="P352" i="27"/>
  <c r="P356" i="27"/>
  <c r="G888" i="27"/>
  <c r="P991" i="27"/>
  <c r="P596" i="27"/>
  <c r="G277" i="27"/>
  <c r="G400" i="27"/>
  <c r="G514" i="27"/>
  <c r="G270" i="27"/>
  <c r="G864" i="27"/>
  <c r="G487" i="27"/>
  <c r="P756" i="27"/>
  <c r="G838" i="27"/>
  <c r="P670" i="27"/>
  <c r="P817" i="27"/>
  <c r="P106" i="27"/>
  <c r="P108" i="27"/>
  <c r="G108" i="27"/>
  <c r="P295" i="27"/>
  <c r="G295" i="27"/>
  <c r="G873" i="27"/>
  <c r="G288" i="27"/>
  <c r="G196" i="27"/>
  <c r="G889" i="27"/>
  <c r="G569" i="27"/>
  <c r="P910" i="27"/>
  <c r="G910" i="27"/>
  <c r="G683" i="27"/>
  <c r="P683" i="27"/>
  <c r="G558" i="27"/>
  <c r="P558" i="27"/>
  <c r="G425" i="27"/>
  <c r="P425" i="27"/>
  <c r="G227" i="27"/>
  <c r="P227" i="27"/>
  <c r="G143" i="27"/>
  <c r="P143" i="27"/>
  <c r="G849" i="27"/>
  <c r="D849" i="27"/>
  <c r="E849" i="27"/>
  <c r="F849" i="27"/>
  <c r="I849" i="27"/>
  <c r="P628" i="27"/>
  <c r="G489" i="27"/>
  <c r="P206" i="27"/>
  <c r="G206" i="27"/>
  <c r="G697" i="27"/>
  <c r="P697" i="27"/>
  <c r="P766" i="27"/>
  <c r="G766" i="27"/>
  <c r="P405" i="27"/>
  <c r="G405" i="27"/>
  <c r="P327" i="27"/>
  <c r="G327" i="27"/>
  <c r="C327" i="27"/>
  <c r="D327" i="27"/>
  <c r="F327" i="27"/>
  <c r="G287" i="27"/>
  <c r="P984" i="27"/>
  <c r="P252" i="27"/>
  <c r="G356" i="27"/>
  <c r="G596" i="27"/>
  <c r="P633" i="27"/>
  <c r="P864" i="27"/>
  <c r="P487" i="27"/>
  <c r="P136" i="27"/>
  <c r="P462" i="27"/>
  <c r="G422" i="27"/>
  <c r="P646" i="27"/>
  <c r="P877" i="27"/>
  <c r="P363" i="27"/>
  <c r="G438" i="27"/>
  <c r="G728" i="27"/>
  <c r="H728" i="27"/>
  <c r="G549" i="27"/>
  <c r="P549" i="27"/>
  <c r="G343" i="27"/>
  <c r="P379" i="27"/>
  <c r="G379" i="27"/>
  <c r="G282" i="27"/>
  <c r="P282" i="27"/>
  <c r="G326" i="27"/>
  <c r="P428" i="27"/>
  <c r="G428" i="27"/>
  <c r="P343" i="27"/>
  <c r="P919" i="27"/>
  <c r="G919" i="27"/>
  <c r="P807" i="27"/>
  <c r="G807" i="27"/>
  <c r="G378" i="27"/>
  <c r="P378" i="27"/>
  <c r="P349" i="27"/>
  <c r="G972" i="27"/>
  <c r="P972" i="27"/>
  <c r="G164" i="27"/>
  <c r="P164" i="27"/>
  <c r="P497" i="27"/>
  <c r="P214" i="27"/>
  <c r="G214" i="27"/>
  <c r="P431" i="27"/>
  <c r="G449" i="27"/>
  <c r="G451" i="27"/>
  <c r="E986" i="27"/>
  <c r="B796" i="27"/>
  <c r="K796" i="27"/>
  <c r="M984" i="27"/>
  <c r="D984" i="27"/>
  <c r="K584" i="27"/>
  <c r="B584" i="27"/>
  <c r="K917" i="27"/>
  <c r="Q986" i="27"/>
  <c r="G959" i="27"/>
  <c r="N599" i="27"/>
  <c r="Q530" i="27"/>
  <c r="D130" i="27"/>
  <c r="I518" i="27"/>
  <c r="M972" i="27"/>
  <c r="D291" i="27"/>
  <c r="E835" i="27"/>
  <c r="I804" i="27"/>
  <c r="E421" i="27"/>
  <c r="Q537" i="27"/>
  <c r="M492" i="27"/>
  <c r="R377" i="27"/>
  <c r="T492" i="20"/>
  <c r="G926" i="27"/>
  <c r="K784" i="27"/>
  <c r="K667" i="27"/>
  <c r="L864" i="27"/>
  <c r="C994" i="27"/>
  <c r="Q495" i="27"/>
  <c r="P852" i="27"/>
  <c r="C313" i="27"/>
  <c r="L863" i="27"/>
  <c r="O137" i="27"/>
  <c r="D227" i="27"/>
  <c r="P641" i="27"/>
  <c r="E510" i="27"/>
  <c r="I377" i="27"/>
  <c r="I492" i="27"/>
  <c r="M79" i="27"/>
  <c r="P971" i="27"/>
  <c r="L842" i="27"/>
  <c r="R355" i="27"/>
  <c r="F287" i="27"/>
  <c r="T779" i="20"/>
  <c r="E149" i="27"/>
  <c r="T456" i="20"/>
  <c r="H847" i="27"/>
  <c r="I400" i="27"/>
  <c r="C244" i="27"/>
  <c r="C485" i="27"/>
  <c r="F816" i="27"/>
  <c r="P263" i="27"/>
  <c r="Q884" i="27"/>
  <c r="Q487" i="27"/>
  <c r="L313" i="27"/>
  <c r="G484" i="27"/>
  <c r="K454" i="27"/>
  <c r="N996" i="27"/>
  <c r="C272" i="27"/>
  <c r="I387" i="27"/>
  <c r="H648" i="27"/>
  <c r="C172" i="27"/>
  <c r="L257" i="27"/>
  <c r="B454" i="27"/>
  <c r="B835" i="27"/>
  <c r="Q666" i="27"/>
  <c r="R387" i="27"/>
  <c r="H960" i="27"/>
  <c r="H822" i="27"/>
  <c r="O584" i="27"/>
  <c r="K918" i="27"/>
  <c r="Q989" i="27"/>
  <c r="M741" i="27"/>
  <c r="B989" i="27"/>
  <c r="I272" i="27"/>
  <c r="H900" i="27"/>
  <c r="F137" i="27"/>
  <c r="M227" i="27"/>
  <c r="H940" i="27"/>
  <c r="G641" i="27"/>
  <c r="Q658" i="27"/>
  <c r="T746" i="20"/>
  <c r="C842" i="27"/>
  <c r="G842" i="27"/>
  <c r="T660" i="20"/>
  <c r="N197" i="27"/>
  <c r="T518" i="20"/>
  <c r="R779" i="27"/>
  <c r="R456" i="27"/>
  <c r="F156" i="27"/>
  <c r="B646" i="27"/>
  <c r="F646" i="27"/>
  <c r="H646" i="27"/>
  <c r="L741" i="27"/>
  <c r="Q639" i="27"/>
  <c r="B613" i="27"/>
  <c r="D192" i="27"/>
  <c r="N115" i="27"/>
  <c r="R254" i="20"/>
  <c r="Q317" i="20"/>
  <c r="R317" i="20" s="1"/>
  <c r="Q875" i="27"/>
  <c r="R230" i="20"/>
  <c r="E942" i="27"/>
  <c r="Q804" i="20"/>
  <c r="R804" i="20" s="1"/>
  <c r="Q470" i="20"/>
  <c r="R470" i="20"/>
  <c r="Q622" i="20"/>
  <c r="Q851" i="20"/>
  <c r="R851" i="20" s="1"/>
  <c r="Q886" i="20"/>
  <c r="R886" i="20" s="1"/>
  <c r="P968" i="27"/>
  <c r="Q652" i="20"/>
  <c r="R652" i="20" s="1"/>
  <c r="E704" i="27"/>
  <c r="F883" i="27"/>
  <c r="G883" i="27"/>
  <c r="O883" i="27"/>
  <c r="F229" i="27"/>
  <c r="O229" i="27"/>
  <c r="G375" i="27"/>
  <c r="P375" i="27"/>
  <c r="O384" i="27"/>
  <c r="Q725" i="20"/>
  <c r="R725" i="20" s="1"/>
  <c r="Q733" i="20"/>
  <c r="R733" i="20" s="1"/>
  <c r="Q300" i="20"/>
  <c r="R300" i="20" s="1"/>
  <c r="Q900" i="20"/>
  <c r="Q937" i="20"/>
  <c r="R937" i="20" s="1"/>
  <c r="Q609" i="27"/>
  <c r="R882" i="27"/>
  <c r="I882" i="27"/>
  <c r="T882" i="20"/>
  <c r="O386" i="27"/>
  <c r="E668" i="27"/>
  <c r="N668" i="27"/>
  <c r="H484" i="27"/>
  <c r="Q955" i="20"/>
  <c r="C165" i="27"/>
  <c r="O209" i="27"/>
  <c r="E219" i="27"/>
  <c r="C231" i="27"/>
  <c r="Q270" i="27"/>
  <c r="S280" i="20"/>
  <c r="R280" i="27" s="1"/>
  <c r="Q316" i="20"/>
  <c r="H326" i="27"/>
  <c r="N365" i="27"/>
  <c r="C383" i="27"/>
  <c r="Q412" i="20"/>
  <c r="D429" i="27"/>
  <c r="S434" i="20"/>
  <c r="T434" i="20" s="1"/>
  <c r="S458" i="20"/>
  <c r="R458" i="20" s="1"/>
  <c r="O478" i="27"/>
  <c r="E511" i="27"/>
  <c r="D529" i="27"/>
  <c r="G534" i="27"/>
  <c r="S582" i="20"/>
  <c r="R582" i="27" s="1"/>
  <c r="P598" i="27"/>
  <c r="S601" i="20"/>
  <c r="R601" i="20" s="1"/>
  <c r="S604" i="20"/>
  <c r="T604" i="20" s="1"/>
  <c r="D618" i="27"/>
  <c r="H623" i="27"/>
  <c r="S626" i="20"/>
  <c r="S629" i="20"/>
  <c r="O633" i="27"/>
  <c r="O681" i="27"/>
  <c r="F807" i="27"/>
  <c r="Q860" i="27"/>
  <c r="H865" i="27"/>
  <c r="S877" i="20"/>
  <c r="G912" i="27"/>
  <c r="S915" i="20"/>
  <c r="I915" i="27" s="1"/>
  <c r="S945" i="20"/>
  <c r="T945" i="20" s="1"/>
  <c r="S985" i="20"/>
  <c r="T985" i="20" s="1"/>
  <c r="K139" i="27"/>
  <c r="S164" i="20"/>
  <c r="S167" i="20"/>
  <c r="T167" i="20" s="1"/>
  <c r="S177" i="20"/>
  <c r="Q178" i="27"/>
  <c r="S226" i="20"/>
  <c r="S236" i="20"/>
  <c r="D245" i="27"/>
  <c r="S309" i="20"/>
  <c r="S328" i="20"/>
  <c r="S338" i="20"/>
  <c r="I338" i="27" s="1"/>
  <c r="D377" i="27"/>
  <c r="S385" i="20"/>
  <c r="Q427" i="20"/>
  <c r="S430" i="20"/>
  <c r="R430" i="20" s="1"/>
  <c r="L454" i="27"/>
  <c r="S462" i="20"/>
  <c r="R462" i="27" s="1"/>
  <c r="S517" i="20"/>
  <c r="R517" i="20" s="1"/>
  <c r="S524" i="20"/>
  <c r="E548" i="27"/>
  <c r="S561" i="20"/>
  <c r="R561" i="27" s="1"/>
  <c r="N562" i="27"/>
  <c r="H568" i="27"/>
  <c r="L634" i="27"/>
  <c r="G639" i="27"/>
  <c r="S689" i="20"/>
  <c r="P706" i="27"/>
  <c r="S720" i="20"/>
  <c r="I720" i="27" s="1"/>
  <c r="R720" i="27"/>
  <c r="L748" i="27"/>
  <c r="H764" i="27"/>
  <c r="S770" i="20"/>
  <c r="R770" i="27" s="1"/>
  <c r="F786" i="27"/>
  <c r="M791" i="27"/>
  <c r="N816" i="27"/>
  <c r="S823" i="20"/>
  <c r="S868" i="20"/>
  <c r="I868" i="27" s="1"/>
  <c r="S950" i="20"/>
  <c r="S975" i="20"/>
  <c r="R975" i="20" s="1"/>
  <c r="S981" i="20"/>
  <c r="I981" i="27" s="1"/>
  <c r="Q147" i="20"/>
  <c r="R147" i="20" s="1"/>
  <c r="S81" i="26"/>
  <c r="L81" i="26" s="1"/>
  <c r="S71" i="26"/>
  <c r="L71" i="26" s="1"/>
  <c r="N74" i="26"/>
  <c r="P80" i="26"/>
  <c r="S80" i="26"/>
  <c r="N72" i="26"/>
  <c r="S72" i="26"/>
  <c r="N63" i="26"/>
  <c r="N55" i="26"/>
  <c r="S55" i="26"/>
  <c r="M55" i="26" s="1"/>
  <c r="Q49" i="26"/>
  <c r="S31" i="26"/>
  <c r="M31" i="26" s="1"/>
  <c r="S15" i="26"/>
  <c r="Q69" i="26"/>
  <c r="S39" i="26"/>
  <c r="M39" i="26" s="1"/>
  <c r="S17" i="26"/>
  <c r="M17" i="26" s="1"/>
  <c r="R14" i="26"/>
  <c r="S65" i="26"/>
  <c r="L65" i="26" s="1"/>
  <c r="S46" i="26"/>
  <c r="M46" i="26" s="1"/>
  <c r="N22" i="26"/>
  <c r="N12" i="26"/>
  <c r="S12" i="26"/>
  <c r="S9" i="26"/>
  <c r="L9" i="26" s="1"/>
  <c r="D931" i="27"/>
  <c r="M931" i="27"/>
  <c r="Q796" i="27"/>
  <c r="H796" i="27"/>
  <c r="K108" i="27"/>
  <c r="B108" i="27"/>
  <c r="K793" i="27"/>
  <c r="F277" i="27"/>
  <c r="O277" i="27"/>
  <c r="K908" i="27"/>
  <c r="B813" i="27"/>
  <c r="K813" i="27"/>
  <c r="E223" i="27"/>
  <c r="K665" i="27"/>
  <c r="K838" i="27"/>
  <c r="B838" i="27"/>
  <c r="E393" i="27"/>
  <c r="N393" i="27"/>
  <c r="L212" i="27"/>
  <c r="O416" i="27"/>
  <c r="K275" i="27"/>
  <c r="I603" i="27"/>
  <c r="T603" i="20"/>
  <c r="C764" i="27"/>
  <c r="L764" i="27"/>
  <c r="B181" i="27"/>
  <c r="N137" i="27"/>
  <c r="G604" i="27"/>
  <c r="P604" i="27"/>
  <c r="N689" i="27"/>
  <c r="L962" i="27"/>
  <c r="L329" i="27"/>
  <c r="Q338" i="27"/>
  <c r="H338" i="27"/>
  <c r="E268" i="27"/>
  <c r="E106" i="27"/>
  <c r="T986" i="20"/>
  <c r="N372" i="27"/>
  <c r="I775" i="27"/>
  <c r="Q926" i="27"/>
  <c r="F416" i="27"/>
  <c r="G329" i="27"/>
  <c r="F465" i="27"/>
  <c r="B665" i="27"/>
  <c r="K165" i="27"/>
  <c r="B938" i="27"/>
  <c r="N222" i="27"/>
  <c r="C938" i="27"/>
  <c r="B626" i="27"/>
  <c r="R428" i="20"/>
  <c r="E372" i="27"/>
  <c r="T775" i="20"/>
  <c r="N151" i="27"/>
  <c r="B175" i="27"/>
  <c r="F266" i="27"/>
  <c r="B275" i="27"/>
  <c r="B185" i="27"/>
  <c r="K185" i="27"/>
  <c r="N784" i="27"/>
  <c r="E784" i="27"/>
  <c r="I290" i="27"/>
  <c r="R290" i="27"/>
  <c r="T290" i="20"/>
  <c r="K212" i="27"/>
  <c r="N466" i="27"/>
  <c r="E466" i="27"/>
  <c r="P180" i="27"/>
  <c r="G180" i="27"/>
  <c r="H834" i="27"/>
  <c r="Q834" i="27"/>
  <c r="N441" i="27"/>
  <c r="E441" i="27"/>
  <c r="N856" i="27"/>
  <c r="I428" i="27"/>
  <c r="K935" i="27"/>
  <c r="T608" i="20"/>
  <c r="N986" i="27"/>
  <c r="T261" i="20"/>
  <c r="T170" i="20"/>
  <c r="E151" i="27"/>
  <c r="B662" i="27"/>
  <c r="N480" i="27"/>
  <c r="F388" i="27"/>
  <c r="B898" i="27"/>
  <c r="B935" i="27"/>
  <c r="G359" i="27"/>
  <c r="R170" i="27"/>
  <c r="E480" i="27"/>
  <c r="O388" i="27"/>
  <c r="G858" i="27"/>
  <c r="O502" i="27"/>
  <c r="K183" i="27"/>
  <c r="B183" i="27"/>
  <c r="F183" i="27"/>
  <c r="I183" i="27"/>
  <c r="B958" i="27"/>
  <c r="K958" i="27"/>
  <c r="K868" i="27"/>
  <c r="B868" i="27"/>
  <c r="P645" i="27"/>
  <c r="K722" i="27"/>
  <c r="Q788" i="27"/>
  <c r="Q798" i="27"/>
  <c r="N266" i="27"/>
  <c r="G928" i="27"/>
  <c r="H788" i="27"/>
  <c r="K539" i="27"/>
  <c r="N707" i="27"/>
  <c r="N960" i="27"/>
  <c r="E897" i="27"/>
  <c r="H394" i="27"/>
  <c r="P858" i="27"/>
  <c r="N223" i="27"/>
  <c r="B793" i="27"/>
  <c r="B216" i="27"/>
  <c r="B588" i="27"/>
  <c r="K588" i="27"/>
  <c r="P321" i="27"/>
  <c r="G321" i="27"/>
  <c r="L296" i="27"/>
  <c r="C296" i="27"/>
  <c r="D108" i="27"/>
  <c r="Q198" i="27"/>
  <c r="C387" i="27"/>
  <c r="B598" i="27"/>
  <c r="B234" i="27"/>
  <c r="L873" i="27"/>
  <c r="G1000" i="27"/>
  <c r="F353" i="27"/>
  <c r="B691" i="27"/>
  <c r="K691" i="27"/>
  <c r="I893" i="27"/>
  <c r="T893" i="20"/>
  <c r="K560" i="27"/>
  <c r="B560" i="27"/>
  <c r="G260" i="27"/>
  <c r="H412" i="27"/>
  <c r="Q412" i="27"/>
  <c r="N819" i="27"/>
  <c r="E819" i="27"/>
  <c r="D938" i="27"/>
  <c r="M938" i="27"/>
  <c r="G882" i="27"/>
  <c r="P882" i="27"/>
  <c r="P539" i="27"/>
  <c r="G539" i="27"/>
  <c r="G578" i="27"/>
  <c r="P578" i="27"/>
  <c r="L372" i="27"/>
  <c r="C372" i="27"/>
  <c r="P957" i="27"/>
  <c r="T968" i="20"/>
  <c r="R968" i="27"/>
  <c r="T134" i="20"/>
  <c r="I134" i="27"/>
  <c r="R134" i="27"/>
  <c r="F139" i="27"/>
  <c r="O139" i="27"/>
  <c r="B289" i="27"/>
  <c r="K289" i="27"/>
  <c r="L306" i="27"/>
  <c r="C306" i="27"/>
  <c r="H306" i="27"/>
  <c r="S306" i="20"/>
  <c r="I306" i="27" s="1"/>
  <c r="F312" i="27"/>
  <c r="E328" i="27"/>
  <c r="N328" i="27"/>
  <c r="P342" i="27"/>
  <c r="G342" i="27"/>
  <c r="E343" i="27"/>
  <c r="N343" i="27"/>
  <c r="S345" i="20"/>
  <c r="Q345" i="20"/>
  <c r="R356" i="27"/>
  <c r="E388" i="27"/>
  <c r="I376" i="27"/>
  <c r="F376" i="27"/>
  <c r="T376" i="20"/>
  <c r="G156" i="27"/>
  <c r="R131" i="27"/>
  <c r="T131" i="20"/>
  <c r="D519" i="27"/>
  <c r="R502" i="20"/>
  <c r="E171" i="27"/>
  <c r="C908" i="27"/>
  <c r="R684" i="20"/>
  <c r="R290" i="20"/>
  <c r="E832" i="27"/>
  <c r="M347" i="27"/>
  <c r="E455" i="27"/>
  <c r="R304" i="20"/>
  <c r="D347" i="27"/>
  <c r="P977" i="27"/>
  <c r="R442" i="27"/>
  <c r="N455" i="27"/>
  <c r="R414" i="27"/>
  <c r="I414" i="27"/>
  <c r="C375" i="27"/>
  <c r="L375" i="27"/>
  <c r="P426" i="27"/>
  <c r="G426" i="27"/>
  <c r="D854" i="27"/>
  <c r="M854" i="27"/>
  <c r="H856" i="27"/>
  <c r="Q856" i="27"/>
  <c r="G867" i="27"/>
  <c r="P867" i="27"/>
  <c r="M870" i="27"/>
  <c r="D870" i="27"/>
  <c r="L879" i="27"/>
  <c r="C879" i="27"/>
  <c r="B890" i="27"/>
  <c r="K890" i="27"/>
  <c r="I905" i="27"/>
  <c r="R905" i="27"/>
  <c r="F918" i="27"/>
  <c r="M933" i="27"/>
  <c r="D933" i="27"/>
  <c r="F941" i="27"/>
  <c r="O941" i="27"/>
  <c r="R966" i="27"/>
  <c r="T966" i="20"/>
  <c r="D970" i="27"/>
  <c r="M970" i="27"/>
  <c r="S972" i="20"/>
  <c r="I972" i="27" s="1"/>
  <c r="P973" i="27"/>
  <c r="D991" i="27"/>
  <c r="F991" i="27"/>
  <c r="M991" i="27"/>
  <c r="L165" i="27"/>
  <c r="D216" i="27"/>
  <c r="M216" i="27"/>
  <c r="L231" i="27"/>
  <c r="B259" i="27"/>
  <c r="D262" i="27"/>
  <c r="M262" i="27"/>
  <c r="L315" i="27"/>
  <c r="C315" i="27"/>
  <c r="L352" i="27"/>
  <c r="C352" i="27"/>
  <c r="S363" i="20"/>
  <c r="Q363" i="20"/>
  <c r="S409" i="20"/>
  <c r="Q409" i="20"/>
  <c r="G474" i="27"/>
  <c r="P474" i="27"/>
  <c r="P510" i="27"/>
  <c r="G510" i="27"/>
  <c r="P534" i="27"/>
  <c r="L560" i="27"/>
  <c r="C780" i="27"/>
  <c r="S790" i="20"/>
  <c r="Q790" i="20"/>
  <c r="C819" i="27"/>
  <c r="L819" i="27"/>
  <c r="R930" i="20"/>
  <c r="I966" i="27"/>
  <c r="H861" i="27"/>
  <c r="H270" i="27"/>
  <c r="R570" i="20"/>
  <c r="E975" i="27"/>
  <c r="C783" i="27"/>
  <c r="E169" i="27"/>
  <c r="N169" i="27"/>
  <c r="N315" i="27"/>
  <c r="E315" i="27"/>
  <c r="R944" i="20"/>
  <c r="Q335" i="20"/>
  <c r="G909" i="27"/>
  <c r="E963" i="27"/>
  <c r="C138" i="27"/>
  <c r="D138" i="27"/>
  <c r="I138" i="27"/>
  <c r="L138" i="27"/>
  <c r="C490" i="27"/>
  <c r="C930" i="27"/>
  <c r="L930" i="27"/>
  <c r="C379" i="27"/>
  <c r="O918" i="27"/>
  <c r="M730" i="27"/>
  <c r="D831" i="27"/>
  <c r="M831" i="27"/>
  <c r="Q162" i="20"/>
  <c r="R162" i="20" s="1"/>
  <c r="G565" i="27"/>
  <c r="P565" i="27"/>
  <c r="G460" i="27"/>
  <c r="P460" i="27"/>
  <c r="P453" i="27"/>
  <c r="G453" i="27"/>
  <c r="E377" i="27"/>
  <c r="E381" i="27"/>
  <c r="N381" i="27"/>
  <c r="T386" i="20"/>
  <c r="R386" i="27"/>
  <c r="I386" i="27"/>
  <c r="O387" i="27"/>
  <c r="F387" i="27"/>
  <c r="H401" i="27"/>
  <c r="Q401" i="27"/>
  <c r="I407" i="27"/>
  <c r="R407" i="27"/>
  <c r="I806" i="27"/>
  <c r="F886" i="27"/>
  <c r="O886" i="27"/>
  <c r="P946" i="27"/>
  <c r="G946" i="27"/>
  <c r="K993" i="27"/>
  <c r="N134" i="27"/>
  <c r="H178" i="27"/>
  <c r="O206" i="27"/>
  <c r="F206" i="27"/>
  <c r="D214" i="27"/>
  <c r="O227" i="27"/>
  <c r="F227" i="27"/>
  <c r="C255" i="27"/>
  <c r="L255" i="27"/>
  <c r="P307" i="27"/>
  <c r="P313" i="27"/>
  <c r="N337" i="27"/>
  <c r="E337" i="27"/>
  <c r="C444" i="27"/>
  <c r="C454" i="27"/>
  <c r="N541" i="27"/>
  <c r="L615" i="27"/>
  <c r="Q197" i="20"/>
  <c r="H702" i="27"/>
  <c r="Q702" i="27"/>
  <c r="M512" i="27"/>
  <c r="D512" i="27"/>
  <c r="D966" i="27"/>
  <c r="M966" i="27"/>
  <c r="Q376" i="20"/>
  <c r="R376" i="20" s="1"/>
  <c r="C984" i="27"/>
  <c r="L984" i="27"/>
  <c r="B993" i="27"/>
  <c r="C617" i="27"/>
  <c r="L617" i="27"/>
  <c r="F660" i="27"/>
  <c r="C822" i="27"/>
  <c r="Q827" i="27"/>
  <c r="S900" i="20"/>
  <c r="G126" i="27"/>
  <c r="H214" i="27"/>
  <c r="Q214" i="27"/>
  <c r="H502" i="27"/>
  <c r="Q731" i="27"/>
  <c r="M561" i="27"/>
  <c r="D561" i="27"/>
  <c r="Q816" i="27"/>
  <c r="H816" i="27"/>
  <c r="O232" i="27"/>
  <c r="F232" i="27"/>
  <c r="L259" i="27"/>
  <c r="C259" i="27"/>
  <c r="C270" i="27"/>
  <c r="L270" i="27"/>
  <c r="Q105" i="20"/>
  <c r="R105" i="20" s="1"/>
  <c r="D507" i="27"/>
  <c r="M507" i="27"/>
  <c r="Q346" i="20"/>
  <c r="C527" i="27"/>
  <c r="L527" i="27"/>
  <c r="C522" i="27"/>
  <c r="D522" i="27"/>
  <c r="E522" i="27"/>
  <c r="I522" i="27"/>
  <c r="L522" i="27"/>
  <c r="G101" i="27"/>
  <c r="Q148" i="20"/>
  <c r="R148" i="20" s="1"/>
  <c r="I259" i="27"/>
  <c r="R259" i="27"/>
  <c r="P151" i="27"/>
  <c r="Q978" i="27"/>
  <c r="H978" i="27"/>
  <c r="Q157" i="20"/>
  <c r="R157" i="20" s="1"/>
  <c r="I813" i="27"/>
  <c r="R813" i="27"/>
  <c r="F909" i="27"/>
  <c r="C709" i="27"/>
  <c r="G116" i="27"/>
  <c r="P693" i="27"/>
  <c r="G693" i="27"/>
  <c r="Q603" i="20"/>
  <c r="R603" i="20" s="1"/>
  <c r="Q260" i="20"/>
  <c r="R260" i="20"/>
  <c r="F168" i="27"/>
  <c r="N939" i="27"/>
  <c r="E939" i="27"/>
  <c r="P334" i="27"/>
  <c r="Q742" i="20"/>
  <c r="R742" i="20" s="1"/>
  <c r="Q898" i="20"/>
  <c r="C203" i="27"/>
  <c r="Q415" i="20"/>
  <c r="R415" i="20" s="1"/>
  <c r="I821" i="27"/>
  <c r="R821" i="27"/>
  <c r="Q968" i="20"/>
  <c r="R968" i="20" s="1"/>
  <c r="L164" i="27"/>
  <c r="C164" i="27"/>
  <c r="B164" i="27"/>
  <c r="E164" i="27"/>
  <c r="F164" i="27"/>
  <c r="L855" i="27"/>
  <c r="C855" i="27"/>
  <c r="C103" i="27"/>
  <c r="Q203" i="27"/>
  <c r="Q508" i="20"/>
  <c r="R508" i="20" s="1"/>
  <c r="Q203" i="20"/>
  <c r="R203" i="20" s="1"/>
  <c r="C816" i="27"/>
  <c r="E816" i="27"/>
  <c r="I816" i="27"/>
  <c r="L816" i="27"/>
  <c r="B785" i="27"/>
  <c r="K785" i="27"/>
  <c r="N997" i="27"/>
  <c r="H132" i="27"/>
  <c r="Q797" i="20"/>
  <c r="R797" i="20" s="1"/>
  <c r="Q690" i="20"/>
  <c r="R690" i="20" s="1"/>
  <c r="Q752" i="20"/>
  <c r="Q222" i="20"/>
  <c r="E553" i="27"/>
  <c r="Q563" i="27"/>
  <c r="H563" i="27"/>
  <c r="O684" i="27"/>
  <c r="Q552" i="27"/>
  <c r="H552" i="27"/>
  <c r="Q266" i="20"/>
  <c r="R266" i="20" s="1"/>
  <c r="Q771" i="27"/>
  <c r="Q434" i="27"/>
  <c r="H434" i="27"/>
  <c r="S228" i="20"/>
  <c r="S316" i="20"/>
  <c r="S319" i="20"/>
  <c r="R319" i="20" s="1"/>
  <c r="M324" i="27"/>
  <c r="S346" i="20"/>
  <c r="M482" i="27"/>
  <c r="S127" i="20"/>
  <c r="R127" i="27" s="1"/>
  <c r="S246" i="20"/>
  <c r="S473" i="20"/>
  <c r="I473" i="27" s="1"/>
  <c r="S197" i="20"/>
  <c r="S174" i="20"/>
  <c r="S200" i="20"/>
  <c r="F364" i="27"/>
  <c r="S66" i="17"/>
  <c r="S153" i="20"/>
  <c r="F521" i="27"/>
  <c r="S360" i="20"/>
  <c r="R360" i="20" s="1"/>
  <c r="S388" i="20"/>
  <c r="S395" i="20"/>
  <c r="R395" i="20" s="1"/>
  <c r="S850" i="20"/>
  <c r="R850" i="20" s="1"/>
  <c r="N213" i="27"/>
  <c r="S676" i="20"/>
  <c r="B820" i="27"/>
  <c r="S479" i="20"/>
  <c r="T479" i="20" s="1"/>
  <c r="L408" i="27"/>
  <c r="S440" i="20"/>
  <c r="S530" i="20"/>
  <c r="R530" i="20" s="1"/>
  <c r="O195" i="27"/>
  <c r="S295" i="20"/>
  <c r="S662" i="20"/>
  <c r="S777" i="20"/>
  <c r="I777" i="27" s="1"/>
  <c r="O188" i="27"/>
  <c r="S589" i="20"/>
  <c r="S256" i="20"/>
  <c r="F271" i="27"/>
  <c r="S335" i="20"/>
  <c r="R335" i="27" s="1"/>
  <c r="S380" i="20"/>
  <c r="I380" i="27" s="1"/>
  <c r="S451" i="20"/>
  <c r="S812" i="20"/>
  <c r="S282" i="20"/>
  <c r="T282" i="20" s="1"/>
  <c r="O396" i="27"/>
  <c r="S412" i="20"/>
  <c r="S513" i="20"/>
  <c r="S427" i="20"/>
  <c r="R427" i="27" s="1"/>
  <c r="S445" i="20"/>
  <c r="T445" i="20" s="1"/>
  <c r="M994" i="27"/>
  <c r="D994" i="27"/>
  <c r="K122" i="27"/>
  <c r="B122" i="27"/>
  <c r="B252" i="27"/>
  <c r="C252" i="27"/>
  <c r="F252" i="27"/>
  <c r="K252" i="27"/>
  <c r="C711" i="27"/>
  <c r="R413" i="27"/>
  <c r="T413" i="20"/>
  <c r="I413" i="27"/>
  <c r="P498" i="27"/>
  <c r="G498" i="27"/>
  <c r="I681" i="27"/>
  <c r="T681" i="20"/>
  <c r="F339" i="27"/>
  <c r="O339" i="27"/>
  <c r="E261" i="27"/>
  <c r="N261" i="27"/>
  <c r="E741" i="27"/>
  <c r="L711" i="27"/>
  <c r="R681" i="27"/>
  <c r="E639" i="27"/>
  <c r="K986" i="27"/>
  <c r="N989" i="27"/>
  <c r="E989" i="27"/>
  <c r="C989" i="27"/>
  <c r="D989" i="27"/>
  <c r="G989" i="27"/>
  <c r="B334" i="27"/>
  <c r="K334" i="27"/>
  <c r="F694" i="27"/>
  <c r="D694" i="27"/>
  <c r="O694" i="27"/>
  <c r="P876" i="27"/>
  <c r="N913" i="27"/>
  <c r="P359" i="27"/>
  <c r="G280" i="27"/>
  <c r="P280" i="27"/>
  <c r="K902" i="27"/>
  <c r="S584" i="20"/>
  <c r="R584" i="27" s="1"/>
  <c r="R948" i="27"/>
  <c r="D902" i="27"/>
  <c r="M902" i="27"/>
  <c r="Q513" i="27"/>
  <c r="E786" i="27"/>
  <c r="Q953" i="27"/>
  <c r="H953" i="27"/>
  <c r="N485" i="27"/>
  <c r="E485" i="27"/>
  <c r="B986" i="27"/>
  <c r="P584" i="27"/>
  <c r="G584" i="27"/>
  <c r="G897" i="27"/>
  <c r="P897" i="27"/>
  <c r="S984" i="20"/>
  <c r="R984" i="27" s="1"/>
  <c r="B413" i="27"/>
  <c r="K413" i="27"/>
  <c r="P826" i="27"/>
  <c r="G826" i="27"/>
  <c r="B984" i="27"/>
  <c r="K984" i="27"/>
  <c r="H513" i="27"/>
  <c r="B270" i="27"/>
  <c r="T391" i="20"/>
  <c r="K830" i="27"/>
  <c r="L190" i="27"/>
  <c r="R391" i="27"/>
  <c r="B825" i="27"/>
  <c r="K825" i="27"/>
  <c r="P557" i="27"/>
  <c r="C657" i="27"/>
  <c r="R272" i="27"/>
  <c r="E442" i="27"/>
  <c r="Q545" i="27"/>
  <c r="K916" i="27"/>
  <c r="B916" i="27"/>
  <c r="Q822" i="27"/>
  <c r="P856" i="27"/>
  <c r="L450" i="27"/>
  <c r="B468" i="27"/>
  <c r="G468" i="27"/>
  <c r="H468" i="27"/>
  <c r="K467" i="27"/>
  <c r="I616" i="27"/>
  <c r="B269" i="27"/>
  <c r="K269" i="27"/>
  <c r="Q903" i="27"/>
  <c r="H903" i="27"/>
  <c r="E654" i="27"/>
  <c r="G887" i="27"/>
  <c r="C933" i="27"/>
  <c r="G933" i="27"/>
  <c r="L933" i="27"/>
  <c r="F218" i="27"/>
  <c r="O218" i="27"/>
  <c r="F149" i="27"/>
  <c r="O149" i="27"/>
  <c r="E869" i="27"/>
  <c r="K277" i="27"/>
  <c r="B277" i="27"/>
  <c r="G690" i="27"/>
  <c r="I929" i="27"/>
  <c r="T929" i="20"/>
  <c r="R929" i="27"/>
  <c r="O495" i="27"/>
  <c r="O391" i="27"/>
  <c r="F391" i="27"/>
  <c r="C140" i="27"/>
  <c r="L140" i="27"/>
  <c r="F855" i="27"/>
  <c r="O855" i="27"/>
  <c r="H642" i="27"/>
  <c r="B642" i="27"/>
  <c r="G551" i="27"/>
  <c r="P551" i="27"/>
  <c r="O545" i="27"/>
  <c r="N511" i="27"/>
  <c r="Q468" i="27"/>
  <c r="E253" i="27"/>
  <c r="N253" i="27"/>
  <c r="O807" i="27"/>
  <c r="I825" i="27"/>
  <c r="R825" i="27"/>
  <c r="T825" i="20"/>
  <c r="Q908" i="27"/>
  <c r="Q488" i="27"/>
  <c r="H488" i="27"/>
  <c r="E969" i="27"/>
  <c r="N969" i="27"/>
  <c r="P507" i="27"/>
  <c r="G507" i="27"/>
  <c r="F587" i="27"/>
  <c r="O587" i="27"/>
  <c r="K202" i="27"/>
  <c r="E178" i="27"/>
  <c r="N178" i="27"/>
  <c r="L143" i="27"/>
  <c r="C143" i="27"/>
  <c r="L987" i="27"/>
  <c r="G261" i="27"/>
  <c r="P261" i="27"/>
  <c r="I202" i="27"/>
  <c r="R202" i="27"/>
  <c r="T202" i="20"/>
  <c r="R318" i="27"/>
  <c r="T318" i="20"/>
  <c r="T692" i="20"/>
  <c r="I692" i="27"/>
  <c r="R692" i="27"/>
  <c r="E769" i="27"/>
  <c r="N769" i="27"/>
  <c r="H790" i="27"/>
  <c r="Q790" i="27"/>
  <c r="G301" i="27"/>
  <c r="P301" i="27"/>
  <c r="E617" i="27"/>
  <c r="D949" i="27"/>
  <c r="D683" i="27"/>
  <c r="M837" i="27"/>
  <c r="L436" i="27"/>
  <c r="C436" i="27"/>
  <c r="E238" i="27"/>
  <c r="N238" i="27"/>
  <c r="C571" i="27"/>
  <c r="L571" i="27"/>
  <c r="C224" i="27"/>
  <c r="L224" i="27"/>
  <c r="C943" i="27"/>
  <c r="F943" i="27"/>
  <c r="G943" i="27"/>
  <c r="L943" i="27"/>
  <c r="L528" i="27"/>
  <c r="C528" i="27"/>
  <c r="C568" i="27"/>
  <c r="L568" i="27"/>
  <c r="R545" i="27"/>
  <c r="T545" i="20"/>
  <c r="D92" i="27"/>
  <c r="D40" i="27"/>
  <c r="N759" i="27"/>
  <c r="E688" i="27"/>
  <c r="T526" i="20"/>
  <c r="N869" i="27"/>
  <c r="R419" i="20"/>
  <c r="F495" i="27"/>
  <c r="E162" i="27"/>
  <c r="O114" i="27"/>
  <c r="I526" i="27"/>
  <c r="D635" i="27"/>
  <c r="M635" i="27"/>
  <c r="D720" i="27"/>
  <c r="M720" i="27"/>
  <c r="M484" i="27"/>
  <c r="D484" i="27"/>
  <c r="D882" i="27"/>
  <c r="M882" i="27"/>
  <c r="D363" i="27"/>
  <c r="M487" i="27"/>
  <c r="D487" i="27"/>
  <c r="Q314" i="27"/>
  <c r="H314" i="27"/>
  <c r="H146" i="27"/>
  <c r="Q146" i="27"/>
  <c r="H276" i="27"/>
  <c r="Q276" i="27"/>
  <c r="M583" i="27"/>
  <c r="D583" i="27"/>
  <c r="D696" i="27"/>
  <c r="M696" i="27"/>
  <c r="C322" i="27"/>
  <c r="L322" i="27"/>
  <c r="H948" i="27"/>
  <c r="Q948" i="27"/>
  <c r="P599" i="27"/>
  <c r="G599" i="27"/>
  <c r="M880" i="27"/>
  <c r="D880" i="27"/>
  <c r="C671" i="27"/>
  <c r="L671" i="27"/>
  <c r="D504" i="27"/>
  <c r="M504" i="27"/>
  <c r="L846" i="27"/>
  <c r="Q518" i="27"/>
  <c r="N564" i="27"/>
  <c r="K895" i="27"/>
  <c r="B895" i="27"/>
  <c r="B956" i="27"/>
  <c r="Q957" i="27"/>
  <c r="H957" i="27"/>
  <c r="D480" i="27"/>
  <c r="P952" i="27"/>
  <c r="G952" i="27"/>
  <c r="E558" i="27"/>
  <c r="G995" i="27"/>
  <c r="P995" i="27"/>
  <c r="Q936" i="27"/>
  <c r="H936" i="27"/>
  <c r="T421" i="20"/>
  <c r="R421" i="27"/>
  <c r="I421" i="27"/>
  <c r="Q104" i="20"/>
  <c r="Q874" i="20"/>
  <c r="R874" i="20" s="1"/>
  <c r="Q612" i="20"/>
  <c r="Q791" i="20"/>
  <c r="Q599" i="27"/>
  <c r="H599" i="27"/>
  <c r="E459" i="27"/>
  <c r="I515" i="27"/>
  <c r="R515" i="27"/>
  <c r="H818" i="27"/>
  <c r="G255" i="27"/>
  <c r="P255" i="27"/>
  <c r="E794" i="27"/>
  <c r="R791" i="27"/>
  <c r="H912" i="27"/>
  <c r="F321" i="27"/>
  <c r="B355" i="27"/>
  <c r="K355" i="27"/>
  <c r="E703" i="27"/>
  <c r="B758" i="27"/>
  <c r="Q592" i="27"/>
  <c r="P509" i="27"/>
  <c r="I528" i="27"/>
  <c r="R536" i="27"/>
  <c r="O779" i="27"/>
  <c r="F344" i="27"/>
  <c r="B800" i="27"/>
  <c r="N133" i="27"/>
  <c r="P381" i="27"/>
  <c r="S35" i="26"/>
  <c r="S7" i="26"/>
  <c r="T994" i="20"/>
  <c r="I994" i="27"/>
  <c r="H994" i="27"/>
  <c r="I918" i="27"/>
  <c r="N268" i="27"/>
  <c r="C812" i="27"/>
  <c r="I336" i="27"/>
  <c r="R986" i="27"/>
  <c r="I922" i="27"/>
  <c r="F922" i="27"/>
  <c r="Q140" i="27"/>
  <c r="G501" i="27"/>
  <c r="N741" i="27"/>
  <c r="M795" i="27"/>
  <c r="T922" i="20"/>
  <c r="N692" i="27"/>
  <c r="B447" i="27"/>
  <c r="K989" i="27"/>
  <c r="P501" i="27"/>
  <c r="H140" i="27"/>
  <c r="R336" i="20"/>
  <c r="K795" i="27"/>
  <c r="I735" i="27"/>
  <c r="I923" i="27"/>
  <c r="Q906" i="27"/>
  <c r="L812" i="27"/>
  <c r="Q879" i="27"/>
  <c r="R336" i="27"/>
  <c r="R893" i="27"/>
  <c r="R681" i="20"/>
  <c r="R249" i="20"/>
  <c r="R509" i="20"/>
  <c r="Q109" i="20"/>
  <c r="R109" i="20" s="1"/>
  <c r="D97" i="27"/>
  <c r="Q190" i="20"/>
  <c r="R190" i="20" s="1"/>
  <c r="Q798" i="20"/>
  <c r="R798" i="20" s="1"/>
  <c r="Q893" i="20"/>
  <c r="R893" i="20" s="1"/>
  <c r="C127" i="27"/>
  <c r="Q380" i="20"/>
  <c r="Q835" i="20"/>
  <c r="R835" i="20" s="1"/>
  <c r="Q750" i="20"/>
  <c r="R750" i="20" s="1"/>
  <c r="Q988" i="20"/>
  <c r="R988" i="20" s="1"/>
  <c r="Q656" i="20"/>
  <c r="R656" i="20" s="1"/>
  <c r="D89" i="27"/>
  <c r="Q805" i="20"/>
  <c r="Q402" i="20"/>
  <c r="R402" i="20" s="1"/>
  <c r="Q434" i="20"/>
  <c r="Q472" i="20"/>
  <c r="R472" i="20"/>
  <c r="Q922" i="20"/>
  <c r="R922" i="20" s="1"/>
  <c r="Q647" i="20"/>
  <c r="R647" i="20" s="1"/>
  <c r="Q834" i="20"/>
  <c r="Q182" i="20"/>
  <c r="M470" i="27"/>
  <c r="Q259" i="20"/>
  <c r="R259" i="20" s="1"/>
  <c r="Q924" i="20"/>
  <c r="R924" i="20" s="1"/>
  <c r="Q115" i="20"/>
  <c r="R115" i="20" s="1"/>
  <c r="Q174" i="20"/>
  <c r="Q159" i="20"/>
  <c r="Q108" i="20"/>
  <c r="R108" i="20" s="1"/>
  <c r="M465" i="27"/>
  <c r="Q299" i="20"/>
  <c r="R299" i="20" s="1"/>
  <c r="Q184" i="20"/>
  <c r="R184" i="20"/>
  <c r="Q215" i="20"/>
  <c r="R215" i="20" s="1"/>
  <c r="Q143" i="20"/>
  <c r="Q480" i="20"/>
  <c r="R480" i="20" s="1"/>
  <c r="Q493" i="20"/>
  <c r="R493" i="20" s="1"/>
  <c r="Q568" i="20"/>
  <c r="R568" i="20" s="1"/>
  <c r="Q578" i="20"/>
  <c r="Q605" i="20"/>
  <c r="R605" i="20" s="1"/>
  <c r="Q636" i="20"/>
  <c r="Q665" i="20"/>
  <c r="R665" i="20" s="1"/>
  <c r="Q551" i="20"/>
  <c r="Q694" i="20"/>
  <c r="R694" i="20" s="1"/>
  <c r="Q123" i="20"/>
  <c r="R123" i="20" s="1"/>
  <c r="Q263" i="20"/>
  <c r="Q477" i="20"/>
  <c r="Q506" i="20"/>
  <c r="R506" i="20" s="1"/>
  <c r="Q523" i="20"/>
  <c r="R523" i="20" s="1"/>
  <c r="Q577" i="20"/>
  <c r="R577" i="20"/>
  <c r="Q592" i="20"/>
  <c r="R592" i="20" s="1"/>
  <c r="Q695" i="20"/>
  <c r="R695" i="20" s="1"/>
  <c r="Q749" i="20"/>
  <c r="R749" i="20" s="1"/>
  <c r="Q759" i="20"/>
  <c r="Q306" i="20"/>
  <c r="Q917" i="20"/>
  <c r="R917" i="20" s="1"/>
  <c r="Q437" i="20"/>
  <c r="R437" i="20" s="1"/>
  <c r="Q466" i="20"/>
  <c r="R466" i="20" s="1"/>
  <c r="Q828" i="20"/>
  <c r="R828" i="20" s="1"/>
  <c r="Q792" i="20"/>
  <c r="R792" i="20" s="1"/>
  <c r="Q293" i="20"/>
  <c r="Q943" i="20"/>
  <c r="R943" i="20" s="1"/>
  <c r="Q911" i="20"/>
  <c r="R911" i="20" s="1"/>
  <c r="Q708" i="20"/>
  <c r="R708" i="20" s="1"/>
  <c r="Q880" i="20"/>
  <c r="Q918" i="20"/>
  <c r="R918" i="20" s="1"/>
  <c r="Q433" i="20"/>
  <c r="R433" i="20" s="1"/>
  <c r="Q314" i="20"/>
  <c r="R314" i="20"/>
  <c r="Q241" i="20"/>
  <c r="G324" i="27"/>
  <c r="Q144" i="20"/>
  <c r="R144" i="20" s="1"/>
  <c r="Q994" i="20"/>
  <c r="R994" i="20" s="1"/>
  <c r="Q818" i="20"/>
  <c r="E640" i="27"/>
  <c r="Q913" i="20"/>
  <c r="R913" i="20" s="1"/>
  <c r="Q961" i="20"/>
  <c r="R961" i="20" s="1"/>
  <c r="Q560" i="20"/>
  <c r="R560" i="20" s="1"/>
  <c r="Q607" i="20"/>
  <c r="Q629" i="20"/>
  <c r="Q658" i="20"/>
  <c r="R658" i="20"/>
  <c r="Q321" i="20"/>
  <c r="R321" i="20" s="1"/>
  <c r="Q969" i="20"/>
  <c r="P325" i="27"/>
  <c r="S255" i="20"/>
  <c r="R255" i="27" s="1"/>
  <c r="S312" i="20"/>
  <c r="S233" i="20"/>
  <c r="R233" i="20" s="1"/>
  <c r="S540" i="20"/>
  <c r="I540" i="27" s="1"/>
  <c r="S411" i="20"/>
  <c r="R411" i="27" s="1"/>
  <c r="S477" i="20"/>
  <c r="S636" i="20"/>
  <c r="T636" i="20" s="1"/>
  <c r="S663" i="20"/>
  <c r="S677" i="20"/>
  <c r="R677" i="20" s="1"/>
  <c r="S878" i="20"/>
  <c r="R878" i="27" s="1"/>
  <c r="S47" i="26"/>
  <c r="M47" i="26" s="1"/>
  <c r="S32" i="26"/>
  <c r="M32" i="26" s="1"/>
  <c r="S45" i="26"/>
  <c r="S33" i="26"/>
  <c r="S59" i="26"/>
  <c r="S10" i="26"/>
  <c r="M10" i="26" s="1"/>
  <c r="S44" i="26"/>
  <c r="D897" i="27"/>
  <c r="M897" i="27"/>
  <c r="F986" i="27"/>
  <c r="O986" i="27"/>
  <c r="N584" i="27"/>
  <c r="E584" i="27"/>
  <c r="H217" i="27"/>
  <c r="R234" i="20"/>
  <c r="T234" i="20"/>
  <c r="B946" i="27"/>
  <c r="K946" i="27"/>
  <c r="N533" i="27"/>
  <c r="E533" i="27"/>
  <c r="Q700" i="27"/>
  <c r="H700" i="27"/>
  <c r="C493" i="27"/>
  <c r="L493" i="27"/>
  <c r="Q983" i="27"/>
  <c r="H983" i="27"/>
  <c r="P985" i="27"/>
  <c r="R735" i="20"/>
  <c r="R816" i="27"/>
  <c r="G930" i="27"/>
  <c r="C973" i="27"/>
  <c r="G914" i="27"/>
  <c r="F448" i="27"/>
  <c r="T428" i="20"/>
  <c r="Q217" i="27"/>
  <c r="E454" i="27"/>
  <c r="H874" i="27"/>
  <c r="T854" i="20"/>
  <c r="P902" i="27"/>
  <c r="R608" i="27"/>
  <c r="M796" i="27"/>
  <c r="Q741" i="27"/>
  <c r="L795" i="27"/>
  <c r="P458" i="27"/>
  <c r="O446" i="27"/>
  <c r="F446" i="27"/>
  <c r="T491" i="20"/>
  <c r="R491" i="27"/>
  <c r="N318" i="27"/>
  <c r="H654" i="27"/>
  <c r="Q654" i="27"/>
  <c r="P111" i="27"/>
  <c r="G111" i="27"/>
  <c r="C492" i="27"/>
  <c r="L492" i="27"/>
  <c r="T745" i="20"/>
  <c r="Q649" i="27"/>
  <c r="H649" i="27"/>
  <c r="Q839" i="27"/>
  <c r="H839" i="27"/>
  <c r="Q306" i="27"/>
  <c r="F490" i="27"/>
  <c r="M349" i="27"/>
  <c r="Q722" i="27"/>
  <c r="E721" i="27"/>
  <c r="N721" i="27"/>
  <c r="F885" i="27"/>
  <c r="B444" i="27"/>
  <c r="K444" i="27"/>
  <c r="K303" i="27"/>
  <c r="N200" i="27"/>
  <c r="T160" i="20"/>
  <c r="I160" i="27"/>
  <c r="I605" i="27"/>
  <c r="R605" i="27"/>
  <c r="B303" i="27"/>
  <c r="E778" i="27"/>
  <c r="Q874" i="27"/>
  <c r="T594" i="20"/>
  <c r="H986" i="27"/>
  <c r="P795" i="27"/>
  <c r="K497" i="27"/>
  <c r="E936" i="27"/>
  <c r="B338" i="27"/>
  <c r="T338" i="27" s="1"/>
  <c r="K975" i="27"/>
  <c r="O989" i="27"/>
  <c r="H741" i="27"/>
  <c r="H591" i="27"/>
  <c r="T334" i="20"/>
  <c r="B320" i="27"/>
  <c r="E132" i="27"/>
  <c r="G799" i="27"/>
  <c r="P799" i="27"/>
  <c r="T722" i="20"/>
  <c r="R722" i="20"/>
  <c r="P803" i="27"/>
  <c r="G803" i="27"/>
  <c r="M260" i="27"/>
  <c r="D260" i="27"/>
  <c r="P239" i="27"/>
  <c r="G239" i="27"/>
  <c r="C239" i="27"/>
  <c r="E239" i="27"/>
  <c r="I239" i="27"/>
  <c r="F727" i="27"/>
  <c r="O727" i="27"/>
  <c r="E516" i="27"/>
  <c r="N516" i="27"/>
  <c r="D864" i="27"/>
  <c r="M864" i="27"/>
  <c r="E111" i="27"/>
  <c r="G572" i="27"/>
  <c r="N896" i="27"/>
  <c r="H835" i="27"/>
  <c r="Q835" i="27"/>
  <c r="E624" i="27"/>
  <c r="F945" i="27"/>
  <c r="O945" i="27"/>
  <c r="P980" i="27"/>
  <c r="G980" i="27"/>
  <c r="Q751" i="27"/>
  <c r="H751" i="27"/>
  <c r="N146" i="27"/>
  <c r="P192" i="27"/>
  <c r="G192" i="27"/>
  <c r="Q657" i="27"/>
  <c r="E484" i="27"/>
  <c r="P883" i="27"/>
  <c r="C335" i="27"/>
  <c r="I613" i="27"/>
  <c r="R613" i="27"/>
  <c r="T613" i="20"/>
  <c r="B675" i="27"/>
  <c r="K675" i="27"/>
  <c r="D440" i="27"/>
  <c r="M440" i="27"/>
  <c r="N722" i="27"/>
  <c r="E722" i="27"/>
  <c r="F118" i="27"/>
  <c r="T180" i="20"/>
  <c r="R180" i="20"/>
  <c r="O789" i="27"/>
  <c r="B687" i="27"/>
  <c r="K687" i="27"/>
  <c r="L767" i="27"/>
  <c r="C767" i="27"/>
  <c r="B206" i="27"/>
  <c r="K206" i="27"/>
  <c r="C969" i="27"/>
  <c r="F620" i="27"/>
  <c r="O620" i="27"/>
  <c r="L281" i="27"/>
  <c r="C281" i="27"/>
  <c r="H112" i="27"/>
  <c r="Q112" i="27"/>
  <c r="R899" i="20"/>
  <c r="I899" i="27"/>
  <c r="H738" i="27"/>
  <c r="Q738" i="27"/>
  <c r="M118" i="27"/>
  <c r="E117" i="27"/>
  <c r="L918" i="27"/>
  <c r="E966" i="27"/>
  <c r="F721" i="27"/>
  <c r="R735" i="27"/>
  <c r="H884" i="27"/>
  <c r="G876" i="27"/>
  <c r="D876" i="27"/>
  <c r="E876" i="27"/>
  <c r="E808" i="27"/>
  <c r="R594" i="27"/>
  <c r="R994" i="27"/>
  <c r="Q584" i="27"/>
  <c r="G607" i="27"/>
  <c r="R992" i="27"/>
  <c r="D753" i="27"/>
  <c r="T486" i="20"/>
  <c r="L419" i="27"/>
  <c r="H166" i="27"/>
  <c r="Q166" i="27"/>
  <c r="D609" i="27"/>
  <c r="M609" i="27"/>
  <c r="T265" i="20"/>
  <c r="R265" i="20"/>
  <c r="E672" i="27"/>
  <c r="N672" i="27"/>
  <c r="P155" i="27"/>
  <c r="G155" i="27"/>
  <c r="D317" i="27"/>
  <c r="O128" i="27"/>
  <c r="F128" i="27"/>
  <c r="L359" i="27"/>
  <c r="P368" i="27"/>
  <c r="M275" i="27"/>
  <c r="D275" i="27"/>
  <c r="L374" i="27"/>
  <c r="N762" i="27"/>
  <c r="K771" i="27"/>
  <c r="R934" i="27"/>
  <c r="T934" i="20"/>
  <c r="E862" i="27"/>
  <c r="N862" i="27"/>
  <c r="I704" i="27"/>
  <c r="R704" i="27"/>
  <c r="C447" i="27"/>
  <c r="D731" i="27"/>
  <c r="M731" i="27"/>
  <c r="P962" i="27"/>
  <c r="F974" i="27"/>
  <c r="K610" i="27"/>
  <c r="F722" i="27"/>
  <c r="O722" i="27"/>
  <c r="Q754" i="27"/>
  <c r="G985" i="27"/>
  <c r="F985" i="27"/>
  <c r="E935" i="27"/>
  <c r="P868" i="27"/>
  <c r="H906" i="27"/>
  <c r="K924" i="27"/>
  <c r="K320" i="27"/>
  <c r="G795" i="27"/>
  <c r="N385" i="27"/>
  <c r="G902" i="27"/>
  <c r="N808" i="27"/>
  <c r="H584" i="27"/>
  <c r="M694" i="27"/>
  <c r="I879" i="27"/>
  <c r="I718" i="27"/>
  <c r="C645" i="27"/>
  <c r="H311" i="27"/>
  <c r="L335" i="27"/>
  <c r="P961" i="27"/>
  <c r="P918" i="27"/>
  <c r="N586" i="27"/>
  <c r="P747" i="27"/>
  <c r="P264" i="27"/>
  <c r="L532" i="27"/>
  <c r="T111" i="20"/>
  <c r="I111" i="27"/>
  <c r="G391" i="27"/>
  <c r="P391" i="27"/>
  <c r="E440" i="27"/>
  <c r="N440" i="27"/>
  <c r="R525" i="27"/>
  <c r="T525" i="20"/>
  <c r="I525" i="27"/>
  <c r="N749" i="27"/>
  <c r="P738" i="27"/>
  <c r="Q199" i="27"/>
  <c r="H199" i="27"/>
  <c r="M156" i="27"/>
  <c r="D156" i="27"/>
  <c r="K457" i="27"/>
  <c r="B457" i="27"/>
  <c r="P316" i="27"/>
  <c r="H854" i="27"/>
  <c r="Q854" i="27"/>
  <c r="R351" i="20"/>
  <c r="T351" i="20"/>
  <c r="G200" i="27"/>
  <c r="P132" i="27"/>
  <c r="G167" i="27"/>
  <c r="P167" i="27"/>
  <c r="G592" i="27"/>
  <c r="K474" i="27"/>
  <c r="B474" i="27"/>
  <c r="N543" i="27"/>
  <c r="E543" i="27"/>
  <c r="T502" i="20"/>
  <c r="I502" i="27"/>
  <c r="T406" i="20"/>
  <c r="I406" i="27"/>
  <c r="R406" i="20"/>
  <c r="R406" i="27"/>
  <c r="G153" i="27"/>
  <c r="P153" i="27"/>
  <c r="G689" i="27"/>
  <c r="D221" i="27"/>
  <c r="M221" i="27"/>
  <c r="B739" i="27"/>
  <c r="E739" i="27"/>
  <c r="F739" i="27"/>
  <c r="C345" i="27"/>
  <c r="L345" i="27"/>
  <c r="L676" i="27"/>
  <c r="E946" i="27"/>
  <c r="C996" i="27"/>
  <c r="L996" i="27"/>
  <c r="E406" i="27"/>
  <c r="P165" i="27"/>
  <c r="G165" i="27"/>
  <c r="E744" i="27"/>
  <c r="G664" i="27"/>
  <c r="P664" i="27"/>
  <c r="K543" i="27"/>
  <c r="B543" i="27"/>
  <c r="K419" i="27"/>
  <c r="B419" i="27"/>
  <c r="B397" i="27"/>
  <c r="K397" i="27"/>
  <c r="Q472" i="27"/>
  <c r="H472" i="27"/>
  <c r="Q324" i="27"/>
  <c r="T560" i="20"/>
  <c r="I560" i="27"/>
  <c r="R560" i="27"/>
  <c r="Q318" i="27"/>
  <c r="C975" i="27"/>
  <c r="D975" i="27"/>
  <c r="I975" i="27"/>
  <c r="P848" i="27"/>
  <c r="T627" i="20"/>
  <c r="I627" i="27"/>
  <c r="R627" i="27"/>
  <c r="C685" i="27"/>
  <c r="L685" i="27"/>
  <c r="B688" i="27"/>
  <c r="K688" i="27"/>
  <c r="H918" i="27"/>
  <c r="G950" i="27"/>
  <c r="D456" i="27"/>
  <c r="M456" i="27"/>
  <c r="O512" i="27"/>
  <c r="M66" i="27"/>
  <c r="I854" i="27"/>
  <c r="N936" i="27"/>
  <c r="P950" i="27"/>
  <c r="T879" i="20"/>
  <c r="E146" i="27"/>
  <c r="R160" i="27"/>
  <c r="T605" i="20"/>
  <c r="R899" i="27"/>
  <c r="R851" i="27"/>
  <c r="Q193" i="27"/>
  <c r="F772" i="27"/>
  <c r="D118" i="27"/>
  <c r="R886" i="27"/>
  <c r="I886" i="27"/>
  <c r="Q711" i="27"/>
  <c r="H711" i="27"/>
  <c r="G944" i="27"/>
  <c r="P734" i="27"/>
  <c r="Q824" i="27"/>
  <c r="H824" i="27"/>
  <c r="N390" i="27"/>
  <c r="R124" i="27"/>
  <c r="I383" i="27"/>
  <c r="E782" i="27"/>
  <c r="C461" i="27"/>
  <c r="L461" i="27"/>
  <c r="P572" i="27"/>
  <c r="O568" i="27"/>
  <c r="F568" i="27"/>
  <c r="C794" i="27"/>
  <c r="L794" i="27"/>
  <c r="K866" i="27"/>
  <c r="H176" i="27"/>
  <c r="Q176" i="27"/>
  <c r="D401" i="27"/>
  <c r="M401" i="27"/>
  <c r="I769" i="27"/>
  <c r="O256" i="27"/>
  <c r="D918" i="27"/>
  <c r="C918" i="27"/>
  <c r="I234" i="27"/>
  <c r="L447" i="27"/>
  <c r="D498" i="27"/>
  <c r="G458" i="27"/>
  <c r="E458" i="27"/>
  <c r="T899" i="20"/>
  <c r="R384" i="27"/>
  <c r="T384" i="20"/>
  <c r="R333" i="20"/>
  <c r="R333" i="27"/>
  <c r="K619" i="27"/>
  <c r="G536" i="27"/>
  <c r="P536" i="27"/>
  <c r="N228" i="27"/>
  <c r="M993" i="27"/>
  <c r="D993" i="27"/>
  <c r="G246" i="27"/>
  <c r="R843" i="27"/>
  <c r="I843" i="27"/>
  <c r="E734" i="27"/>
  <c r="Q309" i="27"/>
  <c r="H309" i="27"/>
  <c r="D147" i="27"/>
  <c r="R881" i="27"/>
  <c r="F532" i="27"/>
  <c r="B441" i="27"/>
  <c r="K441" i="27"/>
  <c r="T441" i="20"/>
  <c r="I441" i="27"/>
  <c r="H371" i="27"/>
  <c r="F371" i="27"/>
  <c r="T371" i="27" s="1"/>
  <c r="Q371" i="27"/>
  <c r="M913" i="27"/>
  <c r="D913" i="27"/>
  <c r="I651" i="27"/>
  <c r="T651" i="20"/>
  <c r="N458" i="27"/>
  <c r="E873" i="27"/>
  <c r="N873" i="27"/>
  <c r="R273" i="27"/>
  <c r="R273" i="20"/>
  <c r="P218" i="27"/>
  <c r="F254" i="27"/>
  <c r="H201" i="27"/>
  <c r="Q789" i="27"/>
  <c r="B774" i="27"/>
  <c r="B563" i="27"/>
  <c r="K563" i="27"/>
  <c r="H105" i="27"/>
  <c r="Q103" i="27"/>
  <c r="C136" i="27"/>
  <c r="L136" i="27"/>
  <c r="G681" i="27"/>
  <c r="P681" i="27"/>
  <c r="B393" i="27"/>
  <c r="K393" i="27"/>
  <c r="O707" i="27"/>
  <c r="F707" i="27"/>
  <c r="M34" i="27"/>
  <c r="O268" i="27"/>
  <c r="B102" i="27"/>
  <c r="M37" i="27"/>
  <c r="G413" i="27"/>
  <c r="Q201" i="27"/>
  <c r="K576" i="27"/>
  <c r="P662" i="27"/>
  <c r="B208" i="27"/>
  <c r="K208" i="27"/>
  <c r="B863" i="27"/>
  <c r="K863" i="27"/>
  <c r="L113" i="27"/>
  <c r="D603" i="27"/>
  <c r="M603" i="27"/>
  <c r="M941" i="27"/>
  <c r="D941" i="27"/>
  <c r="D251" i="27"/>
  <c r="M251" i="27"/>
  <c r="M786" i="27"/>
  <c r="B576" i="27"/>
  <c r="F268" i="27"/>
  <c r="B145" i="27"/>
  <c r="K145" i="27"/>
  <c r="H123" i="27"/>
  <c r="M441" i="27"/>
  <c r="D441" i="27"/>
  <c r="B669" i="27"/>
  <c r="H564" i="27"/>
  <c r="M579" i="27"/>
  <c r="D579" i="27"/>
  <c r="M982" i="27"/>
  <c r="M932" i="27"/>
  <c r="M377" i="27"/>
  <c r="D620" i="27"/>
  <c r="M620" i="27"/>
  <c r="C773" i="27"/>
  <c r="L773" i="27"/>
  <c r="N141" i="27"/>
  <c r="E141" i="27"/>
  <c r="L491" i="27"/>
  <c r="C491" i="27"/>
  <c r="H398" i="27"/>
  <c r="Q398" i="27"/>
  <c r="H781" i="27"/>
  <c r="Q781" i="27"/>
  <c r="C192" i="27"/>
  <c r="L192" i="27"/>
  <c r="Q945" i="20"/>
  <c r="K222" i="27"/>
  <c r="B127" i="27"/>
  <c r="K127" i="27"/>
  <c r="D153" i="27"/>
  <c r="B778" i="27"/>
  <c r="K778" i="27"/>
  <c r="N478" i="27"/>
  <c r="E478" i="27"/>
  <c r="M180" i="27"/>
  <c r="M829" i="27"/>
  <c r="M677" i="27"/>
  <c r="D677" i="27"/>
  <c r="B150" i="27"/>
  <c r="B264" i="27"/>
  <c r="G937" i="27"/>
  <c r="P937" i="27"/>
  <c r="P223" i="27"/>
  <c r="G223" i="27"/>
  <c r="M685" i="27"/>
  <c r="D485" i="27"/>
  <c r="D1000" i="27"/>
  <c r="M1000" i="27"/>
  <c r="D305" i="27"/>
  <c r="M245" i="27"/>
  <c r="D140" i="27"/>
  <c r="M844" i="27"/>
  <c r="D844" i="27"/>
  <c r="D789" i="27"/>
  <c r="H510" i="27"/>
  <c r="Q510" i="27"/>
  <c r="R353" i="20"/>
  <c r="P884" i="27"/>
  <c r="G884" i="27"/>
  <c r="Q126" i="27"/>
  <c r="M614" i="27"/>
  <c r="D748" i="27"/>
  <c r="M748" i="27"/>
  <c r="M526" i="27"/>
  <c r="D526" i="27"/>
  <c r="L590" i="27"/>
  <c r="C269" i="27"/>
  <c r="L269" i="27"/>
  <c r="L180" i="27"/>
  <c r="T519" i="20"/>
  <c r="I519" i="27"/>
  <c r="R519" i="27"/>
  <c r="R748" i="27"/>
  <c r="I748" i="27"/>
  <c r="T748" i="20"/>
  <c r="H887" i="27"/>
  <c r="Q887" i="27"/>
  <c r="Q735" i="27"/>
  <c r="H735" i="27"/>
  <c r="H697" i="27"/>
  <c r="Q697" i="27"/>
  <c r="T442" i="20"/>
  <c r="M708" i="27"/>
  <c r="N899" i="27"/>
  <c r="I117" i="27"/>
  <c r="T117" i="20"/>
  <c r="M71" i="27"/>
  <c r="D182" i="27"/>
  <c r="L500" i="27"/>
  <c r="C500" i="27"/>
  <c r="L959" i="27"/>
  <c r="L686" i="27"/>
  <c r="C635" i="27"/>
  <c r="L343" i="27"/>
  <c r="C343" i="27"/>
  <c r="R737" i="27"/>
  <c r="I737" i="27"/>
  <c r="T737" i="20"/>
  <c r="H904" i="27"/>
  <c r="M688" i="27"/>
  <c r="Q366" i="27"/>
  <c r="H366" i="27"/>
  <c r="G775" i="27"/>
  <c r="N955" i="27"/>
  <c r="M666" i="27"/>
  <c r="D364" i="27"/>
  <c r="M83" i="27"/>
  <c r="C580" i="27"/>
  <c r="L580" i="27"/>
  <c r="C494" i="27"/>
  <c r="L494" i="27"/>
  <c r="C623" i="27"/>
  <c r="L623" i="27"/>
  <c r="G396" i="27"/>
  <c r="I504" i="27"/>
  <c r="T504" i="20"/>
  <c r="R504" i="27"/>
  <c r="H894" i="27"/>
  <c r="K150" i="27"/>
  <c r="P775" i="27"/>
  <c r="D829" i="27"/>
  <c r="M350" i="27"/>
  <c r="D12" i="27"/>
  <c r="M12" i="27"/>
  <c r="Q757" i="20"/>
  <c r="R757" i="20" s="1"/>
  <c r="K242" i="27"/>
  <c r="K587" i="27"/>
  <c r="P156" i="27"/>
  <c r="B189" i="27"/>
  <c r="M380" i="27"/>
  <c r="D719" i="27"/>
  <c r="Q424" i="20"/>
  <c r="R424" i="20"/>
  <c r="L591" i="27"/>
  <c r="I258" i="27"/>
  <c r="T258" i="20"/>
  <c r="T936" i="20"/>
  <c r="I936" i="27"/>
  <c r="Q479" i="20"/>
  <c r="P407" i="27"/>
  <c r="G407" i="27"/>
  <c r="L451" i="27"/>
  <c r="C451" i="27"/>
  <c r="K189" i="27"/>
  <c r="M842" i="27"/>
  <c r="D533" i="27"/>
  <c r="D310" i="27"/>
  <c r="M534" i="27"/>
  <c r="M690" i="27"/>
  <c r="D930" i="27"/>
  <c r="M896" i="27"/>
  <c r="D651" i="27"/>
  <c r="M183" i="27"/>
  <c r="D386" i="27"/>
  <c r="C141" i="27"/>
  <c r="L141" i="27"/>
  <c r="Q553" i="20"/>
  <c r="R553" i="20" s="1"/>
  <c r="R766" i="27"/>
  <c r="I766" i="27"/>
  <c r="N447" i="27"/>
  <c r="E447" i="27"/>
  <c r="B212" i="27"/>
  <c r="C700" i="27"/>
  <c r="L695" i="27"/>
  <c r="C695" i="27"/>
  <c r="C747" i="27"/>
  <c r="L747" i="27"/>
  <c r="C282" i="27"/>
  <c r="L282" i="27"/>
  <c r="Q188" i="20"/>
  <c r="R188" i="20" s="1"/>
  <c r="M618" i="27"/>
  <c r="M270" i="27"/>
  <c r="D270" i="27"/>
  <c r="C366" i="27"/>
  <c r="C294" i="27"/>
  <c r="L294" i="27"/>
  <c r="P610" i="27"/>
  <c r="D52" i="27"/>
  <c r="M435" i="27"/>
  <c r="D640" i="27"/>
  <c r="D563" i="27"/>
  <c r="M563" i="27"/>
  <c r="D378" i="27"/>
  <c r="C942" i="27"/>
  <c r="L942" i="27"/>
  <c r="Q478" i="20"/>
  <c r="R478" i="20"/>
  <c r="L823" i="27"/>
  <c r="C823" i="27"/>
  <c r="Q131" i="20"/>
  <c r="R131" i="20" s="1"/>
  <c r="M899" i="27"/>
  <c r="D899" i="27"/>
  <c r="M884" i="27"/>
  <c r="D884" i="27"/>
  <c r="Q438" i="20"/>
  <c r="R438" i="20" s="1"/>
  <c r="E189" i="27"/>
  <c r="N189" i="27"/>
  <c r="C516" i="27"/>
  <c r="B516" i="27"/>
  <c r="L516" i="27"/>
  <c r="L435" i="27"/>
  <c r="R296" i="27"/>
  <c r="I296" i="27"/>
  <c r="T296" i="20"/>
  <c r="L437" i="27"/>
  <c r="F572" i="27"/>
  <c r="O572" i="27"/>
  <c r="G708" i="27"/>
  <c r="P708" i="27"/>
  <c r="P716" i="27"/>
  <c r="L297" i="27"/>
  <c r="C297" i="27"/>
  <c r="N706" i="27"/>
  <c r="E706" i="27"/>
  <c r="G706" i="27"/>
  <c r="B243" i="27"/>
  <c r="K243" i="27"/>
  <c r="N522" i="27"/>
  <c r="R620" i="27"/>
  <c r="I620" i="27"/>
  <c r="Q812" i="27"/>
  <c r="P649" i="27"/>
  <c r="L573" i="27"/>
  <c r="C291" i="27"/>
  <c r="L390" i="27"/>
  <c r="L901" i="27"/>
  <c r="C341" i="27"/>
  <c r="L341" i="27"/>
  <c r="H866" i="27"/>
  <c r="Q866" i="27"/>
  <c r="Q729" i="27"/>
  <c r="E965" i="27"/>
  <c r="N965" i="27"/>
  <c r="N928" i="27"/>
  <c r="H157" i="27"/>
  <c r="E231" i="27"/>
  <c r="B311" i="27"/>
  <c r="C429" i="27"/>
  <c r="D482" i="27"/>
  <c r="G525" i="27"/>
  <c r="P525" i="27"/>
  <c r="E886" i="27"/>
  <c r="G141" i="27"/>
  <c r="N306" i="27"/>
  <c r="I807" i="27"/>
  <c r="H746" i="27"/>
  <c r="Q746" i="27"/>
  <c r="G964" i="27"/>
  <c r="P964" i="27"/>
  <c r="R157" i="27"/>
  <c r="T157" i="20"/>
  <c r="I885" i="27"/>
  <c r="R885" i="27"/>
  <c r="L473" i="27"/>
  <c r="P639" i="27"/>
  <c r="R541" i="27"/>
  <c r="T541" i="20"/>
  <c r="I541" i="27"/>
  <c r="C253" i="27"/>
  <c r="L253" i="27"/>
  <c r="N917" i="27"/>
  <c r="E917" i="27"/>
  <c r="I827" i="27"/>
  <c r="R827" i="27"/>
  <c r="P967" i="27"/>
  <c r="G967" i="27"/>
  <c r="H577" i="27"/>
  <c r="Q577" i="27"/>
  <c r="D324" i="27"/>
  <c r="P473" i="27"/>
  <c r="G473" i="27"/>
  <c r="E519" i="27"/>
  <c r="N601" i="27"/>
  <c r="E686" i="27"/>
  <c r="O631" i="27"/>
  <c r="F878" i="27"/>
  <c r="C408" i="27"/>
  <c r="I467" i="27"/>
  <c r="T467" i="20"/>
  <c r="R467" i="27"/>
  <c r="T522" i="20"/>
  <c r="K820" i="27"/>
  <c r="C525" i="27"/>
  <c r="I921" i="27"/>
  <c r="R871" i="27"/>
  <c r="T871" i="20"/>
  <c r="P266" i="27"/>
  <c r="G266" i="27"/>
  <c r="B266" i="27"/>
  <c r="R438" i="27"/>
  <c r="I438" i="27"/>
  <c r="O540" i="27"/>
  <c r="E453" i="27"/>
  <c r="N453" i="27"/>
  <c r="L267" i="27"/>
  <c r="C267" i="27"/>
  <c r="Q305" i="27"/>
  <c r="H305" i="27"/>
  <c r="T514" i="20"/>
  <c r="I514" i="27"/>
  <c r="I840" i="27"/>
  <c r="R840" i="27"/>
  <c r="T840" i="20"/>
  <c r="F251" i="27"/>
  <c r="P521" i="27"/>
  <c r="L525" i="27"/>
  <c r="N640" i="27"/>
  <c r="P870" i="27"/>
  <c r="N988" i="27"/>
  <c r="P601" i="27"/>
  <c r="G601" i="27"/>
  <c r="T497" i="20"/>
  <c r="I497" i="27"/>
  <c r="T497" i="27" s="1"/>
  <c r="K163" i="27"/>
  <c r="T471" i="20"/>
  <c r="I471" i="27"/>
  <c r="C629" i="27"/>
  <c r="H675" i="27"/>
  <c r="Q675" i="27"/>
  <c r="C707" i="27"/>
  <c r="L707" i="27"/>
  <c r="N459" i="27"/>
  <c r="R183" i="27"/>
  <c r="P886" i="27"/>
  <c r="E772" i="27"/>
  <c r="B824" i="27"/>
  <c r="Q876" i="27"/>
  <c r="H947" i="27"/>
  <c r="E564" i="27"/>
  <c r="L858" i="27"/>
  <c r="Q763" i="27"/>
  <c r="G949" i="27"/>
  <c r="K727" i="27"/>
  <c r="H291" i="27"/>
  <c r="C198" i="27"/>
  <c r="Q148" i="27"/>
  <c r="G679" i="27"/>
  <c r="H716" i="27"/>
  <c r="N468" i="27"/>
  <c r="B255" i="27"/>
  <c r="N553" i="27"/>
  <c r="N911" i="27"/>
  <c r="E495" i="27"/>
  <c r="O688" i="27"/>
  <c r="C919" i="27"/>
  <c r="S752" i="20"/>
  <c r="N577" i="27"/>
  <c r="T977" i="20"/>
  <c r="H499" i="27"/>
  <c r="G334" i="27"/>
  <c r="N558" i="27"/>
  <c r="Q901" i="27"/>
  <c r="E800" i="27"/>
  <c r="O165" i="27"/>
  <c r="G973" i="27"/>
  <c r="G886" i="27"/>
  <c r="R798" i="27"/>
  <c r="O449" i="27"/>
  <c r="I977" i="27"/>
  <c r="I168" i="27"/>
  <c r="H901" i="27"/>
  <c r="O999" i="27"/>
  <c r="F384" i="27"/>
  <c r="T168" i="20"/>
  <c r="F702" i="27"/>
  <c r="S586" i="20"/>
  <c r="R586" i="20" s="1"/>
  <c r="S909" i="20"/>
  <c r="R909" i="20" s="1"/>
  <c r="S70" i="26"/>
  <c r="S11" i="26"/>
  <c r="L11" i="26" s="1"/>
  <c r="S14" i="26"/>
  <c r="L14" i="26" s="1"/>
  <c r="S25" i="26"/>
  <c r="S23" i="26"/>
  <c r="S30" i="26"/>
  <c r="O453" i="27"/>
  <c r="F453" i="27"/>
  <c r="O153" i="27"/>
  <c r="F225" i="27"/>
  <c r="F470" i="27"/>
  <c r="F370" i="27"/>
  <c r="O370" i="27"/>
  <c r="O262" i="27"/>
  <c r="O916" i="27"/>
  <c r="F916" i="27"/>
  <c r="F744" i="27"/>
  <c r="F503" i="27"/>
  <c r="O503" i="27"/>
  <c r="O208" i="27"/>
  <c r="O677" i="27"/>
  <c r="F677" i="27"/>
  <c r="F673" i="27"/>
  <c r="O531" i="27"/>
  <c r="O628" i="27"/>
  <c r="O301" i="27"/>
  <c r="O116" i="27"/>
  <c r="F580" i="27"/>
  <c r="O492" i="27"/>
  <c r="F421" i="27"/>
  <c r="F284" i="27"/>
  <c r="D284" i="27"/>
  <c r="T284" i="27" s="1"/>
  <c r="F354" i="27"/>
  <c r="O354" i="27"/>
  <c r="F170" i="27"/>
  <c r="O170" i="27"/>
  <c r="O371" i="27"/>
  <c r="F204" i="27"/>
  <c r="O204" i="27"/>
  <c r="F201" i="27"/>
  <c r="O561" i="27"/>
  <c r="F987" i="27"/>
  <c r="O987" i="27"/>
  <c r="F670" i="27"/>
  <c r="O670" i="27"/>
  <c r="O157" i="27"/>
  <c r="F157" i="27"/>
  <c r="F611" i="27"/>
  <c r="O450" i="27"/>
  <c r="O410" i="27"/>
  <c r="F410" i="27"/>
  <c r="O415" i="27"/>
  <c r="F301" i="27"/>
  <c r="O739" i="27"/>
  <c r="O818" i="27"/>
  <c r="O632" i="27"/>
  <c r="F893" i="27"/>
  <c r="O652" i="27"/>
  <c r="F652" i="27"/>
  <c r="O367" i="27"/>
  <c r="F153" i="27"/>
  <c r="F262" i="27"/>
  <c r="O754" i="27"/>
  <c r="F730" i="27"/>
  <c r="O730" i="27"/>
  <c r="O355" i="27"/>
  <c r="F355" i="27"/>
  <c r="F493" i="27"/>
  <c r="O493" i="27"/>
  <c r="O524" i="27"/>
  <c r="F524" i="27"/>
  <c r="O968" i="27"/>
  <c r="O946" i="27"/>
  <c r="F946" i="27"/>
  <c r="O319" i="27"/>
  <c r="F319" i="27"/>
  <c r="O967" i="27"/>
  <c r="F111" i="27"/>
  <c r="O984" i="27"/>
  <c r="F116" i="27"/>
  <c r="F415" i="27"/>
  <c r="O847" i="27"/>
  <c r="F632" i="27"/>
  <c r="F976" i="27"/>
  <c r="T976" i="27" s="1"/>
  <c r="O753" i="27"/>
  <c r="F337" i="27"/>
  <c r="O337" i="27"/>
  <c r="O167" i="27"/>
  <c r="F297" i="27"/>
  <c r="F377" i="27"/>
  <c r="O377" i="27"/>
  <c r="O436" i="27"/>
  <c r="F899" i="27"/>
  <c r="O899" i="27"/>
  <c r="F236" i="27"/>
  <c r="O981" i="27"/>
  <c r="O290" i="27"/>
  <c r="F676" i="27"/>
  <c r="F291" i="27"/>
  <c r="O214" i="27"/>
  <c r="F272" i="27"/>
  <c r="F120" i="27"/>
  <c r="O120" i="27"/>
  <c r="O817" i="27"/>
  <c r="F981" i="27"/>
  <c r="O611" i="27"/>
  <c r="F439" i="27"/>
  <c r="O201" i="27"/>
  <c r="O272" i="27"/>
  <c r="F180" i="27"/>
  <c r="O298" i="27"/>
  <c r="F298" i="27"/>
  <c r="O363" i="27"/>
  <c r="F579" i="27"/>
  <c r="O579" i="27"/>
  <c r="F560" i="27"/>
  <c r="O665" i="27"/>
  <c r="O565" i="27"/>
  <c r="F565" i="27"/>
  <c r="F535" i="27"/>
  <c r="O482" i="27"/>
  <c r="O957" i="27"/>
  <c r="F957" i="27"/>
  <c r="O756" i="27"/>
  <c r="F756" i="27"/>
  <c r="F949" i="27"/>
  <c r="F814" i="27"/>
  <c r="O741" i="27"/>
  <c r="O943" i="27"/>
  <c r="F531" i="27"/>
  <c r="F708" i="27"/>
  <c r="O439" i="27"/>
  <c r="F561" i="27"/>
  <c r="F431" i="27"/>
  <c r="O744" i="27"/>
  <c r="F409" i="27"/>
  <c r="F865" i="27"/>
  <c r="F594" i="27"/>
  <c r="O594" i="27"/>
  <c r="F342" i="27"/>
  <c r="O342" i="27"/>
  <c r="F260" i="27"/>
  <c r="F259" i="27"/>
  <c r="O259" i="27"/>
  <c r="O326" i="27"/>
  <c r="F326" i="27"/>
  <c r="O659" i="27"/>
  <c r="F357" i="27"/>
  <c r="F768" i="27"/>
  <c r="F245" i="27"/>
  <c r="O723" i="27"/>
  <c r="O245" i="27"/>
  <c r="O345" i="27"/>
  <c r="F890" i="27"/>
  <c r="O975" i="27"/>
  <c r="O768" i="27"/>
  <c r="F952" i="27"/>
  <c r="O895" i="27"/>
  <c r="O480" i="27"/>
  <c r="O405" i="27"/>
  <c r="O933" i="27"/>
  <c r="F778" i="27"/>
  <c r="F381" i="27"/>
  <c r="T381" i="27" s="1"/>
  <c r="O890" i="27"/>
  <c r="F154" i="27"/>
  <c r="O154" i="27"/>
  <c r="F463" i="27"/>
  <c r="O463" i="27"/>
  <c r="F313" i="27"/>
  <c r="O313" i="27"/>
  <c r="F499" i="27"/>
  <c r="O499" i="27"/>
  <c r="O258" i="27"/>
  <c r="F258" i="27"/>
  <c r="O504" i="27"/>
  <c r="F504" i="27"/>
  <c r="F529" i="27"/>
  <c r="O529" i="27"/>
  <c r="F575" i="27"/>
  <c r="O575" i="27"/>
  <c r="O577" i="27"/>
  <c r="O992" i="27"/>
  <c r="F997" i="27"/>
  <c r="O997" i="27"/>
  <c r="O709" i="27"/>
  <c r="F709" i="27"/>
  <c r="O757" i="27"/>
  <c r="F864" i="27"/>
  <c r="F375" i="27"/>
  <c r="O375" i="27"/>
  <c r="F780" i="27"/>
  <c r="O780" i="27"/>
  <c r="F763" i="27"/>
  <c r="O763" i="27"/>
  <c r="F413" i="27"/>
  <c r="O653" i="27"/>
  <c r="F653" i="27"/>
  <c r="F466" i="27"/>
  <c r="O285" i="27"/>
  <c r="F285" i="27"/>
  <c r="O186" i="27"/>
  <c r="F186" i="27"/>
  <c r="F336" i="27"/>
  <c r="O336" i="27"/>
  <c r="F894" i="27"/>
  <c r="O520" i="27"/>
  <c r="O961" i="27"/>
  <c r="F961" i="27"/>
  <c r="F478" i="27"/>
  <c r="O813" i="27"/>
  <c r="F813" i="27"/>
  <c r="F969" i="27"/>
  <c r="O969" i="27"/>
  <c r="F171" i="27"/>
  <c r="O171" i="27"/>
  <c r="F603" i="27"/>
  <c r="F299" i="27"/>
  <c r="O299" i="27"/>
  <c r="O687" i="27"/>
  <c r="F821" i="27"/>
  <c r="O275" i="27"/>
  <c r="F275" i="27"/>
  <c r="F600" i="27"/>
  <c r="O600" i="27"/>
  <c r="O938" i="27"/>
  <c r="F938" i="27"/>
  <c r="O559" i="27"/>
  <c r="F400" i="27"/>
  <c r="O922" i="27"/>
  <c r="F511" i="27"/>
  <c r="O511" i="27"/>
  <c r="F142" i="27"/>
  <c r="O142" i="27"/>
  <c r="F806" i="27"/>
  <c r="C806" i="27"/>
  <c r="O806" i="27"/>
  <c r="F712" i="27"/>
  <c r="O712" i="27"/>
  <c r="F193" i="27"/>
  <c r="O963" i="27"/>
  <c r="F963" i="27"/>
  <c r="O432" i="27"/>
  <c r="F432" i="27"/>
  <c r="F462" i="27"/>
  <c r="O462" i="27"/>
  <c r="F469" i="27"/>
  <c r="O773" i="27"/>
  <c r="F773" i="27"/>
  <c r="O788" i="27"/>
  <c r="F389" i="27"/>
  <c r="F791" i="27"/>
  <c r="O791" i="27"/>
  <c r="O197" i="27"/>
  <c r="F197" i="27"/>
  <c r="O612" i="27"/>
  <c r="F612" i="27"/>
  <c r="O176" i="27"/>
  <c r="F176" i="27"/>
  <c r="O148" i="27"/>
  <c r="F148" i="27"/>
  <c r="O729" i="27"/>
  <c r="F729" i="27"/>
  <c r="O590" i="27"/>
  <c r="F590" i="27"/>
  <c r="O516" i="27"/>
  <c r="F995" i="27"/>
  <c r="O995" i="27"/>
  <c r="O147" i="27"/>
  <c r="F147" i="27"/>
  <c r="O951" i="27"/>
  <c r="F951" i="27"/>
  <c r="F838" i="27"/>
  <c r="O552" i="27"/>
  <c r="O585" i="27"/>
  <c r="F585" i="27"/>
  <c r="F433" i="27"/>
  <c r="O433" i="27"/>
  <c r="O362" i="27"/>
  <c r="F362" i="27"/>
  <c r="F426" i="27"/>
  <c r="O426" i="27"/>
  <c r="F648" i="27"/>
  <c r="O648" i="27"/>
  <c r="F956" i="27"/>
  <c r="O956" i="27"/>
  <c r="O374" i="27"/>
  <c r="F374" i="27"/>
  <c r="F750" i="27"/>
  <c r="G750" i="27"/>
  <c r="F573" i="27"/>
  <c r="O573" i="27"/>
  <c r="O898" i="27"/>
  <c r="F898" i="27"/>
  <c r="O252" i="27"/>
  <c r="F222" i="27"/>
  <c r="O222" i="27"/>
  <c r="O735" i="27"/>
  <c r="F399" i="27"/>
  <c r="F325" i="27"/>
  <c r="O325" i="27"/>
  <c r="O244" i="27"/>
  <c r="F244" i="27"/>
  <c r="F208" i="27"/>
  <c r="O884" i="27"/>
  <c r="O614" i="27"/>
  <c r="F614" i="27"/>
  <c r="F599" i="27"/>
  <c r="F195" i="27"/>
  <c r="F717" i="27"/>
  <c r="O380" i="27"/>
  <c r="F380" i="27"/>
  <c r="O889" i="27"/>
  <c r="F889" i="27"/>
  <c r="O562" i="27"/>
  <c r="F562" i="27"/>
  <c r="O365" i="27"/>
  <c r="O457" i="27"/>
  <c r="F457" i="27"/>
  <c r="F481" i="27"/>
  <c r="O481" i="27"/>
  <c r="F570" i="27"/>
  <c r="O570" i="27"/>
  <c r="O830" i="27"/>
  <c r="F940" i="27"/>
  <c r="O931" i="27"/>
  <c r="F931" i="27"/>
  <c r="F422" i="27"/>
  <c r="F146" i="27"/>
  <c r="O146" i="27"/>
  <c r="F177" i="27"/>
  <c r="F302" i="27"/>
  <c r="O302" i="27"/>
  <c r="O286" i="27"/>
  <c r="O576" i="27"/>
  <c r="F576" i="27"/>
  <c r="F553" i="27"/>
  <c r="O990" i="27"/>
  <c r="F990" i="27"/>
  <c r="F639" i="27"/>
  <c r="F438" i="27"/>
  <c r="O800" i="27"/>
  <c r="O906" i="27"/>
  <c r="F789" i="27"/>
  <c r="O831" i="27"/>
  <c r="F249" i="27"/>
  <c r="O249" i="27"/>
  <c r="O822" i="27"/>
  <c r="F558" i="27"/>
  <c r="O608" i="27"/>
  <c r="F608" i="27"/>
  <c r="O689" i="27"/>
  <c r="F689" i="27"/>
  <c r="F902" i="27"/>
  <c r="O241" i="27"/>
  <c r="F800" i="27"/>
  <c r="O177" i="27"/>
  <c r="O553" i="27"/>
  <c r="F906" i="27"/>
  <c r="F414" i="27"/>
  <c r="F764" i="27"/>
  <c r="F775" i="27"/>
  <c r="O775" i="27"/>
  <c r="O398" i="27"/>
  <c r="F398" i="27"/>
  <c r="F129" i="27"/>
  <c r="F346" i="27"/>
  <c r="O346" i="27"/>
  <c r="F104" i="27"/>
  <c r="F293" i="27"/>
  <c r="O293" i="27"/>
  <c r="O897" i="27"/>
  <c r="F897" i="27"/>
  <c r="F674" i="27"/>
  <c r="O175" i="27"/>
  <c r="F175" i="27"/>
  <c r="F241" i="27"/>
  <c r="F859" i="27"/>
  <c r="F924" i="27"/>
  <c r="O530" i="27"/>
  <c r="F508" i="27"/>
  <c r="O876" i="27"/>
  <c r="O705" i="27"/>
  <c r="F401" i="27"/>
  <c r="O401" i="27"/>
  <c r="F464" i="27"/>
  <c r="F932" i="27"/>
  <c r="O932" i="27"/>
  <c r="F320" i="27"/>
  <c r="O320" i="27"/>
  <c r="F742" i="27"/>
  <c r="O742" i="27"/>
  <c r="O385" i="27"/>
  <c r="O859" i="27"/>
  <c r="O924" i="27"/>
  <c r="F530" i="27"/>
  <c r="F601" i="27"/>
  <c r="F1000" i="27"/>
  <c r="B1000" i="27"/>
  <c r="O425" i="27"/>
  <c r="F397" i="27"/>
  <c r="O397" i="27"/>
  <c r="O845" i="27"/>
  <c r="O603" i="27"/>
  <c r="F687" i="27"/>
  <c r="O821" i="27"/>
  <c r="F246" i="27"/>
  <c r="O228" i="27"/>
  <c r="F155" i="27"/>
  <c r="O155" i="27"/>
  <c r="F770" i="27"/>
  <c r="F783" i="27"/>
  <c r="O376" i="27"/>
  <c r="F307" i="27"/>
  <c r="O307" i="27"/>
  <c r="F830" i="27"/>
  <c r="O528" i="27"/>
  <c r="O820" i="27"/>
  <c r="F753" i="27"/>
  <c r="F796" i="27"/>
  <c r="F152" i="27"/>
  <c r="F755" i="27"/>
  <c r="F556" i="27"/>
  <c r="O556" i="27"/>
  <c r="O413" i="27"/>
  <c r="F253" i="27"/>
  <c r="O253" i="27"/>
  <c r="O697" i="27"/>
  <c r="F119" i="27"/>
  <c r="O596" i="27"/>
  <c r="F596" i="27"/>
  <c r="F879" i="27"/>
  <c r="O879" i="27"/>
  <c r="F237" i="27"/>
  <c r="O295" i="27"/>
  <c r="F725" i="27"/>
  <c r="O725" i="27"/>
  <c r="O491" i="27"/>
  <c r="F685" i="27"/>
  <c r="F484" i="27"/>
  <c r="T484" i="27" s="1"/>
  <c r="O484" i="27"/>
  <c r="F261" i="27"/>
  <c r="O637" i="27"/>
  <c r="F675" i="27"/>
  <c r="O675" i="27"/>
  <c r="F745" i="27"/>
  <c r="O745" i="27"/>
  <c r="O852" i="27"/>
  <c r="F542" i="27"/>
  <c r="O542" i="27"/>
  <c r="O112" i="27"/>
  <c r="F651" i="27"/>
  <c r="F711" i="27"/>
  <c r="O711" i="27"/>
  <c r="F352" i="27"/>
  <c r="O868" i="27"/>
  <c r="F765" i="27"/>
  <c r="O765" i="27"/>
  <c r="F477" i="27"/>
  <c r="O477" i="27"/>
  <c r="O662" i="27"/>
  <c r="O260" i="27"/>
  <c r="F240" i="27"/>
  <c r="O915" i="27"/>
  <c r="F571" i="27"/>
  <c r="F681" i="27"/>
  <c r="O622" i="27"/>
  <c r="O331" i="27"/>
  <c r="O850" i="27"/>
  <c r="F209" i="27"/>
  <c r="O782" i="27"/>
  <c r="F403" i="27"/>
  <c r="O403" i="27"/>
  <c r="F801" i="27"/>
  <c r="O801" i="27"/>
  <c r="O352" i="27"/>
  <c r="F629" i="27"/>
  <c r="O629" i="27"/>
  <c r="F536" i="27"/>
  <c r="O536" i="27"/>
  <c r="F884" i="27"/>
  <c r="O281" i="27"/>
  <c r="F281" i="27"/>
  <c r="O424" i="27"/>
  <c r="O869" i="27"/>
  <c r="F869" i="27"/>
  <c r="O776" i="27"/>
  <c r="F937" i="27"/>
  <c r="O937" i="27"/>
  <c r="O271" i="27"/>
  <c r="F868" i="27"/>
  <c r="O856" i="27"/>
  <c r="F971" i="27"/>
  <c r="O971" i="27"/>
  <c r="O225" i="27"/>
  <c r="F548" i="27"/>
  <c r="O750" i="27"/>
  <c r="O193" i="27"/>
  <c r="O786" i="27"/>
  <c r="O223" i="27"/>
  <c r="F396" i="27"/>
  <c r="O609" i="27"/>
  <c r="O882" i="27"/>
  <c r="F882" i="27"/>
  <c r="O130" i="27"/>
  <c r="F110" i="27"/>
  <c r="F856" i="27"/>
  <c r="F517" i="27"/>
  <c r="F767" i="27"/>
  <c r="O658" i="27"/>
  <c r="F233" i="27"/>
  <c r="O233" i="27"/>
  <c r="F896" i="27"/>
  <c r="F145" i="27"/>
  <c r="O145" i="27"/>
  <c r="F593" i="27"/>
  <c r="F238" i="27"/>
  <c r="O878" i="27"/>
  <c r="O867" i="27"/>
  <c r="F688" i="27"/>
  <c r="O833" i="27"/>
  <c r="M429" i="27"/>
  <c r="D168" i="27"/>
  <c r="M524" i="27"/>
  <c r="D404" i="27"/>
  <c r="B337" i="27"/>
  <c r="R295" i="20"/>
  <c r="R127" i="20"/>
  <c r="M637" i="27"/>
  <c r="E134" i="27"/>
  <c r="D544" i="27"/>
  <c r="M544" i="27"/>
  <c r="O683" i="27"/>
  <c r="F683" i="27"/>
  <c r="I574" i="27"/>
  <c r="T574" i="20"/>
  <c r="R574" i="27"/>
  <c r="Q519" i="27"/>
  <c r="H519" i="27"/>
  <c r="Q843" i="27"/>
  <c r="H843" i="27"/>
  <c r="E843" i="27"/>
  <c r="O828" i="27"/>
  <c r="C156" i="27"/>
  <c r="L156" i="27"/>
  <c r="C721" i="27"/>
  <c r="L721" i="27"/>
  <c r="R574" i="20"/>
  <c r="R849" i="27"/>
  <c r="T849" i="20"/>
  <c r="L382" i="27"/>
  <c r="C382" i="27"/>
  <c r="O645" i="27"/>
  <c r="F645" i="27"/>
  <c r="O263" i="27"/>
  <c r="F263" i="27"/>
  <c r="E539" i="27"/>
  <c r="N539" i="27"/>
  <c r="E504" i="27"/>
  <c r="N504" i="27"/>
  <c r="R239" i="27"/>
  <c r="T239" i="20"/>
  <c r="F759" i="27"/>
  <c r="O759" i="27"/>
  <c r="F288" i="27"/>
  <c r="O288" i="27"/>
  <c r="H474" i="27"/>
  <c r="Q474" i="27"/>
  <c r="O985" i="27"/>
  <c r="L851" i="27"/>
  <c r="Q424" i="27"/>
  <c r="C560" i="27"/>
  <c r="Q135" i="27"/>
  <c r="F334" i="27"/>
  <c r="O334" i="27"/>
  <c r="E923" i="27"/>
  <c r="N923" i="27"/>
  <c r="C506" i="27"/>
  <c r="L506" i="27"/>
  <c r="R264" i="27"/>
  <c r="P943" i="27"/>
  <c r="D392" i="27"/>
  <c r="M392" i="27"/>
  <c r="E107" i="27"/>
  <c r="N107" i="27"/>
  <c r="M339" i="27"/>
  <c r="D339" i="27"/>
  <c r="O734" i="27"/>
  <c r="F734" i="27"/>
  <c r="M228" i="27"/>
  <c r="D228" i="27"/>
  <c r="I568" i="27"/>
  <c r="T568" i="20"/>
  <c r="R568" i="27"/>
  <c r="F719" i="27"/>
  <c r="O719" i="27"/>
  <c r="O935" i="27"/>
  <c r="F935" i="27"/>
  <c r="R597" i="27"/>
  <c r="R522" i="20"/>
  <c r="N781" i="27"/>
  <c r="E781" i="27"/>
  <c r="H850" i="27"/>
  <c r="Q850" i="27"/>
  <c r="E505" i="27"/>
  <c r="N505" i="27"/>
  <c r="C216" i="27"/>
  <c r="L216" i="27"/>
  <c r="E362" i="27"/>
  <c r="N362" i="27"/>
  <c r="P265" i="27"/>
  <c r="G265" i="27"/>
  <c r="E420" i="27"/>
  <c r="N420" i="27"/>
  <c r="C675" i="27"/>
  <c r="L675" i="27"/>
  <c r="F300" i="27"/>
  <c r="O300" i="27"/>
  <c r="Q832" i="27"/>
  <c r="H832" i="27"/>
  <c r="E409" i="27"/>
  <c r="N409" i="27"/>
  <c r="F870" i="27"/>
  <c r="O870" i="27"/>
  <c r="N914" i="27"/>
  <c r="E914" i="27"/>
  <c r="Q248" i="27"/>
  <c r="H248" i="27"/>
  <c r="D342" i="27"/>
  <c r="M342" i="27"/>
  <c r="E747" i="27"/>
  <c r="N747" i="27"/>
  <c r="N813" i="27"/>
  <c r="E813" i="27"/>
  <c r="N490" i="27"/>
  <c r="E490" i="27"/>
  <c r="E826" i="27"/>
  <c r="N826" i="27"/>
  <c r="N241" i="27"/>
  <c r="E241" i="27"/>
  <c r="N771" i="27"/>
  <c r="G345" i="27"/>
  <c r="P345" i="27"/>
  <c r="E529" i="27"/>
  <c r="N529" i="27"/>
  <c r="O200" i="27"/>
  <c r="F200" i="27"/>
  <c r="H550" i="27"/>
  <c r="Q550" i="27"/>
  <c r="I659" i="27"/>
  <c r="H659" i="27"/>
  <c r="T659" i="27" s="1"/>
  <c r="R659" i="27"/>
  <c r="T659" i="20"/>
  <c r="R433" i="27"/>
  <c r="T433" i="20"/>
  <c r="I433" i="27"/>
  <c r="O270" i="27"/>
  <c r="H774" i="27"/>
  <c r="Q774" i="27"/>
  <c r="O404" i="27"/>
  <c r="F404" i="27"/>
  <c r="C854" i="27"/>
  <c r="L854" i="27"/>
  <c r="R908" i="27"/>
  <c r="T908" i="20"/>
  <c r="I908" i="27"/>
  <c r="H908" i="27"/>
  <c r="F429" i="27"/>
  <c r="O429" i="27"/>
  <c r="O240" i="27"/>
  <c r="G674" i="27"/>
  <c r="R309" i="27"/>
  <c r="F666" i="27"/>
  <c r="E827" i="27"/>
  <c r="N827" i="27"/>
  <c r="M254" i="27"/>
  <c r="T708" i="20"/>
  <c r="R708" i="27"/>
  <c r="N479" i="27"/>
  <c r="E479" i="27"/>
  <c r="P644" i="27"/>
  <c r="G644" i="27"/>
  <c r="Q723" i="27"/>
  <c r="H723" i="27"/>
  <c r="G210" i="27"/>
  <c r="E669" i="27"/>
  <c r="N669" i="27"/>
  <c r="C295" i="27"/>
  <c r="L295" i="27"/>
  <c r="P620" i="27"/>
  <c r="G620" i="27"/>
  <c r="R422" i="27"/>
  <c r="T422" i="20"/>
  <c r="I422" i="27"/>
  <c r="N680" i="27"/>
  <c r="F852" i="27"/>
  <c r="O194" i="27"/>
  <c r="F194" i="27"/>
  <c r="E578" i="27"/>
  <c r="N578" i="27"/>
  <c r="O666" i="27"/>
  <c r="O465" i="27"/>
  <c r="I619" i="27"/>
  <c r="E201" i="27"/>
  <c r="N201" i="27"/>
  <c r="O664" i="27"/>
  <c r="F664" i="27"/>
  <c r="N289" i="27"/>
  <c r="E289" i="27"/>
  <c r="P385" i="27"/>
  <c r="G385" i="27"/>
  <c r="C385" i="27"/>
  <c r="H385" i="27"/>
  <c r="D601" i="27"/>
  <c r="P235" i="27"/>
  <c r="G235" i="27"/>
  <c r="C632" i="27"/>
  <c r="L632" i="27"/>
  <c r="I682" i="27"/>
  <c r="R682" i="27"/>
  <c r="T682" i="20"/>
  <c r="L277" i="27"/>
  <c r="C277" i="27"/>
  <c r="N162" i="27"/>
  <c r="N703" i="27"/>
  <c r="D637" i="27"/>
  <c r="N548" i="27"/>
  <c r="H653" i="27"/>
  <c r="G598" i="27"/>
  <c r="R576" i="27"/>
  <c r="E173" i="27"/>
  <c r="N173" i="27"/>
  <c r="D285" i="27"/>
  <c r="M285" i="27"/>
  <c r="G160" i="27"/>
  <c r="T160" i="27" s="1"/>
  <c r="P160" i="27"/>
  <c r="E534" i="27"/>
  <c r="N534" i="27"/>
  <c r="N882" i="27"/>
  <c r="E882" i="27"/>
  <c r="E549" i="27"/>
  <c r="N549" i="27"/>
  <c r="F379" i="27"/>
  <c r="O379" i="27"/>
  <c r="D652" i="27"/>
  <c r="M652" i="27"/>
  <c r="P674" i="27"/>
  <c r="H162" i="27"/>
  <c r="Q162" i="27"/>
  <c r="P123" i="27"/>
  <c r="G123" i="27"/>
  <c r="S3" i="26"/>
  <c r="M3" i="26" s="1"/>
  <c r="S42" i="26"/>
  <c r="S64" i="26"/>
  <c r="L64" i="26" s="1"/>
  <c r="S82" i="26"/>
  <c r="P544" i="27"/>
  <c r="G544" i="27"/>
  <c r="Q446" i="27"/>
  <c r="H446" i="27"/>
  <c r="L285" i="27"/>
  <c r="H150" i="27"/>
  <c r="Q869" i="27"/>
  <c r="N775" i="27"/>
  <c r="N436" i="27"/>
  <c r="P374" i="27"/>
  <c r="N219" i="27"/>
  <c r="H466" i="27"/>
  <c r="Q466" i="27"/>
  <c r="G294" i="27"/>
  <c r="G957" i="27"/>
  <c r="P101" i="27"/>
  <c r="N397" i="27"/>
  <c r="O660" i="27"/>
  <c r="N359" i="27"/>
  <c r="I309" i="27"/>
  <c r="F250" i="27"/>
  <c r="G810" i="27"/>
  <c r="L780" i="27"/>
  <c r="Q653" i="27"/>
  <c r="M529" i="27"/>
  <c r="M439" i="27"/>
  <c r="M404" i="27"/>
  <c r="S73" i="26"/>
  <c r="M73" i="26" s="1"/>
  <c r="S74" i="26"/>
  <c r="R905" i="20"/>
  <c r="Q124" i="20"/>
  <c r="R124" i="20" s="1"/>
  <c r="D16" i="27"/>
  <c r="G112" i="27"/>
  <c r="R593" i="20"/>
  <c r="R765" i="20"/>
  <c r="S36" i="26"/>
  <c r="L36" i="26" s="1"/>
  <c r="R689" i="20"/>
  <c r="S78" i="26"/>
  <c r="Q1000" i="20"/>
  <c r="R1000" i="20" s="1"/>
  <c r="Q107" i="20"/>
  <c r="R107" i="20" s="1"/>
  <c r="S60" i="16"/>
  <c r="T60" i="16" s="1"/>
  <c r="S19" i="26"/>
  <c r="L19" i="26" s="1"/>
  <c r="Q999" i="20"/>
  <c r="R999" i="20" s="1"/>
  <c r="D45" i="27"/>
  <c r="M45" i="27"/>
  <c r="Q586" i="27"/>
  <c r="E397" i="27"/>
  <c r="C285" i="27"/>
  <c r="F257" i="27"/>
  <c r="G719" i="27"/>
  <c r="G399" i="27"/>
  <c r="G374" i="27"/>
  <c r="G622" i="27"/>
  <c r="D35" i="27"/>
  <c r="D69" i="27"/>
  <c r="M69" i="27"/>
  <c r="N110" i="27"/>
  <c r="E110" i="27"/>
  <c r="P862" i="27"/>
  <c r="G862" i="27"/>
  <c r="Q247" i="27"/>
  <c r="H247" i="27"/>
  <c r="P455" i="27"/>
  <c r="G455" i="27"/>
  <c r="E408" i="27"/>
  <c r="N408" i="27"/>
  <c r="O373" i="27"/>
  <c r="I237" i="27"/>
  <c r="R237" i="27"/>
  <c r="M219" i="27"/>
  <c r="D219" i="27"/>
  <c r="T219" i="27" s="1"/>
  <c r="P152" i="27"/>
  <c r="G152" i="27"/>
  <c r="M869" i="27"/>
  <c r="D869" i="27"/>
  <c r="K544" i="27"/>
  <c r="B544" i="27"/>
  <c r="M511" i="27"/>
  <c r="D511" i="27"/>
  <c r="D396" i="27"/>
  <c r="M396" i="27"/>
  <c r="R352" i="27"/>
  <c r="I352" i="27"/>
  <c r="T352" i="20"/>
  <c r="M725" i="27"/>
  <c r="H869" i="27"/>
  <c r="H586" i="27"/>
  <c r="B586" i="27"/>
  <c r="I586" i="27"/>
  <c r="E541" i="27"/>
  <c r="Q150" i="27"/>
  <c r="E775" i="27"/>
  <c r="E436" i="27"/>
  <c r="L252" i="27"/>
  <c r="P622" i="27"/>
  <c r="M62" i="27"/>
  <c r="D70" i="27"/>
  <c r="M70" i="27"/>
  <c r="T109" i="20"/>
  <c r="R109" i="27"/>
  <c r="I109" i="27"/>
  <c r="I765" i="27"/>
  <c r="T765" i="20"/>
  <c r="R765" i="27"/>
  <c r="Q792" i="27"/>
  <c r="H792" i="27"/>
  <c r="G244" i="27"/>
  <c r="P244" i="27"/>
  <c r="L482" i="27"/>
  <c r="C482" i="27"/>
  <c r="H382" i="27"/>
  <c r="T372" i="20"/>
  <c r="I372" i="27"/>
  <c r="R372" i="27"/>
  <c r="E323" i="27"/>
  <c r="H200" i="27"/>
  <c r="Q200" i="27"/>
  <c r="C846" i="27"/>
  <c r="D725" i="27"/>
  <c r="C634" i="27"/>
  <c r="H634" i="27"/>
  <c r="O257" i="27"/>
  <c r="P912" i="27"/>
  <c r="P719" i="27"/>
  <c r="P399" i="27"/>
  <c r="C947" i="27"/>
  <c r="Q169" i="20"/>
  <c r="R169" i="20" s="1"/>
  <c r="E95" i="27"/>
  <c r="Q102" i="27"/>
  <c r="H102" i="27"/>
  <c r="B462" i="27"/>
  <c r="E462" i="27"/>
  <c r="H462" i="27"/>
  <c r="I462" i="27"/>
  <c r="K462" i="27"/>
  <c r="F591" i="27"/>
  <c r="O591" i="27"/>
  <c r="I313" i="27"/>
  <c r="R313" i="27"/>
  <c r="D336" i="27"/>
  <c r="M336" i="27"/>
  <c r="F292" i="27"/>
  <c r="O292" i="27"/>
  <c r="C455" i="27"/>
  <c r="L455" i="27"/>
  <c r="C431" i="27"/>
  <c r="L431" i="27"/>
  <c r="E326" i="27"/>
  <c r="N326" i="27"/>
  <c r="D315" i="27"/>
  <c r="M315" i="27"/>
  <c r="G308" i="27"/>
  <c r="C264" i="27"/>
  <c r="L264" i="27"/>
  <c r="H203" i="27"/>
  <c r="M80" i="27"/>
  <c r="D80" i="27"/>
  <c r="D19" i="27"/>
  <c r="M19" i="27"/>
  <c r="M32" i="27"/>
  <c r="D32" i="27"/>
  <c r="M44" i="27"/>
  <c r="D44" i="27"/>
  <c r="B48" i="27"/>
  <c r="M48" i="27"/>
  <c r="D48" i="27"/>
  <c r="T5" i="14"/>
  <c r="C5" i="27"/>
  <c r="M10" i="27"/>
  <c r="D10" i="27"/>
  <c r="D57" i="27"/>
  <c r="M57" i="27"/>
  <c r="M82" i="27"/>
  <c r="D82" i="27"/>
  <c r="M95" i="27"/>
  <c r="D95" i="27"/>
  <c r="M36" i="27"/>
  <c r="D36" i="27"/>
  <c r="M56" i="27"/>
  <c r="D56" i="27"/>
  <c r="M61" i="27"/>
  <c r="M68" i="27"/>
  <c r="D68" i="27"/>
  <c r="M72" i="27"/>
  <c r="D72" i="27"/>
  <c r="D84" i="27"/>
  <c r="M84" i="27"/>
  <c r="M53" i="27"/>
  <c r="D53" i="27"/>
  <c r="D28" i="27"/>
  <c r="M28" i="27"/>
  <c r="D43" i="27"/>
  <c r="M43" i="27"/>
  <c r="C79" i="27"/>
  <c r="D21" i="27"/>
  <c r="M21" i="27"/>
  <c r="D31" i="27"/>
  <c r="M31" i="27"/>
  <c r="D58" i="27"/>
  <c r="M58" i="27"/>
  <c r="M46" i="27"/>
  <c r="D46" i="27"/>
  <c r="D87" i="27"/>
  <c r="M87" i="27"/>
  <c r="D4" i="27"/>
  <c r="M4" i="27"/>
  <c r="M50" i="27"/>
  <c r="D50" i="27"/>
  <c r="M25" i="27"/>
  <c r="D25" i="27"/>
  <c r="M7" i="27"/>
  <c r="D7" i="27"/>
  <c r="D54" i="27"/>
  <c r="M54" i="27"/>
  <c r="M67" i="27"/>
  <c r="D67" i="27"/>
  <c r="D105" i="27"/>
  <c r="M105" i="27"/>
  <c r="M110" i="27"/>
  <c r="D110" i="27"/>
  <c r="B114" i="27"/>
  <c r="K114" i="27"/>
  <c r="E122" i="27"/>
  <c r="N122" i="27"/>
  <c r="D128" i="27"/>
  <c r="M128" i="27"/>
  <c r="P131" i="27"/>
  <c r="G131" i="27"/>
  <c r="C132" i="27"/>
  <c r="L132" i="27"/>
  <c r="Q117" i="27"/>
  <c r="H117" i="27"/>
  <c r="B124" i="27"/>
  <c r="K124" i="27"/>
  <c r="H110" i="27"/>
  <c r="Q110" i="27"/>
  <c r="G114" i="27"/>
  <c r="P114" i="27"/>
  <c r="L100" i="27"/>
  <c r="C100" i="27"/>
  <c r="B117" i="27"/>
  <c r="K117" i="27"/>
  <c r="P117" i="27"/>
  <c r="G117" i="27"/>
  <c r="E125" i="27"/>
  <c r="N125" i="27"/>
  <c r="C99" i="27"/>
  <c r="L99" i="27"/>
  <c r="N112" i="27"/>
  <c r="E112" i="27"/>
  <c r="D131" i="27"/>
  <c r="M131" i="27"/>
  <c r="K126" i="27"/>
  <c r="B126" i="27"/>
  <c r="Q99" i="27"/>
  <c r="H99" i="27"/>
  <c r="B105" i="27"/>
  <c r="K105" i="27"/>
  <c r="K131" i="27"/>
  <c r="B131" i="27"/>
  <c r="H131" i="27"/>
  <c r="Q131" i="27"/>
  <c r="D109" i="27"/>
  <c r="M109" i="27"/>
  <c r="N128" i="27"/>
  <c r="E128" i="27"/>
  <c r="D112" i="27"/>
  <c r="M112" i="27"/>
  <c r="D132" i="27"/>
  <c r="M132" i="27"/>
  <c r="G125" i="27"/>
  <c r="P125" i="27"/>
  <c r="M125" i="27"/>
  <c r="D125" i="27"/>
  <c r="G109" i="27"/>
  <c r="P109" i="27"/>
  <c r="D101" i="27"/>
  <c r="M101" i="27"/>
  <c r="C107" i="27"/>
  <c r="L107" i="27"/>
  <c r="H115" i="27"/>
  <c r="S116" i="20"/>
  <c r="I116" i="27" s="1"/>
  <c r="Q116" i="20"/>
  <c r="E121" i="27"/>
  <c r="N121" i="27"/>
  <c r="H121" i="27"/>
  <c r="Q121" i="27"/>
  <c r="C124" i="27"/>
  <c r="L124" i="27"/>
  <c r="B129" i="27"/>
  <c r="K129" i="27"/>
  <c r="G129" i="27"/>
  <c r="P129" i="27"/>
  <c r="B133" i="27"/>
  <c r="K133" i="27"/>
  <c r="I135" i="27"/>
  <c r="T135" i="20"/>
  <c r="O131" i="27"/>
  <c r="F131" i="27"/>
  <c r="D115" i="27"/>
  <c r="M115" i="27"/>
  <c r="K128" i="27"/>
  <c r="B128" i="27"/>
  <c r="L112" i="27"/>
  <c r="C112" i="27"/>
  <c r="B112" i="27"/>
  <c r="N124" i="27"/>
  <c r="E124" i="27"/>
  <c r="R101" i="27"/>
  <c r="T101" i="20"/>
  <c r="I101" i="27"/>
  <c r="H107" i="27"/>
  <c r="Q107" i="27"/>
  <c r="E115" i="27"/>
  <c r="G115" i="27"/>
  <c r="P115" i="27"/>
  <c r="T118" i="20"/>
  <c r="K119" i="27"/>
  <c r="B119" i="27"/>
  <c r="G133" i="27"/>
  <c r="P133" i="27"/>
  <c r="O122" i="27"/>
  <c r="F122" i="27"/>
  <c r="O124" i="27"/>
  <c r="F124" i="27"/>
  <c r="F100" i="27"/>
  <c r="O100" i="27"/>
  <c r="C126" i="27"/>
  <c r="L126" i="27"/>
  <c r="G124" i="27"/>
  <c r="R132" i="20"/>
  <c r="K107" i="27"/>
  <c r="B107" i="27"/>
  <c r="B115" i="27"/>
  <c r="C115" i="27"/>
  <c r="F115" i="27"/>
  <c r="K115" i="27"/>
  <c r="C117" i="27"/>
  <c r="L117" i="27"/>
  <c r="O119" i="27"/>
  <c r="D126" i="27"/>
  <c r="M126" i="27"/>
  <c r="E127" i="27"/>
  <c r="N127" i="27"/>
  <c r="H127" i="27"/>
  <c r="Q127" i="27"/>
  <c r="F130" i="27"/>
  <c r="M130" i="27"/>
  <c r="M135" i="27"/>
  <c r="D135" i="27"/>
  <c r="Q135" i="20"/>
  <c r="R135" i="20" s="1"/>
  <c r="K132" i="27"/>
  <c r="B132" i="27"/>
  <c r="F117" i="27"/>
  <c r="O117" i="27"/>
  <c r="N100" i="27"/>
  <c r="E100" i="27"/>
  <c r="G107" i="27"/>
  <c r="P107" i="27"/>
  <c r="O115" i="27"/>
  <c r="M121" i="27"/>
  <c r="D121" i="27"/>
  <c r="D124" i="27"/>
  <c r="M124" i="27"/>
  <c r="E126" i="27"/>
  <c r="N126" i="27"/>
  <c r="D129" i="27"/>
  <c r="M129" i="27"/>
  <c r="L129" i="27"/>
  <c r="C129" i="27"/>
  <c r="E135" i="27"/>
  <c r="N135" i="27"/>
  <c r="Q167" i="20"/>
  <c r="Q996" i="20"/>
  <c r="R996" i="20" s="1"/>
  <c r="B787" i="27"/>
  <c r="K787" i="27"/>
  <c r="B860" i="27"/>
  <c r="K860" i="27"/>
  <c r="P987" i="27"/>
  <c r="G987" i="27"/>
  <c r="H770" i="27"/>
  <c r="Q770" i="27"/>
  <c r="M849" i="27"/>
  <c r="K794" i="27"/>
  <c r="B794" i="27"/>
  <c r="B995" i="27"/>
  <c r="K995" i="27"/>
  <c r="T807" i="20"/>
  <c r="R807" i="27"/>
  <c r="B969" i="27"/>
  <c r="T969" i="27" s="1"/>
  <c r="K969" i="27"/>
  <c r="H803" i="27"/>
  <c r="Q803" i="27"/>
  <c r="E983" i="27"/>
  <c r="N983" i="27"/>
  <c r="O953" i="27"/>
  <c r="F953" i="27"/>
  <c r="G808" i="27"/>
  <c r="P808" i="27"/>
  <c r="H793" i="27"/>
  <c r="H717" i="27"/>
  <c r="Q642" i="27"/>
  <c r="H860" i="27"/>
  <c r="Q793" i="27"/>
  <c r="Q717" i="27"/>
  <c r="H424" i="27"/>
  <c r="R103" i="20"/>
  <c r="L106" i="27"/>
  <c r="C106" i="27"/>
  <c r="E213" i="27"/>
  <c r="I104" i="27"/>
  <c r="T104" i="20"/>
  <c r="R104" i="27"/>
  <c r="Q326" i="27"/>
  <c r="Q865" i="27"/>
  <c r="Q304" i="27"/>
  <c r="H304" i="27"/>
  <c r="Q818" i="27"/>
  <c r="Q811" i="20"/>
  <c r="R811" i="20" s="1"/>
  <c r="Q538" i="20"/>
  <c r="R538" i="20" s="1"/>
  <c r="Q568" i="27"/>
  <c r="R205" i="20"/>
  <c r="O400" i="27"/>
  <c r="O521" i="27"/>
  <c r="O470" i="27"/>
  <c r="Q330" i="27"/>
  <c r="P126" i="27"/>
  <c r="D592" i="27"/>
  <c r="C615" i="27"/>
  <c r="C542" i="27"/>
  <c r="P643" i="27"/>
  <c r="D439" i="27"/>
  <c r="T439" i="27" s="1"/>
  <c r="Q288" i="27"/>
  <c r="G839" i="27"/>
  <c r="O357" i="27"/>
  <c r="N119" i="27"/>
  <c r="E119" i="27"/>
  <c r="T103" i="20"/>
  <c r="R103" i="27"/>
  <c r="I103" i="27"/>
  <c r="B116" i="27"/>
  <c r="K116" i="27"/>
  <c r="B139" i="27"/>
  <c r="H330" i="27"/>
  <c r="L103" i="27"/>
  <c r="M592" i="27"/>
  <c r="C851" i="27"/>
  <c r="L542" i="27"/>
  <c r="O250" i="27"/>
  <c r="K1000" i="27"/>
  <c r="P956" i="27"/>
  <c r="D406" i="27"/>
  <c r="T915" i="20"/>
  <c r="P810" i="27"/>
  <c r="G643" i="27"/>
  <c r="C433" i="27"/>
  <c r="T433" i="27" s="1"/>
  <c r="L383" i="27"/>
  <c r="H288" i="27"/>
  <c r="L947" i="27"/>
  <c r="M351" i="27"/>
  <c r="P653" i="27"/>
  <c r="K780" i="27"/>
  <c r="F787" i="27"/>
  <c r="O787" i="27"/>
  <c r="F108" i="27"/>
  <c r="O108" i="27"/>
  <c r="P116" i="27"/>
  <c r="R306" i="20"/>
  <c r="R458" i="27"/>
  <c r="N867" i="27"/>
  <c r="E867" i="27"/>
  <c r="L822" i="27"/>
  <c r="E359" i="27"/>
  <c r="G307" i="27"/>
  <c r="M214" i="27"/>
  <c r="G956" i="27"/>
  <c r="L433" i="27"/>
  <c r="P294" i="27"/>
  <c r="R119" i="27"/>
  <c r="I119" i="27"/>
  <c r="T119" i="20"/>
  <c r="M103" i="27"/>
  <c r="D103" i="27"/>
  <c r="C108" i="27"/>
  <c r="L108" i="27"/>
  <c r="H120" i="27"/>
  <c r="Q120" i="27"/>
  <c r="E909" i="27"/>
  <c r="N909" i="27"/>
  <c r="O774" i="27"/>
  <c r="F774" i="27"/>
  <c r="D737" i="27"/>
  <c r="M737" i="27"/>
  <c r="I703" i="27"/>
  <c r="E559" i="27"/>
  <c r="N559" i="27"/>
  <c r="Q297" i="27"/>
  <c r="H297" i="27"/>
  <c r="E180" i="27"/>
  <c r="N180" i="27"/>
  <c r="B168" i="27"/>
  <c r="E168" i="27"/>
  <c r="G168" i="27"/>
  <c r="K168" i="27"/>
  <c r="M146" i="27"/>
  <c r="D146" i="27"/>
  <c r="B977" i="27"/>
  <c r="K977" i="27"/>
  <c r="K885" i="27"/>
  <c r="B885" i="27"/>
  <c r="C810" i="27"/>
  <c r="L810" i="27"/>
  <c r="M893" i="27"/>
  <c r="D893" i="27"/>
  <c r="D863" i="27"/>
  <c r="M863" i="27"/>
  <c r="B615" i="27"/>
  <c r="K615" i="27"/>
  <c r="P464" i="27"/>
  <c r="G464" i="27"/>
  <c r="H413" i="27"/>
  <c r="Q413" i="27"/>
  <c r="B292" i="27"/>
  <c r="K292" i="27"/>
  <c r="P272" i="27"/>
  <c r="G272" i="27"/>
  <c r="R581" i="27"/>
  <c r="I581" i="27"/>
  <c r="N234" i="27"/>
  <c r="E234" i="27"/>
  <c r="I130" i="27"/>
  <c r="T130" i="20"/>
  <c r="R130" i="27"/>
  <c r="D8" i="27"/>
  <c r="M8" i="27"/>
  <c r="B936" i="27"/>
  <c r="K936" i="27"/>
  <c r="B801" i="27"/>
  <c r="E801" i="27"/>
  <c r="I801" i="27"/>
  <c r="K801" i="27"/>
  <c r="E743" i="27"/>
  <c r="N743" i="27"/>
  <c r="N739" i="27"/>
  <c r="B700" i="27"/>
  <c r="K700" i="27"/>
  <c r="T602" i="20"/>
  <c r="I602" i="27"/>
  <c r="F602" i="27"/>
  <c r="R602" i="27"/>
  <c r="G580" i="27"/>
  <c r="P580" i="27"/>
  <c r="P303" i="27"/>
  <c r="G303" i="27"/>
  <c r="R195" i="27"/>
  <c r="I195" i="27"/>
  <c r="D20" i="27"/>
  <c r="M20" i="27"/>
  <c r="I982" i="27"/>
  <c r="N892" i="27"/>
  <c r="E892" i="27"/>
  <c r="E858" i="27"/>
  <c r="N858" i="27"/>
  <c r="R834" i="27"/>
  <c r="I834" i="27"/>
  <c r="T801" i="20"/>
  <c r="R801" i="27"/>
  <c r="R130" i="20"/>
  <c r="N981" i="27"/>
  <c r="E981" i="27"/>
  <c r="T981" i="27" s="1"/>
  <c r="G851" i="27"/>
  <c r="P851" i="27"/>
  <c r="P773" i="27"/>
  <c r="G773" i="27"/>
  <c r="K733" i="27"/>
  <c r="B733" i="27"/>
  <c r="K703" i="27"/>
  <c r="B703" i="27"/>
  <c r="M503" i="27"/>
  <c r="D503" i="27"/>
  <c r="K418" i="27"/>
  <c r="B418" i="27"/>
  <c r="Q328" i="27"/>
  <c r="H328" i="27"/>
  <c r="D297" i="27"/>
  <c r="M297" i="27"/>
  <c r="K240" i="27"/>
  <c r="B240" i="27"/>
  <c r="P176" i="27"/>
  <c r="G176" i="27"/>
  <c r="D176" i="27"/>
  <c r="G166" i="27"/>
  <c r="P166" i="27"/>
  <c r="N952" i="27"/>
  <c r="E952" i="27"/>
  <c r="F875" i="27"/>
  <c r="O875" i="27"/>
  <c r="E803" i="27"/>
  <c r="N803" i="27"/>
  <c r="C614" i="27"/>
  <c r="L614" i="27"/>
  <c r="C859" i="27"/>
  <c r="L859" i="27"/>
  <c r="K562" i="27"/>
  <c r="B562" i="27"/>
  <c r="Q462" i="27"/>
  <c r="L392" i="27"/>
  <c r="C392" i="27"/>
  <c r="R285" i="27"/>
  <c r="T285" i="20"/>
  <c r="K266" i="27"/>
  <c r="M569" i="27"/>
  <c r="D569" i="27"/>
  <c r="H479" i="27"/>
  <c r="Q479" i="27"/>
  <c r="N188" i="27"/>
  <c r="E188" i="27"/>
  <c r="I993" i="27"/>
  <c r="T993" i="20"/>
  <c r="K923" i="27"/>
  <c r="B923" i="27"/>
  <c r="B790" i="27"/>
  <c r="K790" i="27"/>
  <c r="K726" i="27"/>
  <c r="N691" i="27"/>
  <c r="E691" i="27"/>
  <c r="K571" i="27"/>
  <c r="B571" i="27"/>
  <c r="Q496" i="27"/>
  <c r="Q385" i="27"/>
  <c r="K263" i="27"/>
  <c r="B263" i="27"/>
  <c r="K161" i="27"/>
  <c r="B161" i="27"/>
  <c r="D42" i="27"/>
  <c r="M42" i="27"/>
  <c r="K974" i="27"/>
  <c r="B974" i="27"/>
  <c r="H888" i="27"/>
  <c r="Q888" i="27"/>
  <c r="B858" i="27"/>
  <c r="C858" i="27"/>
  <c r="K858" i="27"/>
  <c r="N801" i="27"/>
  <c r="L104" i="27"/>
  <c r="C104" i="27"/>
  <c r="R602" i="20"/>
  <c r="L924" i="27"/>
  <c r="C924" i="27"/>
  <c r="F844" i="27"/>
  <c r="O844" i="27"/>
  <c r="K763" i="27"/>
  <c r="B763" i="27"/>
  <c r="C763" i="27"/>
  <c r="F731" i="27"/>
  <c r="O731" i="27"/>
  <c r="B658" i="27"/>
  <c r="K658" i="27"/>
  <c r="L424" i="27"/>
  <c r="C424" i="27"/>
  <c r="N314" i="27"/>
  <c r="E314" i="27"/>
  <c r="M304" i="27"/>
  <c r="D304" i="27"/>
  <c r="T193" i="20"/>
  <c r="I193" i="27"/>
  <c r="R193" i="27"/>
  <c r="Q172" i="27"/>
  <c r="H172" i="27"/>
  <c r="E156" i="27"/>
  <c r="N156" i="27"/>
  <c r="O912" i="27"/>
  <c r="F912" i="27"/>
  <c r="I837" i="27"/>
  <c r="T837" i="20"/>
  <c r="C798" i="27"/>
  <c r="L798" i="27"/>
  <c r="F955" i="27"/>
  <c r="O955" i="27"/>
  <c r="N878" i="27"/>
  <c r="E878" i="27"/>
  <c r="O853" i="27"/>
  <c r="F853" i="27"/>
  <c r="Q559" i="27"/>
  <c r="H559" i="27"/>
  <c r="K460" i="27"/>
  <c r="B460" i="27"/>
  <c r="Q356" i="27"/>
  <c r="H356" i="27"/>
  <c r="F283" i="27"/>
  <c r="G283" i="27"/>
  <c r="O283" i="27"/>
  <c r="F494" i="27"/>
  <c r="O494" i="27"/>
  <c r="I446" i="27"/>
  <c r="R446" i="27"/>
  <c r="T446" i="20"/>
  <c r="R151" i="27"/>
  <c r="N993" i="27"/>
  <c r="E993" i="27"/>
  <c r="N783" i="27"/>
  <c r="E783" i="27"/>
  <c r="L742" i="27"/>
  <c r="C742" i="27"/>
  <c r="B707" i="27"/>
  <c r="K707" i="27"/>
  <c r="F564" i="27"/>
  <c r="O564" i="27"/>
  <c r="G486" i="27"/>
  <c r="P486" i="27"/>
  <c r="Q375" i="27"/>
  <c r="H375" i="27"/>
  <c r="K255" i="27"/>
  <c r="K143" i="27"/>
  <c r="B143" i="27"/>
  <c r="F926" i="27"/>
  <c r="O926" i="27"/>
  <c r="K877" i="27"/>
  <c r="B877" i="27"/>
  <c r="M847" i="27"/>
  <c r="D847" i="27"/>
  <c r="E847" i="27"/>
  <c r="R801" i="20"/>
  <c r="Q916" i="27"/>
  <c r="H916" i="27"/>
  <c r="E809" i="27"/>
  <c r="N809" i="27"/>
  <c r="G760" i="27"/>
  <c r="P760" i="27"/>
  <c r="G717" i="27"/>
  <c r="P717" i="27"/>
  <c r="E585" i="27"/>
  <c r="N585" i="27"/>
  <c r="M420" i="27"/>
  <c r="D420" i="27"/>
  <c r="C403" i="27"/>
  <c r="L403" i="27"/>
  <c r="K314" i="27"/>
  <c r="B314" i="27"/>
  <c r="F314" i="27"/>
  <c r="N302" i="27"/>
  <c r="E302" i="27"/>
  <c r="B294" i="27"/>
  <c r="K294" i="27"/>
  <c r="R185" i="27"/>
  <c r="T185" i="20"/>
  <c r="I185" i="27"/>
  <c r="C150" i="27"/>
  <c r="L150" i="27"/>
  <c r="H895" i="27"/>
  <c r="Q895" i="27"/>
  <c r="F825" i="27"/>
  <c r="O825" i="27"/>
  <c r="P794" i="27"/>
  <c r="G794" i="27"/>
  <c r="M874" i="27"/>
  <c r="D874" i="27"/>
  <c r="R802" i="27"/>
  <c r="I802" i="27"/>
  <c r="T802" i="20"/>
  <c r="K546" i="27"/>
  <c r="K416" i="27"/>
  <c r="B416" i="27"/>
  <c r="L353" i="27"/>
  <c r="C353" i="27"/>
  <c r="R278" i="27"/>
  <c r="T278" i="20"/>
  <c r="I278" i="27"/>
  <c r="I999" i="27"/>
  <c r="B489" i="27"/>
  <c r="K489" i="27"/>
  <c r="N301" i="27"/>
  <c r="E301" i="27"/>
  <c r="H148" i="27"/>
  <c r="H987" i="27"/>
  <c r="Q987" i="27"/>
  <c r="Q811" i="27"/>
  <c r="H811" i="27"/>
  <c r="T700" i="20"/>
  <c r="I700" i="27"/>
  <c r="R700" i="27"/>
  <c r="F392" i="27"/>
  <c r="O392" i="27"/>
  <c r="B250" i="27"/>
  <c r="K250" i="27"/>
  <c r="B140" i="27"/>
  <c r="K140" i="27"/>
  <c r="F988" i="27"/>
  <c r="O988" i="27"/>
  <c r="I892" i="27"/>
  <c r="F862" i="27"/>
  <c r="O862" i="27"/>
  <c r="K837" i="27"/>
  <c r="B837" i="27"/>
  <c r="H810" i="27"/>
  <c r="Q810" i="27"/>
  <c r="R977" i="20"/>
  <c r="R802" i="20"/>
  <c r="R195" i="20"/>
  <c r="F996" i="27"/>
  <c r="O996" i="27"/>
  <c r="P947" i="27"/>
  <c r="G947" i="27"/>
  <c r="N855" i="27"/>
  <c r="E855" i="27"/>
  <c r="Q784" i="27"/>
  <c r="H784" i="27"/>
  <c r="E664" i="27"/>
  <c r="N664" i="27"/>
  <c r="K612" i="27"/>
  <c r="B612" i="27"/>
  <c r="K589" i="27"/>
  <c r="B589" i="27"/>
  <c r="N344" i="27"/>
  <c r="E344" i="27"/>
  <c r="K226" i="27"/>
  <c r="B226" i="27"/>
  <c r="Q929" i="27"/>
  <c r="H929" i="27"/>
  <c r="T889" i="20"/>
  <c r="R889" i="27"/>
  <c r="I889" i="27"/>
  <c r="T848" i="20"/>
  <c r="R848" i="27"/>
  <c r="Q804" i="27"/>
  <c r="H804" i="27"/>
  <c r="I767" i="27"/>
  <c r="R767" i="27"/>
  <c r="T736" i="20"/>
  <c r="K686" i="27"/>
  <c r="B686" i="27"/>
  <c r="F613" i="27"/>
  <c r="T613" i="27" s="1"/>
  <c r="O613" i="27"/>
  <c r="O550" i="27"/>
  <c r="F550" i="27"/>
  <c r="Q512" i="27"/>
  <c r="H512" i="27"/>
  <c r="P468" i="27"/>
  <c r="T870" i="20"/>
  <c r="R870" i="27"/>
  <c r="I870" i="27"/>
  <c r="E833" i="27"/>
  <c r="N833" i="27"/>
  <c r="P750" i="27"/>
  <c r="Q634" i="27"/>
  <c r="K435" i="27"/>
  <c r="B435" i="27"/>
  <c r="K403" i="27"/>
  <c r="B403" i="27"/>
  <c r="O164" i="27"/>
  <c r="G821" i="27"/>
  <c r="P821" i="27"/>
  <c r="T819" i="27"/>
  <c r="F960" i="27"/>
  <c r="O960" i="27"/>
  <c r="K921" i="27"/>
  <c r="B921" i="27"/>
  <c r="I853" i="27"/>
  <c r="R853" i="27"/>
  <c r="G722" i="27"/>
  <c r="P722" i="27"/>
  <c r="G660" i="27"/>
  <c r="P660" i="27"/>
  <c r="N607" i="27"/>
  <c r="E607" i="27"/>
  <c r="P562" i="27"/>
  <c r="G562" i="27"/>
  <c r="L385" i="27"/>
  <c r="H258" i="27"/>
  <c r="Q258" i="27"/>
  <c r="N214" i="27"/>
  <c r="E214" i="27"/>
  <c r="L896" i="27"/>
  <c r="C896" i="27"/>
  <c r="L838" i="27"/>
  <c r="C838" i="27"/>
  <c r="N791" i="27"/>
  <c r="E791" i="27"/>
  <c r="G753" i="27"/>
  <c r="P753" i="27"/>
  <c r="N725" i="27"/>
  <c r="E725" i="27"/>
  <c r="N671" i="27"/>
  <c r="E671" i="27"/>
  <c r="N580" i="27"/>
  <c r="E580" i="27"/>
  <c r="Q542" i="27"/>
  <c r="H542" i="27"/>
  <c r="C507" i="27"/>
  <c r="L507" i="27"/>
  <c r="N462" i="27"/>
  <c r="F921" i="27"/>
  <c r="O921" i="27"/>
  <c r="H857" i="27"/>
  <c r="Q857" i="27"/>
  <c r="P828" i="27"/>
  <c r="G828" i="27"/>
  <c r="E758" i="27"/>
  <c r="N758" i="27"/>
  <c r="C735" i="27"/>
  <c r="L735" i="27"/>
  <c r="N608" i="27"/>
  <c r="E608" i="27"/>
  <c r="N419" i="27"/>
  <c r="E419" i="27"/>
  <c r="D343" i="27"/>
  <c r="M343" i="27"/>
  <c r="K164" i="27"/>
  <c r="K146" i="27"/>
  <c r="B146" i="27"/>
  <c r="L982" i="27"/>
  <c r="C982" i="27"/>
  <c r="I764" i="27"/>
  <c r="R764" i="27"/>
  <c r="T764" i="20"/>
  <c r="T958" i="20"/>
  <c r="N932" i="27"/>
  <c r="E932" i="27"/>
  <c r="F863" i="27"/>
  <c r="O863" i="27"/>
  <c r="L824" i="27"/>
  <c r="C824" i="27"/>
  <c r="G687" i="27"/>
  <c r="P687" i="27"/>
  <c r="N645" i="27"/>
  <c r="E645" i="27"/>
  <c r="B605" i="27"/>
  <c r="K605" i="27"/>
  <c r="N556" i="27"/>
  <c r="E556" i="27"/>
  <c r="T556" i="27" s="1"/>
  <c r="N384" i="27"/>
  <c r="E384" i="27"/>
  <c r="N255" i="27"/>
  <c r="E255" i="27"/>
  <c r="I205" i="27"/>
  <c r="R205" i="27"/>
  <c r="T205" i="20"/>
  <c r="G904" i="27"/>
  <c r="P904" i="27"/>
  <c r="R895" i="27"/>
  <c r="K853" i="27"/>
  <c r="B853" i="27"/>
  <c r="H853" i="27"/>
  <c r="Q814" i="27"/>
  <c r="H814" i="27"/>
  <c r="G786" i="27"/>
  <c r="P786" i="27"/>
  <c r="B752" i="27"/>
  <c r="K752" i="27"/>
  <c r="G714" i="27"/>
  <c r="P714" i="27"/>
  <c r="G638" i="27"/>
  <c r="P638" i="27"/>
  <c r="L576" i="27"/>
  <c r="C576" i="27"/>
  <c r="G576" i="27"/>
  <c r="G541" i="27"/>
  <c r="P541" i="27"/>
  <c r="D444" i="27"/>
  <c r="M444" i="27"/>
  <c r="N891" i="27"/>
  <c r="E891" i="27"/>
  <c r="P845" i="27"/>
  <c r="G845" i="27"/>
  <c r="N755" i="27"/>
  <c r="E755" i="27"/>
  <c r="R731" i="27"/>
  <c r="I731" i="27"/>
  <c r="T731" i="20"/>
  <c r="T593" i="20"/>
  <c r="I593" i="27"/>
  <c r="R593" i="27"/>
  <c r="Q407" i="27"/>
  <c r="H407" i="27"/>
  <c r="T407" i="27" s="1"/>
  <c r="N191" i="27"/>
  <c r="E191" i="27"/>
  <c r="C162" i="27"/>
  <c r="L162" i="27"/>
  <c r="O141" i="27"/>
  <c r="F141" i="27"/>
  <c r="B406" i="27"/>
  <c r="K406" i="27"/>
  <c r="R760" i="27"/>
  <c r="T760" i="20"/>
  <c r="I760" i="27"/>
  <c r="R848" i="20"/>
  <c r="R736" i="20"/>
  <c r="K954" i="27"/>
  <c r="B954" i="27"/>
  <c r="B930" i="27"/>
  <c r="K930" i="27"/>
  <c r="C856" i="27"/>
  <c r="L856" i="27"/>
  <c r="D797" i="27"/>
  <c r="M797" i="27"/>
  <c r="H685" i="27"/>
  <c r="G685" i="27"/>
  <c r="Q685" i="27"/>
  <c r="I612" i="27"/>
  <c r="T612" i="20"/>
  <c r="P595" i="27"/>
  <c r="G595" i="27"/>
  <c r="P500" i="27"/>
  <c r="G500" i="27"/>
  <c r="E353" i="27"/>
  <c r="N353" i="27"/>
  <c r="Q240" i="27"/>
  <c r="H240" i="27"/>
  <c r="O952" i="27"/>
  <c r="C904" i="27"/>
  <c r="F904" i="27"/>
  <c r="L904" i="27"/>
  <c r="N895" i="27"/>
  <c r="E895" i="27"/>
  <c r="M851" i="27"/>
  <c r="D851" i="27"/>
  <c r="L806" i="27"/>
  <c r="H778" i="27"/>
  <c r="Q778" i="27"/>
  <c r="O617" i="27"/>
  <c r="F617" i="27"/>
  <c r="K573" i="27"/>
  <c r="B573" i="27"/>
  <c r="B523" i="27"/>
  <c r="K523" i="27"/>
  <c r="B470" i="27"/>
  <c r="K470" i="27"/>
  <c r="B420" i="27"/>
  <c r="K420" i="27"/>
  <c r="G890" i="27"/>
  <c r="P890" i="27"/>
  <c r="P836" i="27"/>
  <c r="G836" i="27"/>
  <c r="R785" i="27"/>
  <c r="I785" i="27"/>
  <c r="N751" i="27"/>
  <c r="E751" i="27"/>
  <c r="Q698" i="27"/>
  <c r="H698" i="27"/>
  <c r="N545" i="27"/>
  <c r="E405" i="27"/>
  <c r="N405" i="27"/>
  <c r="B182" i="27"/>
  <c r="K182" i="27"/>
  <c r="I150" i="27"/>
  <c r="R150" i="27"/>
  <c r="T150" i="20"/>
  <c r="D24" i="27"/>
  <c r="M24" i="27"/>
  <c r="R889" i="20"/>
  <c r="R731" i="20"/>
  <c r="P168" i="27"/>
  <c r="K999" i="27"/>
  <c r="B999" i="27"/>
  <c r="H970" i="27"/>
  <c r="Q970" i="27"/>
  <c r="C949" i="27"/>
  <c r="L949" i="27"/>
  <c r="G932" i="27"/>
  <c r="P932" i="27"/>
  <c r="G924" i="27"/>
  <c r="P924" i="27"/>
  <c r="F901" i="27"/>
  <c r="O901" i="27"/>
  <c r="F873" i="27"/>
  <c r="O873" i="27"/>
  <c r="F854" i="27"/>
  <c r="O854" i="27"/>
  <c r="Q844" i="27"/>
  <c r="H844" i="27"/>
  <c r="C814" i="27"/>
  <c r="L814" i="27"/>
  <c r="L797" i="27"/>
  <c r="C797" i="27"/>
  <c r="C784" i="27"/>
  <c r="L784" i="27"/>
  <c r="O771" i="27"/>
  <c r="B767" i="27"/>
  <c r="K767" i="27"/>
  <c r="O758" i="27"/>
  <c r="F758" i="27"/>
  <c r="Q736" i="27"/>
  <c r="H736" i="27"/>
  <c r="H710" i="27"/>
  <c r="Q710" i="27"/>
  <c r="B701" i="27"/>
  <c r="K701" i="27"/>
  <c r="E684" i="27"/>
  <c r="T684" i="27" s="1"/>
  <c r="N684" i="27"/>
  <c r="O663" i="27"/>
  <c r="F663" i="27"/>
  <c r="L644" i="27"/>
  <c r="C644" i="27"/>
  <c r="E625" i="27"/>
  <c r="T625" i="27" s="1"/>
  <c r="N625" i="27"/>
  <c r="E594" i="27"/>
  <c r="N594" i="27"/>
  <c r="K586" i="27"/>
  <c r="N563" i="27"/>
  <c r="E563" i="27"/>
  <c r="K550" i="27"/>
  <c r="B550" i="27"/>
  <c r="Q540" i="27"/>
  <c r="H540" i="27"/>
  <c r="F487" i="27"/>
  <c r="O487" i="27"/>
  <c r="T462" i="20"/>
  <c r="C426" i="27"/>
  <c r="L426" i="27"/>
  <c r="D405" i="27"/>
  <c r="M405" i="27"/>
  <c r="L394" i="27"/>
  <c r="C394" i="27"/>
  <c r="F394" i="27"/>
  <c r="D356" i="27"/>
  <c r="M356" i="27"/>
  <c r="K302" i="27"/>
  <c r="B302" i="27"/>
  <c r="H302" i="27"/>
  <c r="M284" i="27"/>
  <c r="G247" i="27"/>
  <c r="P247" i="27"/>
  <c r="B222" i="27"/>
  <c r="P181" i="27"/>
  <c r="G181" i="27"/>
  <c r="G171" i="27"/>
  <c r="P171" i="27"/>
  <c r="T164" i="20"/>
  <c r="K112" i="27"/>
  <c r="D88" i="27"/>
  <c r="M88" i="27"/>
  <c r="D33" i="27"/>
  <c r="M33" i="27"/>
  <c r="C979" i="27"/>
  <c r="L979" i="27"/>
  <c r="Q952" i="27"/>
  <c r="H952" i="27"/>
  <c r="M935" i="27"/>
  <c r="D935" i="27"/>
  <c r="O743" i="27"/>
  <c r="F743" i="27"/>
  <c r="H650" i="27"/>
  <c r="Q650" i="27"/>
  <c r="M631" i="27"/>
  <c r="D631" i="27"/>
  <c r="I626" i="27"/>
  <c r="M610" i="27"/>
  <c r="D610" i="27"/>
  <c r="I582" i="27"/>
  <c r="T582" i="27" s="1"/>
  <c r="T582" i="20"/>
  <c r="M566" i="27"/>
  <c r="D566" i="27"/>
  <c r="C536" i="27"/>
  <c r="L536" i="27"/>
  <c r="F467" i="27"/>
  <c r="O467" i="27"/>
  <c r="L422" i="27"/>
  <c r="C422" i="27"/>
  <c r="D334" i="27"/>
  <c r="M334" i="27"/>
  <c r="C308" i="27"/>
  <c r="L308" i="27"/>
  <c r="N293" i="27"/>
  <c r="E293" i="27"/>
  <c r="T280" i="20"/>
  <c r="I280" i="27"/>
  <c r="K203" i="27"/>
  <c r="B203" i="27"/>
  <c r="D155" i="27"/>
  <c r="M155" i="27"/>
  <c r="E101" i="27"/>
  <c r="N101" i="27"/>
  <c r="D18" i="27"/>
  <c r="M18" i="27"/>
  <c r="R720" i="20"/>
  <c r="R164" i="20"/>
  <c r="H992" i="27"/>
  <c r="Q992" i="27"/>
  <c r="H958" i="27"/>
  <c r="Q958" i="27"/>
  <c r="F947" i="27"/>
  <c r="O947" i="27"/>
  <c r="E930" i="27"/>
  <c r="N930" i="27"/>
  <c r="E921" i="27"/>
  <c r="N921" i="27"/>
  <c r="B909" i="27"/>
  <c r="K909" i="27"/>
  <c r="R868" i="27"/>
  <c r="T868" i="20"/>
  <c r="Q853" i="27"/>
  <c r="P832" i="27"/>
  <c r="G832" i="27"/>
  <c r="P809" i="27"/>
  <c r="G809" i="27"/>
  <c r="P782" i="27"/>
  <c r="G782" i="27"/>
  <c r="Q764" i="27"/>
  <c r="P757" i="27"/>
  <c r="R749" i="27"/>
  <c r="T749" i="20"/>
  <c r="M733" i="27"/>
  <c r="D733" i="27"/>
  <c r="G698" i="27"/>
  <c r="P698" i="27"/>
  <c r="D671" i="27"/>
  <c r="M671" i="27"/>
  <c r="K616" i="27"/>
  <c r="B616" i="27"/>
  <c r="D605" i="27"/>
  <c r="M605" i="27"/>
  <c r="Q593" i="27"/>
  <c r="H593" i="27"/>
  <c r="P579" i="27"/>
  <c r="G579" i="27"/>
  <c r="B535" i="27"/>
  <c r="K535" i="27"/>
  <c r="E508" i="27"/>
  <c r="N508" i="27"/>
  <c r="G435" i="27"/>
  <c r="P435" i="27"/>
  <c r="H403" i="27"/>
  <c r="Q403" i="27"/>
  <c r="N386" i="27"/>
  <c r="E386" i="27"/>
  <c r="D353" i="27"/>
  <c r="M353" i="27"/>
  <c r="D301" i="27"/>
  <c r="M301" i="27"/>
  <c r="D277" i="27"/>
  <c r="M277" i="27"/>
  <c r="P254" i="27"/>
  <c r="G254" i="27"/>
  <c r="O217" i="27"/>
  <c r="F217" i="27"/>
  <c r="C193" i="27"/>
  <c r="T193" i="27" s="1"/>
  <c r="L193" i="27"/>
  <c r="H143" i="27"/>
  <c r="Q143" i="27"/>
  <c r="P989" i="27"/>
  <c r="E957" i="27"/>
  <c r="N957" i="27"/>
  <c r="G934" i="27"/>
  <c r="P934" i="27"/>
  <c r="H882" i="27"/>
  <c r="Q882" i="27"/>
  <c r="Q813" i="27"/>
  <c r="H813" i="27"/>
  <c r="M792" i="27"/>
  <c r="D792" i="27"/>
  <c r="D754" i="27"/>
  <c r="M754" i="27"/>
  <c r="H742" i="27"/>
  <c r="Q742" i="27"/>
  <c r="C697" i="27"/>
  <c r="L697" i="27"/>
  <c r="B650" i="27"/>
  <c r="T650" i="27" s="1"/>
  <c r="K650" i="27"/>
  <c r="R629" i="27"/>
  <c r="R604" i="27"/>
  <c r="I604" i="27"/>
  <c r="M577" i="27"/>
  <c r="D577" i="27"/>
  <c r="T577" i="27" s="1"/>
  <c r="M522" i="27"/>
  <c r="O459" i="27"/>
  <c r="F459" i="27"/>
  <c r="N450" i="27"/>
  <c r="D390" i="27"/>
  <c r="M390" i="27"/>
  <c r="E331" i="27"/>
  <c r="N331" i="27"/>
  <c r="B319" i="27"/>
  <c r="K319" i="27"/>
  <c r="D300" i="27"/>
  <c r="M300" i="27"/>
  <c r="D290" i="27"/>
  <c r="M290" i="27"/>
  <c r="L242" i="27"/>
  <c r="C189" i="27"/>
  <c r="L189" i="27"/>
  <c r="L142" i="27"/>
  <c r="C142" i="27"/>
  <c r="D60" i="27"/>
  <c r="M60" i="27"/>
  <c r="B992" i="27"/>
  <c r="K992" i="27"/>
  <c r="R604" i="20"/>
  <c r="E911" i="27"/>
  <c r="T720" i="20"/>
  <c r="I517" i="27"/>
  <c r="L444" i="27"/>
  <c r="G313" i="27"/>
  <c r="N954" i="27"/>
  <c r="E954" i="27"/>
  <c r="G941" i="27"/>
  <c r="P941" i="27"/>
  <c r="Q928" i="27"/>
  <c r="H928" i="27"/>
  <c r="H920" i="27"/>
  <c r="T920" i="27" s="1"/>
  <c r="Q920" i="27"/>
  <c r="N906" i="27"/>
  <c r="E906" i="27"/>
  <c r="N879" i="27"/>
  <c r="E879" i="27"/>
  <c r="K831" i="27"/>
  <c r="B831" i="27"/>
  <c r="O804" i="27"/>
  <c r="F804" i="27"/>
  <c r="D791" i="27"/>
  <c r="G778" i="27"/>
  <c r="P778" i="27"/>
  <c r="B770" i="27"/>
  <c r="K770" i="27"/>
  <c r="L763" i="27"/>
  <c r="D755" i="27"/>
  <c r="M755" i="27"/>
  <c r="C748" i="27"/>
  <c r="T748" i="27"/>
  <c r="H731" i="27"/>
  <c r="H713" i="27"/>
  <c r="Q713" i="27"/>
  <c r="I689" i="27"/>
  <c r="D668" i="27"/>
  <c r="M668" i="27"/>
  <c r="L647" i="27"/>
  <c r="C647" i="27"/>
  <c r="K642" i="27"/>
  <c r="P636" i="27"/>
  <c r="G636" i="27"/>
  <c r="G600" i="27"/>
  <c r="P600" i="27"/>
  <c r="M591" i="27"/>
  <c r="D591" i="27"/>
  <c r="T561" i="20"/>
  <c r="I561" i="27"/>
  <c r="T524" i="20"/>
  <c r="R524" i="27"/>
  <c r="I524" i="27"/>
  <c r="E501" i="27"/>
  <c r="N501" i="27"/>
  <c r="M419" i="27"/>
  <c r="D419" i="27"/>
  <c r="C402" i="27"/>
  <c r="L402" i="27"/>
  <c r="B344" i="27"/>
  <c r="G344" i="27"/>
  <c r="K344" i="27"/>
  <c r="F333" i="27"/>
  <c r="T333" i="27" s="1"/>
  <c r="O333" i="27"/>
  <c r="H292" i="27"/>
  <c r="Q292" i="27"/>
  <c r="L258" i="27"/>
  <c r="C258" i="27"/>
  <c r="Q191" i="27"/>
  <c r="H191" i="27"/>
  <c r="R177" i="27"/>
  <c r="I177" i="27"/>
  <c r="T177" i="20"/>
  <c r="B156" i="27"/>
  <c r="K156" i="27"/>
  <c r="N130" i="27"/>
  <c r="E130" i="27"/>
  <c r="M55" i="27"/>
  <c r="D55" i="27"/>
  <c r="P892" i="27"/>
  <c r="G892" i="27"/>
  <c r="N847" i="27"/>
  <c r="L789" i="27"/>
  <c r="C789" i="27"/>
  <c r="M747" i="27"/>
  <c r="D747" i="27"/>
  <c r="L732" i="27"/>
  <c r="C732" i="27"/>
  <c r="T732" i="27" s="1"/>
  <c r="Q659" i="27"/>
  <c r="M628" i="27"/>
  <c r="D628" i="27"/>
  <c r="K604" i="27"/>
  <c r="B604" i="27"/>
  <c r="D553" i="27"/>
  <c r="M553" i="27"/>
  <c r="G531" i="27"/>
  <c r="P531" i="27"/>
  <c r="C519" i="27"/>
  <c r="L519" i="27"/>
  <c r="M490" i="27"/>
  <c r="D490" i="27"/>
  <c r="M472" i="27"/>
  <c r="D472" i="27"/>
  <c r="B412" i="27"/>
  <c r="K412" i="27"/>
  <c r="G367" i="27"/>
  <c r="P367" i="27"/>
  <c r="M318" i="27"/>
  <c r="D311" i="27"/>
  <c r="M311" i="27"/>
  <c r="G299" i="27"/>
  <c r="P299" i="27"/>
  <c r="M269" i="27"/>
  <c r="D269" i="27"/>
  <c r="B238" i="27"/>
  <c r="K238" i="27"/>
  <c r="M199" i="27"/>
  <c r="D199" i="27"/>
  <c r="L115" i="27"/>
  <c r="R868" i="20"/>
  <c r="R582" i="20"/>
  <c r="R280" i="20"/>
  <c r="R524" i="20"/>
  <c r="N273" i="27"/>
  <c r="H827" i="27"/>
  <c r="T827" i="27" s="1"/>
  <c r="R345" i="20"/>
  <c r="T975" i="20"/>
  <c r="R975" i="27"/>
  <c r="I950" i="27"/>
  <c r="T950" i="20"/>
  <c r="P933" i="27"/>
  <c r="G925" i="27"/>
  <c r="P925" i="27"/>
  <c r="N916" i="27"/>
  <c r="E916" i="27"/>
  <c r="B903" i="27"/>
  <c r="K903" i="27"/>
  <c r="P878" i="27"/>
  <c r="G878" i="27"/>
  <c r="D859" i="27"/>
  <c r="M859" i="27"/>
  <c r="N828" i="27"/>
  <c r="E828" i="27"/>
  <c r="B802" i="27"/>
  <c r="K802" i="27"/>
  <c r="P774" i="27"/>
  <c r="G774" i="27"/>
  <c r="Q767" i="27"/>
  <c r="H767" i="27"/>
  <c r="Q760" i="27"/>
  <c r="H760" i="27"/>
  <c r="M751" i="27"/>
  <c r="D751" i="27"/>
  <c r="E737" i="27"/>
  <c r="N737" i="27"/>
  <c r="C712" i="27"/>
  <c r="L712" i="27"/>
  <c r="T701" i="20"/>
  <c r="I701" i="27"/>
  <c r="R701" i="27"/>
  <c r="Q686" i="27"/>
  <c r="H686" i="27"/>
  <c r="D664" i="27"/>
  <c r="M664" i="27"/>
  <c r="O646" i="27"/>
  <c r="F640" i="27"/>
  <c r="O640" i="27"/>
  <c r="B595" i="27"/>
  <c r="K595" i="27"/>
  <c r="Q565" i="27"/>
  <c r="H565" i="27"/>
  <c r="D559" i="27"/>
  <c r="T559" i="27" s="1"/>
  <c r="M559" i="27"/>
  <c r="B524" i="27"/>
  <c r="K524" i="27"/>
  <c r="F500" i="27"/>
  <c r="O500" i="27"/>
  <c r="D464" i="27"/>
  <c r="M464" i="27"/>
  <c r="M384" i="27"/>
  <c r="D384" i="27"/>
  <c r="C357" i="27"/>
  <c r="L357" i="27"/>
  <c r="H303" i="27"/>
  <c r="Q303" i="27"/>
  <c r="L239" i="27"/>
  <c r="L211" i="27"/>
  <c r="H184" i="27"/>
  <c r="T184" i="27" s="1"/>
  <c r="Q184" i="27"/>
  <c r="M176" i="27"/>
  <c r="D166" i="27"/>
  <c r="M166" i="27"/>
  <c r="M138" i="27"/>
  <c r="H995" i="27"/>
  <c r="Q995" i="27"/>
  <c r="R985" i="20"/>
  <c r="M953" i="27"/>
  <c r="D953" i="27"/>
  <c r="M944" i="27"/>
  <c r="D944" i="27"/>
  <c r="D889" i="27"/>
  <c r="M889" i="27"/>
  <c r="F834" i="27"/>
  <c r="O834" i="27"/>
  <c r="F746" i="27"/>
  <c r="O746" i="27"/>
  <c r="E690" i="27"/>
  <c r="N690" i="27"/>
  <c r="F627" i="27"/>
  <c r="O627" i="27"/>
  <c r="L574" i="27"/>
  <c r="C574" i="27"/>
  <c r="D515" i="27"/>
  <c r="M515" i="27"/>
  <c r="F471" i="27"/>
  <c r="O471" i="27"/>
  <c r="H455" i="27"/>
  <c r="Q455" i="27"/>
  <c r="E438" i="27"/>
  <c r="T438" i="27" s="1"/>
  <c r="N438" i="27"/>
  <c r="D379" i="27"/>
  <c r="M379" i="27"/>
  <c r="K366" i="27"/>
  <c r="B366" i="27"/>
  <c r="P310" i="27"/>
  <c r="G310" i="27"/>
  <c r="M286" i="27"/>
  <c r="D286" i="27"/>
  <c r="T286" i="27" s="1"/>
  <c r="L196" i="27"/>
  <c r="C196" i="27"/>
  <c r="H109" i="27"/>
  <c r="Q109" i="27"/>
  <c r="M29" i="27"/>
  <c r="D29" i="27"/>
  <c r="R462" i="20"/>
  <c r="R226" i="20"/>
  <c r="R770" i="20"/>
  <c r="I409" i="27"/>
  <c r="T409" i="20"/>
  <c r="T363" i="20"/>
  <c r="M123" i="27"/>
  <c r="D123" i="27"/>
  <c r="H656" i="27"/>
  <c r="Q656" i="27"/>
  <c r="F905" i="27"/>
  <c r="O905" i="27"/>
  <c r="E287" i="27"/>
  <c r="N287" i="27"/>
  <c r="L772" i="27"/>
  <c r="C772" i="27"/>
  <c r="Q448" i="27"/>
  <c r="H448" i="27"/>
  <c r="P147" i="27"/>
  <c r="G147" i="27"/>
  <c r="K601" i="27"/>
  <c r="B601" i="27"/>
  <c r="I440" i="27"/>
  <c r="R440" i="20"/>
  <c r="B676" i="27"/>
  <c r="K676" i="27"/>
  <c r="Q652" i="27"/>
  <c r="H652" i="27"/>
  <c r="B312" i="27"/>
  <c r="K312" i="27"/>
  <c r="N818" i="27"/>
  <c r="B500" i="27"/>
  <c r="K500" i="27"/>
  <c r="P769" i="27"/>
  <c r="G769" i="27"/>
  <c r="I153" i="27"/>
  <c r="T153" i="20"/>
  <c r="R153" i="27"/>
  <c r="R153" i="20"/>
  <c r="G118" i="27"/>
  <c r="P118" i="27"/>
  <c r="N525" i="27"/>
  <c r="E525" i="27"/>
  <c r="I200" i="27"/>
  <c r="R200" i="27"/>
  <c r="T200" i="20"/>
  <c r="B476" i="27"/>
  <c r="K476" i="27"/>
  <c r="F198" i="27"/>
  <c r="O198" i="27"/>
  <c r="R346" i="27"/>
  <c r="I346" i="27"/>
  <c r="T346" i="20"/>
  <c r="R346" i="20"/>
  <c r="P243" i="27"/>
  <c r="G243" i="27"/>
  <c r="P929" i="27"/>
  <c r="G929" i="27"/>
  <c r="G296" i="27"/>
  <c r="P296" i="27"/>
  <c r="D85" i="27"/>
  <c r="M85" i="27"/>
  <c r="E432" i="27"/>
  <c r="T432" i="27" s="1"/>
  <c r="N432" i="27"/>
  <c r="F361" i="27"/>
  <c r="O361" i="27"/>
  <c r="D387" i="27"/>
  <c r="M387" i="27"/>
  <c r="F303" i="27"/>
  <c r="O303" i="27"/>
  <c r="P283" i="27"/>
  <c r="P842" i="27"/>
  <c r="P452" i="27"/>
  <c r="G452" i="27"/>
  <c r="R282" i="20"/>
  <c r="L872" i="27"/>
  <c r="C872" i="27"/>
  <c r="B415" i="27"/>
  <c r="K415" i="27"/>
  <c r="E818" i="27"/>
  <c r="T427" i="20"/>
  <c r="D862" i="27"/>
  <c r="M862" i="27"/>
  <c r="K516" i="27"/>
  <c r="R306" i="27"/>
  <c r="T306" i="20"/>
  <c r="E987" i="27"/>
  <c r="N987" i="27"/>
  <c r="E304" i="27"/>
  <c r="N304" i="27"/>
  <c r="F917" i="27"/>
  <c r="O917" i="27"/>
  <c r="N972" i="27"/>
  <c r="E972" i="27"/>
  <c r="K291" i="27"/>
  <c r="B291" i="27"/>
  <c r="T291" i="27" s="1"/>
  <c r="H635" i="27"/>
  <c r="Q635" i="27"/>
  <c r="P506" i="27"/>
  <c r="G506" i="27"/>
  <c r="D855" i="27"/>
  <c r="M855" i="27"/>
  <c r="K509" i="27"/>
  <c r="B509" i="27"/>
  <c r="F977" i="27"/>
  <c r="O977" i="27"/>
  <c r="N840" i="27"/>
  <c r="E840" i="27"/>
  <c r="T840" i="27" s="1"/>
  <c r="F358" i="27"/>
  <c r="O358" i="27"/>
  <c r="K575" i="27"/>
  <c r="B575" i="27"/>
  <c r="L159" i="27"/>
  <c r="C159" i="27"/>
  <c r="D38" i="27"/>
  <c r="M38" i="27"/>
  <c r="L539" i="27"/>
  <c r="C539" i="27"/>
  <c r="K350" i="27"/>
  <c r="B350" i="27"/>
  <c r="K649" i="27"/>
  <c r="B649" i="27"/>
  <c r="T649" i="27" s="1"/>
  <c r="E621" i="27"/>
  <c r="T621" i="27" s="1"/>
  <c r="N621" i="27"/>
  <c r="I246" i="27"/>
  <c r="T319" i="20"/>
  <c r="P215" i="27"/>
  <c r="G215" i="27"/>
  <c r="P281" i="27"/>
  <c r="G281" i="27"/>
  <c r="Q118" i="27"/>
  <c r="H118" i="27"/>
  <c r="G201" i="27"/>
  <c r="P201" i="27"/>
  <c r="D612" i="27"/>
  <c r="M612" i="27"/>
  <c r="K445" i="27"/>
  <c r="B445" i="27"/>
  <c r="O151" i="27"/>
  <c r="F151" i="27"/>
  <c r="G990" i="27"/>
  <c r="P990" i="27"/>
  <c r="D675" i="27"/>
  <c r="M675" i="27"/>
  <c r="E493" i="27"/>
  <c r="N493" i="27"/>
  <c r="G410" i="27"/>
  <c r="P410" i="27"/>
  <c r="R451" i="20"/>
  <c r="K424" i="27"/>
  <c r="B424" i="27"/>
  <c r="H289" i="27"/>
  <c r="Q289" i="27"/>
  <c r="F449" i="27"/>
  <c r="E297" i="27"/>
  <c r="N297" i="27"/>
  <c r="R777" i="27"/>
  <c r="T777" i="20"/>
  <c r="K517" i="27"/>
  <c r="B517" i="27"/>
  <c r="G609" i="27"/>
  <c r="P609" i="27"/>
  <c r="D442" i="27"/>
  <c r="M442" i="27"/>
  <c r="T676" i="20"/>
  <c r="B655" i="27"/>
  <c r="K655" i="27"/>
  <c r="B391" i="27"/>
  <c r="K391" i="27"/>
  <c r="P825" i="27"/>
  <c r="G825" i="27"/>
  <c r="Q820" i="27"/>
  <c r="H820" i="27"/>
  <c r="T820" i="27" s="1"/>
  <c r="N317" i="27"/>
  <c r="E317" i="27"/>
  <c r="B533" i="27"/>
  <c r="K533" i="27"/>
  <c r="G157" i="27"/>
  <c r="P157" i="27"/>
  <c r="Q527" i="27"/>
  <c r="H527" i="27"/>
  <c r="E275" i="27"/>
  <c r="N275" i="27"/>
  <c r="R197" i="27"/>
  <c r="B502" i="27"/>
  <c r="K502" i="27"/>
  <c r="C235" i="27"/>
  <c r="L235" i="27"/>
  <c r="B249" i="27"/>
  <c r="K249" i="27"/>
  <c r="K316" i="27"/>
  <c r="B316" i="27"/>
  <c r="K207" i="27"/>
  <c r="B207" i="27"/>
  <c r="D279" i="27"/>
  <c r="M279" i="27"/>
  <c r="D133" i="27"/>
  <c r="M133" i="27"/>
  <c r="M117" i="27"/>
  <c r="D117" i="27"/>
  <c r="K341" i="27"/>
  <c r="B341" i="27"/>
  <c r="R335" i="20"/>
  <c r="P389" i="27"/>
  <c r="G389" i="27"/>
  <c r="O327" i="27"/>
  <c r="B278" i="27"/>
  <c r="K278" i="27"/>
  <c r="O839" i="27"/>
  <c r="F839" i="27"/>
  <c r="T839" i="27" s="1"/>
  <c r="Q423" i="27"/>
  <c r="H423" i="27"/>
  <c r="K274" i="27"/>
  <c r="B274" i="27"/>
  <c r="N843" i="27"/>
  <c r="T380" i="20"/>
  <c r="E765" i="27"/>
  <c r="G765" i="27"/>
  <c r="N765" i="27"/>
  <c r="B229" i="27"/>
  <c r="T229" i="27" s="1"/>
  <c r="K229" i="27"/>
  <c r="O762" i="27"/>
  <c r="F762" i="27"/>
  <c r="H392" i="27"/>
  <c r="Q392" i="27"/>
  <c r="O588" i="27"/>
  <c r="F588" i="27"/>
  <c r="M667" i="27"/>
  <c r="D667" i="27"/>
  <c r="E573" i="27"/>
  <c r="N573" i="27"/>
  <c r="H205" i="27"/>
  <c r="Q205" i="27"/>
  <c r="Q817" i="27"/>
  <c r="H817" i="27"/>
  <c r="N893" i="27"/>
  <c r="E893" i="27"/>
  <c r="O982" i="27"/>
  <c r="F982" i="27"/>
  <c r="O417" i="27"/>
  <c r="O514" i="27"/>
  <c r="F514" i="27"/>
  <c r="T514" i="27" s="1"/>
  <c r="D983" i="27"/>
  <c r="M983" i="27"/>
  <c r="T516" i="20"/>
  <c r="R516" i="27"/>
  <c r="T473" i="20"/>
  <c r="I127" i="27"/>
  <c r="T127" i="20"/>
  <c r="K346" i="27"/>
  <c r="B346" i="27"/>
  <c r="D241" i="27"/>
  <c r="M241" i="27"/>
  <c r="D926" i="27"/>
  <c r="M926" i="27"/>
  <c r="N237" i="27"/>
  <c r="E237" i="27"/>
  <c r="H431" i="27"/>
  <c r="Q431" i="27"/>
  <c r="G208" i="27"/>
  <c r="P208" i="27"/>
  <c r="Q100" i="27"/>
  <c r="H100" i="27"/>
  <c r="K259" i="27"/>
  <c r="L220" i="27"/>
  <c r="C220" i="27"/>
  <c r="M894" i="27"/>
  <c r="D894" i="27"/>
  <c r="L336" i="27"/>
  <c r="C336" i="27"/>
  <c r="R777" i="20"/>
  <c r="H272" i="27"/>
  <c r="Q272" i="27"/>
  <c r="P787" i="27"/>
  <c r="G787" i="27"/>
  <c r="R412" i="27"/>
  <c r="I412" i="27"/>
  <c r="T412" i="20"/>
  <c r="R812" i="27"/>
  <c r="T335" i="20"/>
  <c r="I335" i="27"/>
  <c r="K740" i="27"/>
  <c r="B740" i="27"/>
  <c r="R662" i="27"/>
  <c r="G336" i="27"/>
  <c r="P336" i="27"/>
  <c r="O904" i="27"/>
  <c r="P537" i="27"/>
  <c r="G537" i="27"/>
  <c r="K693" i="27"/>
  <c r="B693" i="27"/>
  <c r="C567" i="27"/>
  <c r="L567" i="27"/>
  <c r="K204" i="27"/>
  <c r="B204" i="27"/>
  <c r="N815" i="27"/>
  <c r="E815" i="27"/>
  <c r="E874" i="27"/>
  <c r="N874" i="27"/>
  <c r="N940" i="27"/>
  <c r="E940" i="27"/>
  <c r="T395" i="20"/>
  <c r="I395" i="27"/>
  <c r="R395" i="27"/>
  <c r="D202" i="27"/>
  <c r="M202" i="27"/>
  <c r="H113" i="27"/>
  <c r="Q113" i="27"/>
  <c r="N888" i="27"/>
  <c r="E888" i="27"/>
  <c r="T888" i="27" s="1"/>
  <c r="K488" i="27"/>
  <c r="B488" i="27"/>
  <c r="Q163" i="27"/>
  <c r="H163" i="27"/>
  <c r="T163" i="27" s="1"/>
  <c r="F382" i="27"/>
  <c r="O382" i="27"/>
  <c r="Q339" i="27"/>
  <c r="H339" i="27"/>
  <c r="O212" i="27"/>
  <c r="F212" i="27"/>
  <c r="K745" i="27"/>
  <c r="B745" i="27"/>
  <c r="H232" i="27"/>
  <c r="Q232" i="27"/>
  <c r="M74" i="27"/>
  <c r="D74" i="27"/>
  <c r="Q267" i="27"/>
  <c r="H267" i="27"/>
  <c r="O716" i="27"/>
  <c r="F716" i="27"/>
  <c r="N998" i="27"/>
  <c r="E998" i="27"/>
  <c r="N295" i="27"/>
  <c r="E295" i="27"/>
  <c r="N182" i="27"/>
  <c r="E182" i="27"/>
  <c r="Q745" i="27"/>
  <c r="H745" i="27"/>
  <c r="Q230" i="27"/>
  <c r="B777" i="27"/>
  <c r="K777" i="27"/>
  <c r="C276" i="27"/>
  <c r="L276" i="27"/>
  <c r="R589" i="27"/>
  <c r="T589" i="20"/>
  <c r="I589" i="27"/>
  <c r="Q137" i="27"/>
  <c r="H137" i="27"/>
  <c r="O654" i="27"/>
  <c r="F654" i="27"/>
  <c r="T654" i="27" s="1"/>
  <c r="F329" i="27"/>
  <c r="O329" i="27"/>
  <c r="P830" i="27"/>
  <c r="G830" i="27"/>
  <c r="T830" i="27" s="1"/>
  <c r="R530" i="27"/>
  <c r="T530" i="20"/>
  <c r="I530" i="27"/>
  <c r="B530" i="27"/>
  <c r="H483" i="27"/>
  <c r="Q483" i="27"/>
  <c r="Q558" i="27"/>
  <c r="H558" i="27"/>
  <c r="I146" i="27"/>
  <c r="R146" i="27"/>
  <c r="T146" i="20"/>
  <c r="O456" i="27"/>
  <c r="F456" i="27"/>
  <c r="T456" i="27" s="1"/>
  <c r="T850" i="20"/>
  <c r="I850" i="27"/>
  <c r="R850" i="27"/>
  <c r="T388" i="20"/>
  <c r="I388" i="27"/>
  <c r="P190" i="27"/>
  <c r="G190" i="27"/>
  <c r="N876" i="27"/>
  <c r="B395" i="27"/>
  <c r="K395" i="27"/>
  <c r="O185" i="27"/>
  <c r="F185" i="27"/>
  <c r="N355" i="27"/>
  <c r="E355" i="27"/>
  <c r="B325" i="27"/>
  <c r="K325" i="27"/>
  <c r="B210" i="27"/>
  <c r="K210" i="27"/>
  <c r="F378" i="27"/>
  <c r="O378" i="27"/>
  <c r="R228" i="27"/>
  <c r="T228" i="20"/>
  <c r="I228" i="27"/>
  <c r="T228" i="27" s="1"/>
  <c r="H260" i="27"/>
  <c r="Q260" i="27"/>
  <c r="K451" i="27"/>
  <c r="B451" i="27"/>
  <c r="Q322" i="27"/>
  <c r="H322" i="27"/>
  <c r="T322" i="27" s="1"/>
  <c r="P105" i="27"/>
  <c r="G105" i="27"/>
  <c r="M99" i="27"/>
  <c r="D99" i="27"/>
  <c r="I900" i="27"/>
  <c r="T900" i="20"/>
  <c r="R900" i="27"/>
  <c r="D370" i="27"/>
  <c r="M370" i="27"/>
  <c r="T972" i="20"/>
  <c r="R972" i="27"/>
  <c r="G585" i="27"/>
  <c r="P585" i="27"/>
  <c r="R316" i="20"/>
  <c r="O824" i="27"/>
  <c r="F824" i="27"/>
  <c r="T824" i="27"/>
  <c r="H980" i="27"/>
  <c r="T980" i="27" s="1"/>
  <c r="Q980" i="27"/>
  <c r="G552" i="27"/>
  <c r="P552" i="27"/>
  <c r="D348" i="27"/>
  <c r="M348" i="27"/>
  <c r="F418" i="27"/>
  <c r="O418" i="27"/>
  <c r="B557" i="27"/>
  <c r="K557" i="27"/>
  <c r="K430" i="27"/>
  <c r="B430" i="27"/>
  <c r="C988" i="27"/>
  <c r="L988" i="27"/>
  <c r="K635" i="27"/>
  <c r="B635" i="27"/>
  <c r="L327" i="27"/>
  <c r="C759" i="27"/>
  <c r="L759" i="27"/>
  <c r="K530" i="27"/>
  <c r="I479" i="27"/>
  <c r="D479" i="27"/>
  <c r="R479" i="27"/>
  <c r="H528" i="27"/>
  <c r="Q528" i="27"/>
  <c r="D141" i="27"/>
  <c r="M141" i="27"/>
  <c r="H253" i="27"/>
  <c r="Q253" i="27"/>
  <c r="K850" i="27"/>
  <c r="B850" i="27"/>
  <c r="K388" i="27"/>
  <c r="B388" i="27"/>
  <c r="P186" i="27"/>
  <c r="G186" i="27"/>
  <c r="K869" i="27"/>
  <c r="B869" i="27"/>
  <c r="O393" i="27"/>
  <c r="F393" i="27"/>
  <c r="Q350" i="27"/>
  <c r="H350" i="27"/>
  <c r="G194" i="27"/>
  <c r="P194" i="27"/>
  <c r="B330" i="27"/>
  <c r="K330" i="27"/>
  <c r="B224" i="27"/>
  <c r="T224" i="27"/>
  <c r="K224" i="27"/>
  <c r="P441" i="27"/>
  <c r="G441" i="27"/>
  <c r="O602" i="27"/>
  <c r="E320" i="27"/>
  <c r="N320" i="27"/>
  <c r="Q119" i="27"/>
  <c r="H119" i="27"/>
  <c r="B125" i="27"/>
  <c r="K125" i="27"/>
  <c r="Q891" i="27"/>
  <c r="H891" i="27"/>
  <c r="R197" i="20"/>
  <c r="O314" i="27"/>
  <c r="R473" i="20"/>
  <c r="R790" i="20"/>
  <c r="R412" i="20"/>
  <c r="R972" i="20"/>
  <c r="T345" i="20"/>
  <c r="R345" i="27"/>
  <c r="I345" i="27"/>
  <c r="I445" i="27"/>
  <c r="R445" i="27"/>
  <c r="P875" i="27"/>
  <c r="G875" i="27"/>
  <c r="N532" i="27"/>
  <c r="E532" i="27"/>
  <c r="K335" i="27"/>
  <c r="B335" i="27"/>
  <c r="F345" i="27"/>
  <c r="D14" i="27"/>
  <c r="M14" i="27"/>
  <c r="F264" i="27"/>
  <c r="O264" i="27"/>
  <c r="E428" i="27"/>
  <c r="N428" i="27"/>
  <c r="H961" i="27"/>
  <c r="Q961" i="27"/>
  <c r="R295" i="27"/>
  <c r="E651" i="27"/>
  <c r="N651" i="27"/>
  <c r="C526" i="27"/>
  <c r="T526" i="27" s="1"/>
  <c r="L526" i="27"/>
  <c r="Q898" i="27"/>
  <c r="H898" i="27"/>
  <c r="O518" i="27"/>
  <c r="F518" i="27"/>
  <c r="L841" i="27"/>
  <c r="C841" i="27"/>
  <c r="T360" i="20"/>
  <c r="I360" i="27"/>
  <c r="T360" i="27" s="1"/>
  <c r="R360" i="27"/>
  <c r="O183" i="27"/>
  <c r="E852" i="27"/>
  <c r="N852" i="27"/>
  <c r="B629" i="27"/>
  <c r="K629" i="27"/>
  <c r="O340" i="27"/>
  <c r="F340" i="27"/>
  <c r="T340" i="27" s="1"/>
  <c r="B505" i="27"/>
  <c r="T505" i="27" s="1"/>
  <c r="K505" i="27"/>
  <c r="F323" i="27"/>
  <c r="O323" i="27"/>
  <c r="C321" i="27"/>
  <c r="L321" i="27"/>
  <c r="Q218" i="27"/>
  <c r="H218" i="27"/>
  <c r="K305" i="27"/>
  <c r="B305" i="27"/>
  <c r="T305" i="27" s="1"/>
  <c r="D26" i="27"/>
  <c r="M26" i="27"/>
  <c r="D93" i="27"/>
  <c r="M93" i="27"/>
  <c r="E265" i="27"/>
  <c r="N265" i="27"/>
  <c r="D523" i="27"/>
  <c r="E523" i="27"/>
  <c r="M523" i="27"/>
  <c r="M294" i="27"/>
  <c r="D294" i="27"/>
  <c r="R812" i="20"/>
  <c r="R790" i="27"/>
  <c r="T790" i="20"/>
  <c r="I790" i="27"/>
  <c r="C622" i="27"/>
  <c r="L622" i="27"/>
  <c r="L911" i="27"/>
  <c r="C911" i="27"/>
  <c r="R676" i="20"/>
  <c r="T984" i="20"/>
  <c r="I984" i="27"/>
  <c r="I584" i="27"/>
  <c r="T584" i="27" s="1"/>
  <c r="T584" i="20"/>
  <c r="C795" i="27"/>
  <c r="L902" i="27"/>
  <c r="C902" i="27"/>
  <c r="E902" i="27"/>
  <c r="M122" i="27"/>
  <c r="D122" i="27"/>
  <c r="T918" i="27"/>
  <c r="E822" i="27"/>
  <c r="T822" i="27" s="1"/>
  <c r="N822" i="27"/>
  <c r="R636" i="27"/>
  <c r="I636" i="27"/>
  <c r="O866" i="27"/>
  <c r="F866" i="27"/>
  <c r="T866" i="27" s="1"/>
  <c r="G454" i="27"/>
  <c r="P454" i="27"/>
  <c r="I411" i="27"/>
  <c r="B590" i="27"/>
  <c r="K590" i="27"/>
  <c r="B180" i="27"/>
  <c r="K180" i="27"/>
  <c r="L356" i="27"/>
  <c r="C356" i="27"/>
  <c r="G309" i="27"/>
  <c r="T309" i="27"/>
  <c r="P309" i="27"/>
  <c r="T255" i="20"/>
  <c r="R255" i="20"/>
  <c r="I255" i="27"/>
  <c r="C122" i="27"/>
  <c r="L122" i="27"/>
  <c r="F973" i="27"/>
  <c r="O973" i="27"/>
  <c r="B736" i="27"/>
  <c r="K736" i="27"/>
  <c r="H608" i="27"/>
  <c r="Q608" i="27"/>
  <c r="N768" i="27"/>
  <c r="E768" i="27"/>
  <c r="T768" i="27" s="1"/>
  <c r="Q447" i="27"/>
  <c r="H447" i="27"/>
  <c r="L585" i="27"/>
  <c r="C585" i="27"/>
  <c r="H354" i="27"/>
  <c r="B354" i="27"/>
  <c r="Q354" i="27"/>
  <c r="L304" i="27"/>
  <c r="C304" i="27"/>
  <c r="O191" i="27"/>
  <c r="F191" i="27"/>
  <c r="T191" i="27" s="1"/>
  <c r="H925" i="27"/>
  <c r="Q925" i="27"/>
  <c r="H718" i="27"/>
  <c r="Q718" i="27"/>
  <c r="G721" i="27"/>
  <c r="T721" i="27" s="1"/>
  <c r="P721" i="27"/>
  <c r="Q594" i="27"/>
  <c r="H594" i="27"/>
  <c r="R540" i="27"/>
  <c r="O351" i="27"/>
  <c r="F351" i="27"/>
  <c r="T351" i="27" s="1"/>
  <c r="Q180" i="27"/>
  <c r="H180" i="27"/>
  <c r="Q910" i="27"/>
  <c r="H910" i="27"/>
  <c r="B718" i="27"/>
  <c r="K718" i="27"/>
  <c r="L682" i="27"/>
  <c r="C682" i="27"/>
  <c r="C593" i="27"/>
  <c r="L593" i="27"/>
  <c r="N523" i="27"/>
  <c r="P344" i="27"/>
  <c r="Q302" i="27"/>
  <c r="R477" i="20"/>
  <c r="B891" i="27"/>
  <c r="K891" i="27"/>
  <c r="P685" i="27"/>
  <c r="L658" i="27"/>
  <c r="C658" i="27"/>
  <c r="T658" i="27" s="1"/>
  <c r="M479" i="27"/>
  <c r="K343" i="27"/>
  <c r="B343" i="27"/>
  <c r="L301" i="27"/>
  <c r="C301" i="27"/>
  <c r="T301" i="27" s="1"/>
  <c r="R636" i="20"/>
  <c r="I878" i="27"/>
  <c r="I677" i="27"/>
  <c r="T677" i="27" s="1"/>
  <c r="T677" i="20"/>
  <c r="C606" i="27"/>
  <c r="T606" i="27" s="1"/>
  <c r="L606" i="27"/>
  <c r="I477" i="27"/>
  <c r="R477" i="27"/>
  <c r="T477" i="20"/>
  <c r="E342" i="27"/>
  <c r="N342" i="27"/>
  <c r="Q291" i="27"/>
  <c r="K878" i="27"/>
  <c r="B878" i="27"/>
  <c r="I663" i="27"/>
  <c r="R663" i="27"/>
  <c r="T663" i="20"/>
  <c r="Q600" i="27"/>
  <c r="H600" i="27"/>
  <c r="K425" i="27"/>
  <c r="B425" i="27"/>
  <c r="Q341" i="27"/>
  <c r="H341" i="27"/>
  <c r="H268" i="27"/>
  <c r="Q268" i="27"/>
  <c r="H845" i="27"/>
  <c r="T845" i="27" s="1"/>
  <c r="Q845" i="27"/>
  <c r="K646" i="27"/>
  <c r="K913" i="27"/>
  <c r="B913" i="27"/>
  <c r="Q475" i="27"/>
  <c r="H475" i="27"/>
  <c r="B257" i="27"/>
  <c r="K257" i="27"/>
  <c r="N416" i="27"/>
  <c r="E416" i="27"/>
  <c r="H590" i="27"/>
  <c r="Q590" i="27"/>
  <c r="T233" i="20"/>
  <c r="R233" i="27"/>
  <c r="I233" i="27"/>
  <c r="K357" i="27"/>
  <c r="B357" i="27"/>
  <c r="T357" i="27" s="1"/>
  <c r="I312" i="27"/>
  <c r="T312" i="27" s="1"/>
  <c r="R312" i="27"/>
  <c r="T312" i="20"/>
  <c r="N263" i="27"/>
  <c r="E263" i="27"/>
  <c r="G387" i="27"/>
  <c r="P387" i="27"/>
  <c r="Q548" i="27"/>
  <c r="H548" i="27"/>
  <c r="T586" i="20"/>
  <c r="Q161" i="27"/>
  <c r="H161" i="27"/>
  <c r="E368" i="27"/>
  <c r="N368" i="27"/>
  <c r="K354" i="27"/>
  <c r="P576" i="27"/>
  <c r="E846" i="27"/>
  <c r="N846" i="27"/>
  <c r="G154" i="27"/>
  <c r="T154" i="27" s="1"/>
  <c r="P154" i="27"/>
  <c r="N168" i="27"/>
  <c r="N131" i="27"/>
  <c r="E131" i="27"/>
  <c r="K741" i="27"/>
  <c r="B741" i="27"/>
  <c r="G791" i="27"/>
  <c r="P791" i="27"/>
  <c r="N712" i="27"/>
  <c r="E712" i="27"/>
  <c r="T712" i="27" s="1"/>
  <c r="Q873" i="27"/>
  <c r="H873" i="27"/>
  <c r="P765" i="27"/>
  <c r="G140" i="27"/>
  <c r="P140" i="27"/>
  <c r="E143" i="27"/>
  <c r="N143" i="27"/>
  <c r="T620" i="27"/>
  <c r="Q897" i="27"/>
  <c r="H897" i="27"/>
  <c r="P711" i="27"/>
  <c r="G711" i="27"/>
  <c r="G678" i="27"/>
  <c r="P678" i="27"/>
  <c r="Q753" i="27"/>
  <c r="H753" i="27"/>
  <c r="E391" i="27"/>
  <c r="N391" i="27"/>
  <c r="Q728" i="27"/>
  <c r="E251" i="27"/>
  <c r="N251" i="27"/>
  <c r="G128" i="27"/>
  <c r="P128" i="27"/>
  <c r="N902" i="27"/>
  <c r="Q795" i="27"/>
  <c r="H795" i="27"/>
  <c r="P617" i="27"/>
  <c r="G617" i="27"/>
  <c r="C616" i="27"/>
  <c r="L616" i="27"/>
  <c r="K753" i="27"/>
  <c r="B753" i="27"/>
  <c r="E307" i="27"/>
  <c r="N307" i="27"/>
  <c r="K717" i="27"/>
  <c r="B717" i="27"/>
  <c r="N248" i="27"/>
  <c r="E248" i="27"/>
  <c r="O569" i="27"/>
  <c r="F569" i="27"/>
  <c r="O394" i="27"/>
  <c r="P612" i="27"/>
  <c r="G612" i="27"/>
  <c r="O671" i="27"/>
  <c r="F671" i="27"/>
  <c r="R909" i="27"/>
  <c r="T909" i="20"/>
  <c r="I909" i="27"/>
  <c r="E695" i="27"/>
  <c r="N695" i="27"/>
  <c r="P240" i="27"/>
  <c r="G240" i="27"/>
  <c r="D208" i="27"/>
  <c r="M208" i="27"/>
  <c r="N796" i="27"/>
  <c r="E796" i="27"/>
  <c r="L558" i="27"/>
  <c r="C558" i="27"/>
  <c r="H596" i="27"/>
  <c r="Q596" i="27"/>
  <c r="E829" i="27"/>
  <c r="N829" i="27"/>
  <c r="G916" i="27"/>
  <c r="P916" i="27"/>
  <c r="Q607" i="27"/>
  <c r="H607" i="27"/>
  <c r="E172" i="27"/>
  <c r="N172" i="27"/>
  <c r="R752" i="27"/>
  <c r="I752" i="27"/>
  <c r="T752" i="20"/>
  <c r="R752" i="20"/>
  <c r="T443" i="20"/>
  <c r="R443" i="27"/>
  <c r="P563" i="27"/>
  <c r="G563" i="27"/>
  <c r="B593" i="27"/>
  <c r="K593" i="27"/>
  <c r="H911" i="27"/>
  <c r="Q911" i="27"/>
  <c r="B170" i="27"/>
  <c r="K170" i="27"/>
  <c r="B99" i="27"/>
  <c r="K99" i="27"/>
  <c r="M90" i="27"/>
  <c r="D90" i="27"/>
  <c r="G796" i="27"/>
  <c r="P796" i="27"/>
  <c r="T490" i="27"/>
  <c r="T767" i="27"/>
  <c r="T925" i="27"/>
  <c r="P124" i="27"/>
  <c r="K109" i="27"/>
  <c r="B109" i="27"/>
  <c r="T541" i="27"/>
  <c r="O101" i="27"/>
  <c r="F101" i="27"/>
  <c r="M13" i="27"/>
  <c r="D13" i="27"/>
  <c r="M78" i="27"/>
  <c r="D78" i="27"/>
  <c r="M15" i="27"/>
  <c r="D15" i="27"/>
  <c r="D39" i="27"/>
  <c r="M39" i="27"/>
  <c r="F126" i="27"/>
  <c r="O126" i="27"/>
  <c r="M107" i="27"/>
  <c r="D107" i="27"/>
  <c r="D127" i="27"/>
  <c r="M127" i="27"/>
  <c r="O105" i="27"/>
  <c r="F105" i="27"/>
  <c r="H125" i="27"/>
  <c r="Q125" i="27"/>
  <c r="H129" i="27"/>
  <c r="Q129" i="27"/>
  <c r="T580" i="27"/>
  <c r="W15" i="22"/>
  <c r="W7" i="22"/>
  <c r="W36" i="22"/>
  <c r="W88" i="22"/>
  <c r="W48" i="22"/>
  <c r="W40" i="22"/>
  <c r="L55" i="26"/>
  <c r="S22" i="14"/>
  <c r="S49" i="20"/>
  <c r="I49" i="27" s="1"/>
  <c r="S63" i="19"/>
  <c r="H63" i="27" s="1"/>
  <c r="S39" i="20"/>
  <c r="R39" i="27" s="1"/>
  <c r="S48" i="20"/>
  <c r="T48" i="20" s="1"/>
  <c r="S34" i="16"/>
  <c r="S74" i="16"/>
  <c r="N74" i="27" s="1"/>
  <c r="L6" i="26"/>
  <c r="S11" i="19"/>
  <c r="H11" i="27" s="1"/>
  <c r="S13" i="16"/>
  <c r="T13" i="16" s="1"/>
  <c r="M4" i="26"/>
  <c r="T15" i="19"/>
  <c r="Q54" i="27"/>
  <c r="S28" i="17"/>
  <c r="F28" i="27" s="1"/>
  <c r="L30" i="26"/>
  <c r="M30" i="26"/>
  <c r="S67" i="17"/>
  <c r="T67" i="17" s="1"/>
  <c r="S68" i="20"/>
  <c r="T68" i="20" s="1"/>
  <c r="S69" i="18"/>
  <c r="G69" i="27" s="1"/>
  <c r="D21" i="16"/>
  <c r="S25" i="14"/>
  <c r="T25" i="14" s="1"/>
  <c r="S52" i="16"/>
  <c r="T52" i="16" s="1"/>
  <c r="S59" i="20"/>
  <c r="S54" i="18"/>
  <c r="G54" i="27" s="1"/>
  <c r="S37" i="18"/>
  <c r="G37" i="27" s="1"/>
  <c r="S30" i="20"/>
  <c r="S89" i="17"/>
  <c r="S73" i="17"/>
  <c r="O73" i="27" s="1"/>
  <c r="S93" i="14"/>
  <c r="A79" i="19"/>
  <c r="A79" i="14"/>
  <c r="A79" i="18"/>
  <c r="A79" i="13"/>
  <c r="A79" i="20"/>
  <c r="A79" i="16"/>
  <c r="A79" i="24"/>
  <c r="A67" i="19"/>
  <c r="A67" i="14"/>
  <c r="A67" i="16"/>
  <c r="A67" i="23"/>
  <c r="A67" i="20"/>
  <c r="A67" i="24"/>
  <c r="A67" i="18"/>
  <c r="A67" i="13"/>
  <c r="A62" i="19"/>
  <c r="A62" i="14"/>
  <c r="A62" i="18"/>
  <c r="A62" i="13"/>
  <c r="A62" i="20"/>
  <c r="A62" i="16"/>
  <c r="A62" i="23"/>
  <c r="A57" i="20"/>
  <c r="A57" i="16"/>
  <c r="A57" i="24"/>
  <c r="A57" i="19"/>
  <c r="A57" i="14"/>
  <c r="A57" i="17"/>
  <c r="A57" i="23"/>
  <c r="A48" i="16"/>
  <c r="A48" i="19"/>
  <c r="A48" i="20"/>
  <c r="A46" i="13"/>
  <c r="A46" i="17"/>
  <c r="A41" i="18"/>
  <c r="A41" i="13"/>
  <c r="A41" i="17"/>
  <c r="A41" i="23"/>
  <c r="A41" i="20"/>
  <c r="A41" i="16"/>
  <c r="A41" i="24"/>
  <c r="A41" i="14"/>
  <c r="A37" i="17"/>
  <c r="A37" i="23"/>
  <c r="A37" i="19"/>
  <c r="A37" i="14"/>
  <c r="A33" i="17"/>
  <c r="A33" i="23"/>
  <c r="A33" i="20"/>
  <c r="A33" i="16"/>
  <c r="A33" i="24"/>
  <c r="A33" i="19"/>
  <c r="A33" i="14"/>
  <c r="A26" i="17"/>
  <c r="A26" i="24"/>
  <c r="A26" i="19"/>
  <c r="A26" i="14"/>
  <c r="A22" i="19"/>
  <c r="A22" i="14"/>
  <c r="A15" i="17"/>
  <c r="A15" i="23"/>
  <c r="D96" i="18"/>
  <c r="D96" i="23"/>
  <c r="D96" i="17"/>
  <c r="S96" i="17" s="1"/>
  <c r="F96" i="27" s="1"/>
  <c r="D96" i="20"/>
  <c r="D96" i="16"/>
  <c r="B96" i="16"/>
  <c r="D29" i="18"/>
  <c r="D29" i="23"/>
  <c r="A96" i="20"/>
  <c r="A96" i="23"/>
  <c r="A92" i="20"/>
  <c r="A92" i="16"/>
  <c r="A92" i="24"/>
  <c r="A92" i="19"/>
  <c r="A92" i="13"/>
  <c r="A92" i="18"/>
  <c r="A92" i="14"/>
  <c r="A88" i="19"/>
  <c r="A88" i="13"/>
  <c r="A88" i="18"/>
  <c r="A88" i="14"/>
  <c r="A88" i="17"/>
  <c r="A88" i="23"/>
  <c r="A83" i="20"/>
  <c r="A83" i="16"/>
  <c r="A83" i="24"/>
  <c r="A83" i="19"/>
  <c r="A83" i="14"/>
  <c r="A83" i="18"/>
  <c r="A83" i="13"/>
  <c r="C48" i="19"/>
  <c r="C48" i="13"/>
  <c r="C48" i="16"/>
  <c r="C48" i="24"/>
  <c r="C43" i="20"/>
  <c r="C43" i="17"/>
  <c r="C43" i="24"/>
  <c r="C43" i="18"/>
  <c r="C43" i="13"/>
  <c r="B34" i="18"/>
  <c r="B34" i="24"/>
  <c r="A34" i="27"/>
  <c r="B34" i="14"/>
  <c r="B34" i="20"/>
  <c r="S34" i="20" s="1"/>
  <c r="T34" i="20" s="1"/>
  <c r="B34" i="13"/>
  <c r="B28" i="20"/>
  <c r="B28" i="16"/>
  <c r="B28" i="24"/>
  <c r="B28" i="19"/>
  <c r="B28" i="14"/>
  <c r="B28" i="18"/>
  <c r="S28" i="18" s="1"/>
  <c r="T28" i="18" s="1"/>
  <c r="B28" i="13"/>
  <c r="S28" i="13" s="1"/>
  <c r="C25" i="18"/>
  <c r="C25" i="14"/>
  <c r="C25" i="17"/>
  <c r="C25" i="23"/>
  <c r="C25" i="20"/>
  <c r="C25" i="16"/>
  <c r="C25" i="24"/>
  <c r="C24" i="19"/>
  <c r="C24" i="14"/>
  <c r="C24" i="18"/>
  <c r="C24" i="13"/>
  <c r="C24" i="17"/>
  <c r="C24" i="24"/>
  <c r="B23" i="19"/>
  <c r="B23" i="14"/>
  <c r="B23" i="18"/>
  <c r="S23" i="18" s="1"/>
  <c r="B23" i="13"/>
  <c r="A23" i="27"/>
  <c r="B23" i="17"/>
  <c r="B23" i="23"/>
  <c r="A17" i="27"/>
  <c r="B17" i="17"/>
  <c r="S17" i="17" s="1"/>
  <c r="F17" i="27" s="1"/>
  <c r="B17" i="24"/>
  <c r="B17" i="20"/>
  <c r="B17" i="16"/>
  <c r="B17" i="23"/>
  <c r="B17" i="19"/>
  <c r="B17" i="14"/>
  <c r="C14" i="20"/>
  <c r="C14" i="16"/>
  <c r="C14" i="24"/>
  <c r="C14" i="19"/>
  <c r="C14" i="14"/>
  <c r="C14" i="18"/>
  <c r="C14" i="13"/>
  <c r="B10" i="18"/>
  <c r="B10" i="13"/>
  <c r="A10" i="27"/>
  <c r="B10" i="17"/>
  <c r="B10" i="23"/>
  <c r="B10" i="20"/>
  <c r="B10" i="16"/>
  <c r="B10" i="24"/>
  <c r="C7" i="20"/>
  <c r="C7" i="16"/>
  <c r="C7" i="24"/>
  <c r="C7" i="19"/>
  <c r="C7" i="14"/>
  <c r="C7" i="18"/>
  <c r="C7" i="13"/>
  <c r="S45" i="16"/>
  <c r="N45" i="27" s="1"/>
  <c r="S34" i="19"/>
  <c r="S54" i="16"/>
  <c r="A97" i="27"/>
  <c r="B97" i="17"/>
  <c r="S97" i="17" s="1"/>
  <c r="O97" i="27" s="1"/>
  <c r="B97" i="24"/>
  <c r="B97" i="20"/>
  <c r="S97" i="20" s="1"/>
  <c r="B97" i="16"/>
  <c r="B97" i="23"/>
  <c r="B97" i="19"/>
  <c r="S97" i="19" s="1"/>
  <c r="T97" i="19" s="1"/>
  <c r="B97" i="14"/>
  <c r="S97" i="14" s="1"/>
  <c r="T97" i="14" s="1"/>
  <c r="B96" i="19"/>
  <c r="S96" i="19" s="1"/>
  <c r="B96" i="14"/>
  <c r="B96" i="18"/>
  <c r="B96" i="13"/>
  <c r="A96" i="27"/>
  <c r="B96" i="23"/>
  <c r="B82" i="18"/>
  <c r="B82" i="13"/>
  <c r="A82" i="27"/>
  <c r="B82" i="17"/>
  <c r="B82" i="23"/>
  <c r="B82" i="20"/>
  <c r="B82" i="16"/>
  <c r="S82" i="16" s="1"/>
  <c r="B82" i="24"/>
  <c r="C79" i="19"/>
  <c r="C79" i="20"/>
  <c r="C79" i="23"/>
  <c r="C75" i="18"/>
  <c r="C75" i="14"/>
  <c r="C75" i="17"/>
  <c r="C75" i="23"/>
  <c r="C75" i="20"/>
  <c r="C75" i="16"/>
  <c r="C75" i="24"/>
  <c r="C72" i="14"/>
  <c r="C68" i="17"/>
  <c r="C68" i="16"/>
  <c r="C65" i="17"/>
  <c r="C65" i="18"/>
  <c r="C59" i="18"/>
  <c r="C59" i="13"/>
  <c r="C59" i="20"/>
  <c r="C59" i="16"/>
  <c r="C59" i="24"/>
  <c r="C58" i="19"/>
  <c r="C58" i="14"/>
  <c r="C58" i="17"/>
  <c r="C58" i="23"/>
  <c r="B55" i="20"/>
  <c r="B55" i="16"/>
  <c r="S55" i="16" s="1"/>
  <c r="B55" i="24"/>
  <c r="B55" i="19"/>
  <c r="B55" i="14"/>
  <c r="B55" i="18"/>
  <c r="S55" i="18" s="1"/>
  <c r="B55" i="13"/>
  <c r="B49" i="19"/>
  <c r="B49" i="14"/>
  <c r="B49" i="17"/>
  <c r="S49" i="17" s="1"/>
  <c r="B49" i="13"/>
  <c r="A49" i="27"/>
  <c r="B49" i="18"/>
  <c r="S49" i="18" s="1"/>
  <c r="G49" i="27" s="1"/>
  <c r="B49" i="24"/>
  <c r="S22" i="16"/>
  <c r="S73" i="16"/>
  <c r="N73" i="27" s="1"/>
  <c r="D56" i="13"/>
  <c r="S56" i="13" s="1"/>
  <c r="D24" i="13"/>
  <c r="D92" i="24"/>
  <c r="D20" i="24"/>
  <c r="D38" i="13"/>
  <c r="Q11" i="27"/>
  <c r="M14" i="26"/>
  <c r="T296" i="27"/>
  <c r="T536" i="27"/>
  <c r="T482" i="27"/>
  <c r="T352" i="27"/>
  <c r="T946" i="27"/>
  <c r="T928" i="27"/>
  <c r="T695" i="27"/>
  <c r="T566" i="27"/>
  <c r="T785" i="27"/>
  <c r="T800" i="27"/>
  <c r="T952" i="27"/>
  <c r="T893" i="27"/>
  <c r="T722" i="27"/>
  <c r="T867" i="27"/>
  <c r="T964" i="27"/>
  <c r="T704" i="27"/>
  <c r="S59" i="19"/>
  <c r="T775" i="27"/>
  <c r="T583" i="27"/>
  <c r="T223" i="27"/>
  <c r="T699" i="27"/>
  <c r="S30" i="19"/>
  <c r="Q30" i="27" s="1"/>
  <c r="T711" i="27"/>
  <c r="T414" i="27"/>
  <c r="T413" i="27"/>
  <c r="T632" i="27"/>
  <c r="T914" i="27"/>
  <c r="T210" i="27"/>
  <c r="T246" i="27"/>
  <c r="T300" i="27"/>
  <c r="M68" i="26"/>
  <c r="S18" i="18"/>
  <c r="T18" i="18" s="1"/>
  <c r="S67" i="18"/>
  <c r="T67" i="18" s="1"/>
  <c r="T248" i="27"/>
  <c r="T927" i="27"/>
  <c r="S15" i="18"/>
  <c r="P15" i="27" s="1"/>
  <c r="S3" i="18"/>
  <c r="P3" i="27" s="1"/>
  <c r="S11" i="18"/>
  <c r="T926" i="27"/>
  <c r="T675" i="27"/>
  <c r="T879" i="27"/>
  <c r="T139" i="27"/>
  <c r="L22" i="26"/>
  <c r="T789" i="27"/>
  <c r="T116" i="27"/>
  <c r="T565" i="27"/>
  <c r="O50" i="27"/>
  <c r="T993" i="27"/>
  <c r="T691" i="27"/>
  <c r="T788" i="27"/>
  <c r="S57" i="17"/>
  <c r="O57" i="27" s="1"/>
  <c r="T171" i="27"/>
  <c r="T878" i="27"/>
  <c r="L47" i="26"/>
  <c r="T865" i="27"/>
  <c r="S22" i="17"/>
  <c r="F22" i="27" s="1"/>
  <c r="T568" i="27"/>
  <c r="T780" i="27"/>
  <c r="M19" i="26"/>
  <c r="T137" i="27"/>
  <c r="T422" i="27"/>
  <c r="T999" i="27"/>
  <c r="T870" i="27"/>
  <c r="T581" i="27"/>
  <c r="T481" i="27"/>
  <c r="T470" i="27"/>
  <c r="T915" i="27"/>
  <c r="S65" i="16"/>
  <c r="E65" i="27" s="1"/>
  <c r="S41" i="16"/>
  <c r="E41" i="27" s="1"/>
  <c r="P100" i="27"/>
  <c r="G100" i="27"/>
  <c r="O125" i="27"/>
  <c r="F125" i="27"/>
  <c r="N118" i="27"/>
  <c r="E118" i="27"/>
  <c r="H101" i="27"/>
  <c r="Q101" i="27"/>
  <c r="R117" i="20"/>
  <c r="T731" i="27"/>
  <c r="T700" i="27"/>
  <c r="T854" i="27"/>
  <c r="R619" i="20"/>
  <c r="I442" i="27"/>
  <c r="T442" i="27" s="1"/>
  <c r="H469" i="27"/>
  <c r="N945" i="27"/>
  <c r="R883" i="27"/>
  <c r="T883" i="20"/>
  <c r="R914" i="27"/>
  <c r="R218" i="27"/>
  <c r="R726" i="20"/>
  <c r="R774" i="27"/>
  <c r="R218" i="20"/>
  <c r="T585" i="20"/>
  <c r="G978" i="27"/>
  <c r="T978" i="27" s="1"/>
  <c r="F672" i="27"/>
  <c r="P616" i="27"/>
  <c r="O489" i="27"/>
  <c r="P221" i="27"/>
  <c r="I179" i="27"/>
  <c r="T179" i="27" s="1"/>
  <c r="E185" i="27"/>
  <c r="I774" i="27"/>
  <c r="T774" i="27" s="1"/>
  <c r="G812" i="27"/>
  <c r="I759" i="27"/>
  <c r="T759" i="27" s="1"/>
  <c r="R488" i="27"/>
  <c r="A85" i="27"/>
  <c r="B85" i="17"/>
  <c r="B85" i="24"/>
  <c r="B85" i="20"/>
  <c r="B85" i="16"/>
  <c r="B85" i="23"/>
  <c r="C62" i="20"/>
  <c r="C62" i="16"/>
  <c r="C62" i="24"/>
  <c r="C62" i="19"/>
  <c r="C62" i="14"/>
  <c r="D96" i="24"/>
  <c r="D96" i="13"/>
  <c r="D89" i="24"/>
  <c r="D89" i="13"/>
  <c r="D89" i="16"/>
  <c r="D75" i="24"/>
  <c r="D75" i="18"/>
  <c r="S75" i="18" s="1"/>
  <c r="G75" i="27" s="1"/>
  <c r="D75" i="23"/>
  <c r="D75" i="17"/>
  <c r="S75" i="17" s="1"/>
  <c r="D71" i="19"/>
  <c r="D71" i="14"/>
  <c r="D71" i="18"/>
  <c r="S71" i="18" s="1"/>
  <c r="D71" i="23"/>
  <c r="D71" i="24"/>
  <c r="D71" i="13"/>
  <c r="D67" i="13"/>
  <c r="D67" i="24"/>
  <c r="D64" i="24"/>
  <c r="D64" i="18"/>
  <c r="S64" i="18" s="1"/>
  <c r="D64" i="13"/>
  <c r="S64" i="13" s="1"/>
  <c r="D64" i="19"/>
  <c r="D57" i="24"/>
  <c r="D57" i="23"/>
  <c r="D53" i="24"/>
  <c r="D53" i="13"/>
  <c r="S53" i="13" s="1"/>
  <c r="T53" i="13" s="1"/>
  <c r="D53" i="19"/>
  <c r="S53" i="19" s="1"/>
  <c r="H53" i="27" s="1"/>
  <c r="D43" i="24"/>
  <c r="D43" i="13"/>
  <c r="D35" i="24"/>
  <c r="D35" i="13"/>
  <c r="D29" i="13"/>
  <c r="D29" i="24"/>
  <c r="D25" i="24"/>
  <c r="D25" i="13"/>
  <c r="D21" i="20"/>
  <c r="D21" i="13"/>
  <c r="S21" i="13" s="1"/>
  <c r="T21" i="13" s="1"/>
  <c r="D21" i="19"/>
  <c r="S21" i="19" s="1"/>
  <c r="D21" i="14"/>
  <c r="D11" i="24"/>
  <c r="D11" i="13"/>
  <c r="D7" i="24"/>
  <c r="D7" i="13"/>
  <c r="D7" i="17"/>
  <c r="D7" i="20"/>
  <c r="S7" i="20" s="1"/>
  <c r="D7" i="16"/>
  <c r="S778" i="20"/>
  <c r="T778" i="20" s="1"/>
  <c r="C21" i="23"/>
  <c r="C21" i="17"/>
  <c r="D29" i="14"/>
  <c r="D29" i="19"/>
  <c r="C62" i="17"/>
  <c r="D71" i="17"/>
  <c r="S71" i="17" s="1"/>
  <c r="T71" i="17" s="1"/>
  <c r="D75" i="20"/>
  <c r="B85" i="14"/>
  <c r="D7" i="14"/>
  <c r="S7" i="14" s="1"/>
  <c r="L7" i="27" s="1"/>
  <c r="D21" i="23"/>
  <c r="C95" i="17"/>
  <c r="C95" i="14"/>
  <c r="B32" i="18"/>
  <c r="B32" i="24"/>
  <c r="C28" i="16"/>
  <c r="C28" i="20"/>
  <c r="C28" i="13"/>
  <c r="C23" i="19"/>
  <c r="C23" i="13"/>
  <c r="C23" i="18"/>
  <c r="C23" i="14"/>
  <c r="D85" i="13"/>
  <c r="S85" i="13" s="1"/>
  <c r="D75" i="13"/>
  <c r="S75" i="13" s="1"/>
  <c r="B75" i="27" s="1"/>
  <c r="D32" i="13"/>
  <c r="S32" i="13" s="1"/>
  <c r="K32" i="27" s="1"/>
  <c r="D21" i="24"/>
  <c r="S951" i="20"/>
  <c r="T951" i="20" s="1"/>
  <c r="S222" i="20"/>
  <c r="R222" i="27" s="1"/>
  <c r="C21" i="14"/>
  <c r="C21" i="18"/>
  <c r="D29" i="16"/>
  <c r="D29" i="20"/>
  <c r="C62" i="18"/>
  <c r="D71" i="16"/>
  <c r="D75" i="14"/>
  <c r="S75" i="14" s="1"/>
  <c r="B85" i="18"/>
  <c r="D7" i="18"/>
  <c r="D21" i="17"/>
  <c r="S21" i="17" s="1"/>
  <c r="A52" i="20"/>
  <c r="A52" i="16"/>
  <c r="A52" i="24"/>
  <c r="A52" i="19"/>
  <c r="A52" i="14"/>
  <c r="A44" i="18"/>
  <c r="A44" i="13"/>
  <c r="A44" i="17"/>
  <c r="A44" i="23"/>
  <c r="A42" i="20"/>
  <c r="A42" i="19"/>
  <c r="A29" i="20"/>
  <c r="A29" i="16"/>
  <c r="A29" i="24"/>
  <c r="A29" i="19"/>
  <c r="A29" i="14"/>
  <c r="C81" i="17"/>
  <c r="C81" i="18"/>
  <c r="C81" i="14"/>
  <c r="C68" i="13"/>
  <c r="C68" i="20"/>
  <c r="C68" i="24"/>
  <c r="C11" i="13"/>
  <c r="D39" i="13"/>
  <c r="D61" i="24"/>
  <c r="S368" i="20"/>
  <c r="R368" i="27" s="1"/>
  <c r="S638" i="20"/>
  <c r="R638" i="20" s="1"/>
  <c r="C21" i="13"/>
  <c r="C21" i="19"/>
  <c r="D29" i="17"/>
  <c r="C62" i="23"/>
  <c r="C63" i="14"/>
  <c r="D71" i="20"/>
  <c r="D75" i="16"/>
  <c r="B85" i="19"/>
  <c r="S85" i="19" s="1"/>
  <c r="Q85" i="27" s="1"/>
  <c r="D7" i="19"/>
  <c r="S7" i="19" s="1"/>
  <c r="H7" i="27" s="1"/>
  <c r="D21" i="18"/>
  <c r="Q401" i="20"/>
  <c r="R401" i="20" s="1"/>
  <c r="C18" i="19"/>
  <c r="C18" i="14"/>
  <c r="C18" i="18"/>
  <c r="C18" i="13"/>
  <c r="D93" i="13"/>
  <c r="A9" i="24"/>
  <c r="A9" i="16"/>
  <c r="A9" i="20"/>
  <c r="A12" i="23"/>
  <c r="A12" i="17"/>
  <c r="A46" i="16"/>
  <c r="A93" i="14"/>
  <c r="D92" i="19"/>
  <c r="S92" i="19" s="1"/>
  <c r="T92" i="19" s="1"/>
  <c r="D10" i="13"/>
  <c r="D42" i="13"/>
  <c r="D74" i="13"/>
  <c r="S74" i="13" s="1"/>
  <c r="D88" i="13"/>
  <c r="S88" i="13" s="1"/>
  <c r="D70" i="13"/>
  <c r="D28" i="24"/>
  <c r="S453" i="20"/>
  <c r="I453" i="27" s="1"/>
  <c r="A9" i="23"/>
  <c r="A12" i="13"/>
  <c r="A48" i="18"/>
  <c r="A74" i="16"/>
  <c r="D95" i="19"/>
  <c r="L3" i="26"/>
  <c r="L67" i="26"/>
  <c r="M67" i="26"/>
  <c r="L17" i="26"/>
  <c r="L73" i="26"/>
  <c r="L18" i="26"/>
  <c r="N150" i="27"/>
  <c r="T823" i="20"/>
  <c r="E562" i="27"/>
  <c r="T562" i="27" s="1"/>
  <c r="N148" i="27"/>
  <c r="I418" i="27"/>
  <c r="T418" i="27" s="1"/>
  <c r="O312" i="27"/>
  <c r="Q509" i="27"/>
  <c r="F188" i="27"/>
  <c r="O364" i="27"/>
  <c r="O132" i="27"/>
  <c r="F132" i="27"/>
  <c r="P887" i="27"/>
  <c r="T174" i="20"/>
  <c r="I823" i="27"/>
  <c r="E148" i="27"/>
  <c r="T418" i="20"/>
  <c r="R338" i="20"/>
  <c r="Q623" i="27"/>
  <c r="E170" i="27"/>
  <c r="T170" i="27" s="1"/>
  <c r="P742" i="27"/>
  <c r="G653" i="27"/>
  <c r="H509" i="27"/>
  <c r="T509" i="27"/>
  <c r="H130" i="27"/>
  <c r="T588" i="20"/>
  <c r="I588" i="27"/>
  <c r="T588" i="27" s="1"/>
  <c r="R588" i="27"/>
  <c r="E403" i="27"/>
  <c r="N403" i="27"/>
  <c r="Q287" i="27"/>
  <c r="H287" i="27"/>
  <c r="R268" i="27"/>
  <c r="E990" i="27"/>
  <c r="P205" i="27"/>
  <c r="Q930" i="27"/>
  <c r="S796" i="20"/>
  <c r="T796" i="20" s="1"/>
  <c r="G535" i="27"/>
  <c r="T535" i="27" s="1"/>
  <c r="Q921" i="27"/>
  <c r="H921" i="27"/>
  <c r="T921" i="27" s="1"/>
  <c r="Q917" i="27"/>
  <c r="I992" i="27"/>
  <c r="T992" i="20"/>
  <c r="T276" i="20"/>
  <c r="I276" i="27"/>
  <c r="R864" i="27"/>
  <c r="I864" i="27"/>
  <c r="T864" i="27" s="1"/>
  <c r="T864" i="20"/>
  <c r="G292" i="27"/>
  <c r="T292" i="27" s="1"/>
  <c r="H930" i="27"/>
  <c r="F930" i="27"/>
  <c r="E99" i="27"/>
  <c r="N99" i="27"/>
  <c r="P408" i="27"/>
  <c r="G408" i="27"/>
  <c r="T408" i="27" s="1"/>
  <c r="I425" i="27"/>
  <c r="T425" i="20"/>
  <c r="I254" i="27"/>
  <c r="R254" i="27"/>
  <c r="G931" i="27"/>
  <c r="P931" i="27"/>
  <c r="R679" i="27"/>
  <c r="I679" i="27"/>
  <c r="T679" i="27" s="1"/>
  <c r="R314" i="27"/>
  <c r="T314" i="20"/>
  <c r="N177" i="27"/>
  <c r="E177" i="27"/>
  <c r="T177" i="27" s="1"/>
  <c r="T275" i="20"/>
  <c r="I275" i="27"/>
  <c r="R275" i="27"/>
  <c r="G142" i="27"/>
  <c r="N445" i="27"/>
  <c r="R816" i="20"/>
  <c r="R268" i="20"/>
  <c r="R939" i="27"/>
  <c r="I939" i="27"/>
  <c r="R548" i="27"/>
  <c r="I548" i="27"/>
  <c r="T548" i="27" s="1"/>
  <c r="T548" i="20"/>
  <c r="N291" i="27"/>
  <c r="F701" i="27"/>
  <c r="T701" i="27" s="1"/>
  <c r="O701" i="27"/>
  <c r="R646" i="27"/>
  <c r="T646" i="20"/>
  <c r="I618" i="27"/>
  <c r="R618" i="27"/>
  <c r="E746" i="27"/>
  <c r="T746" i="27"/>
  <c r="N746" i="27"/>
  <c r="I457" i="27"/>
  <c r="R457" i="27"/>
  <c r="E329" i="27"/>
  <c r="N329" i="27"/>
  <c r="G146" i="27"/>
  <c r="T146" i="27" s="1"/>
  <c r="P146" i="27"/>
  <c r="P895" i="27"/>
  <c r="H467" i="27"/>
  <c r="Q467" i="27"/>
  <c r="G145" i="27"/>
  <c r="T824" i="20"/>
  <c r="I631" i="27"/>
  <c r="T631" i="27" s="1"/>
  <c r="P998" i="27"/>
  <c r="T591" i="20"/>
  <c r="F140" i="27"/>
  <c r="I815" i="27"/>
  <c r="T815" i="27" s="1"/>
  <c r="Q506" i="27"/>
  <c r="R173" i="27"/>
  <c r="P224" i="27"/>
  <c r="I579" i="27"/>
  <c r="T579" i="27" s="1"/>
  <c r="E392" i="27"/>
  <c r="T392" i="27" s="1"/>
  <c r="G939" i="27"/>
  <c r="T939" i="27" s="1"/>
  <c r="E161" i="27"/>
  <c r="T161" i="27" s="1"/>
  <c r="T289" i="20"/>
  <c r="N205" i="27"/>
  <c r="E644" i="27"/>
  <c r="T644" i="27" s="1"/>
  <c r="E612" i="27"/>
  <c r="T182" i="20"/>
  <c r="N806" i="27"/>
  <c r="F598" i="27"/>
  <c r="T598" i="27" s="1"/>
  <c r="P682" i="27"/>
  <c r="E572" i="27"/>
  <c r="T904" i="20"/>
  <c r="Q949" i="27"/>
  <c r="R329" i="27"/>
  <c r="P519" i="27"/>
  <c r="E931" i="27"/>
  <c r="Q672" i="27"/>
  <c r="O134" i="27"/>
  <c r="P481" i="27"/>
  <c r="G238" i="27"/>
  <c r="T238" i="27" s="1"/>
  <c r="G797" i="27"/>
  <c r="R989" i="27"/>
  <c r="G988" i="27"/>
  <c r="E702" i="27"/>
  <c r="T702" i="27" s="1"/>
  <c r="N656" i="27"/>
  <c r="G682" i="27"/>
  <c r="P233" i="27"/>
  <c r="G448" i="27"/>
  <c r="Q826" i="20"/>
  <c r="R826" i="20" s="1"/>
  <c r="P158" i="27"/>
  <c r="G158" i="27"/>
  <c r="F835" i="27"/>
  <c r="T835" i="27" s="1"/>
  <c r="O835" i="27"/>
  <c r="I753" i="27"/>
  <c r="R753" i="27"/>
  <c r="T753" i="20"/>
  <c r="P866" i="27"/>
  <c r="N700" i="27"/>
  <c r="H506" i="27"/>
  <c r="I173" i="27"/>
  <c r="T287" i="20"/>
  <c r="R797" i="27"/>
  <c r="P939" i="27"/>
  <c r="R289" i="27"/>
  <c r="T148" i="20"/>
  <c r="R590" i="27"/>
  <c r="P548" i="27"/>
  <c r="N572" i="27"/>
  <c r="R904" i="27"/>
  <c r="N866" i="27"/>
  <c r="G218" i="27"/>
  <c r="O802" i="27"/>
  <c r="R963" i="27"/>
  <c r="I963" i="27"/>
  <c r="I668" i="27"/>
  <c r="R668" i="27"/>
  <c r="I203" i="27"/>
  <c r="R203" i="27"/>
  <c r="P966" i="27"/>
  <c r="G966" i="27"/>
  <c r="T966" i="27" s="1"/>
  <c r="P478" i="27"/>
  <c r="G478" i="27"/>
  <c r="G424" i="27"/>
  <c r="P424" i="27"/>
  <c r="F682" i="27"/>
  <c r="F406" i="27"/>
  <c r="T406" i="27" s="1"/>
  <c r="O406" i="27"/>
  <c r="N120" i="27"/>
  <c r="Q755" i="20"/>
  <c r="R755" i="20" s="1"/>
  <c r="R199" i="27"/>
  <c r="I199" i="27"/>
  <c r="T199" i="20"/>
  <c r="I733" i="27"/>
  <c r="R733" i="27"/>
  <c r="P648" i="27"/>
  <c r="G648" i="27"/>
  <c r="G540" i="27"/>
  <c r="P540" i="27"/>
  <c r="P657" i="27"/>
  <c r="G657" i="27"/>
  <c r="N628" i="27"/>
  <c r="E628" i="27"/>
  <c r="Q959" i="20"/>
  <c r="R959" i="20" s="1"/>
  <c r="Q244" i="20"/>
  <c r="R244" i="20" s="1"/>
  <c r="Q330" i="20"/>
  <c r="R330" i="20" s="1"/>
  <c r="Q387" i="20"/>
  <c r="R387" i="20"/>
  <c r="I227" i="27"/>
  <c r="P553" i="27"/>
  <c r="N665" i="27"/>
  <c r="E665" i="27"/>
  <c r="Q881" i="20"/>
  <c r="R881" i="20" s="1"/>
  <c r="R231" i="27"/>
  <c r="I231" i="27"/>
  <c r="E410" i="27"/>
  <c r="N410" i="27"/>
  <c r="Q279" i="20"/>
  <c r="R279" i="20" s="1"/>
  <c r="Q297" i="20"/>
  <c r="R297" i="20" s="1"/>
  <c r="Q410" i="20"/>
  <c r="R410" i="20" s="1"/>
  <c r="Q844" i="20"/>
  <c r="R844" i="20" s="1"/>
  <c r="R378" i="27"/>
  <c r="I378" i="27"/>
  <c r="T378" i="27" s="1"/>
  <c r="P783" i="27"/>
  <c r="G783" i="27"/>
  <c r="T783" i="27" s="1"/>
  <c r="D73" i="13"/>
  <c r="D69" i="13"/>
  <c r="S69" i="13" s="1"/>
  <c r="K69" i="27" s="1"/>
  <c r="D41" i="13"/>
  <c r="D37" i="13"/>
  <c r="D9" i="13"/>
  <c r="D5" i="13"/>
  <c r="D95" i="24"/>
  <c r="D63" i="24"/>
  <c r="D31" i="24"/>
  <c r="D86" i="13"/>
  <c r="S86" i="13" s="1"/>
  <c r="D68" i="13"/>
  <c r="S68" i="13" s="1"/>
  <c r="D54" i="13"/>
  <c r="D36" i="13"/>
  <c r="S36" i="13" s="1"/>
  <c r="T36" i="13" s="1"/>
  <c r="D22" i="13"/>
  <c r="D4" i="13"/>
  <c r="T43" i="20"/>
  <c r="I30" i="27"/>
  <c r="T44" i="14"/>
  <c r="C44" i="27"/>
  <c r="N13" i="27"/>
  <c r="C18" i="27"/>
  <c r="T87" i="20"/>
  <c r="I78" i="27"/>
  <c r="Q18" i="27"/>
  <c r="E79" i="27"/>
  <c r="N79" i="27"/>
  <c r="I68" i="27"/>
  <c r="R68" i="27"/>
  <c r="Q34" i="27"/>
  <c r="T55" i="16"/>
  <c r="Q44" i="27"/>
  <c r="T22" i="17"/>
  <c r="O22" i="27"/>
  <c r="O911" i="27"/>
  <c r="F911" i="27"/>
  <c r="T911" i="27" s="1"/>
  <c r="O766" i="27"/>
  <c r="F766" i="27"/>
  <c r="T766" i="27" s="1"/>
  <c r="T368" i="20"/>
  <c r="R368" i="20"/>
  <c r="I222" i="27"/>
  <c r="P874" i="27"/>
  <c r="G874" i="27"/>
  <c r="T874" i="27" s="1"/>
  <c r="H285" i="27"/>
  <c r="Q285" i="27"/>
  <c r="B53" i="27"/>
  <c r="R453" i="27"/>
  <c r="N992" i="27"/>
  <c r="E992" i="27"/>
  <c r="P752" i="27"/>
  <c r="G752" i="27"/>
  <c r="G251" i="27"/>
  <c r="P251" i="27"/>
  <c r="N900" i="27"/>
  <c r="E900" i="27"/>
  <c r="T32" i="13"/>
  <c r="E823" i="27"/>
  <c r="N823" i="27"/>
  <c r="Q263" i="27"/>
  <c r="H263" i="27"/>
  <c r="T71" i="18"/>
  <c r="P71" i="27"/>
  <c r="P859" i="27"/>
  <c r="G859" i="27"/>
  <c r="E673" i="27"/>
  <c r="N673" i="27"/>
  <c r="E528" i="27"/>
  <c r="T528" i="27" s="1"/>
  <c r="N528" i="27"/>
  <c r="Q809" i="27"/>
  <c r="H809" i="27"/>
  <c r="Q977" i="27"/>
  <c r="H977" i="27"/>
  <c r="T75" i="13"/>
  <c r="G187" i="27"/>
  <c r="T187" i="27"/>
  <c r="P187" i="27"/>
  <c r="H821" i="27"/>
  <c r="T821" i="27" s="1"/>
  <c r="Q821" i="27"/>
  <c r="T638" i="20"/>
  <c r="O724" i="27"/>
  <c r="F724" i="27"/>
  <c r="I951" i="27"/>
  <c r="H682" i="27"/>
  <c r="Q682" i="27"/>
  <c r="R796" i="27"/>
  <c r="Q97" i="27"/>
  <c r="W11" i="22"/>
  <c r="D30" i="13"/>
  <c r="S30" i="13" s="1"/>
  <c r="B21" i="27"/>
  <c r="I142" i="27"/>
  <c r="R951" i="20"/>
  <c r="R951" i="27"/>
  <c r="I451" i="27"/>
  <c r="T451" i="27" s="1"/>
  <c r="I678" i="27"/>
  <c r="T678" i="27" s="1"/>
  <c r="G71" i="27"/>
  <c r="S28" i="14"/>
  <c r="T28" i="14" s="1"/>
  <c r="D31" i="20"/>
  <c r="S31" i="20"/>
  <c r="D82" i="13"/>
  <c r="I265" i="27"/>
  <c r="T265" i="27" s="1"/>
  <c r="T838" i="27"/>
  <c r="T328" i="20"/>
  <c r="I328" i="27"/>
  <c r="T328" i="27" s="1"/>
  <c r="R328" i="20"/>
  <c r="R328" i="27"/>
  <c r="T483" i="27"/>
  <c r="R898" i="27"/>
  <c r="R898" i="20"/>
  <c r="T767" i="20"/>
  <c r="R767" i="20"/>
  <c r="R710" i="27"/>
  <c r="I710" i="27"/>
  <c r="T710" i="27" s="1"/>
  <c r="R710" i="20"/>
  <c r="T755" i="27"/>
  <c r="R128" i="27"/>
  <c r="I128" i="27"/>
  <c r="T128" i="27" s="1"/>
  <c r="R128" i="20"/>
  <c r="S133" i="20"/>
  <c r="R133" i="27" s="1"/>
  <c r="Q133" i="20"/>
  <c r="O3" i="27"/>
  <c r="F3" i="27"/>
  <c r="R884" i="27"/>
  <c r="I884" i="27"/>
  <c r="T884" i="27" s="1"/>
  <c r="R884" i="20"/>
  <c r="T884" i="20"/>
  <c r="I162" i="27"/>
  <c r="T162" i="27" s="1"/>
  <c r="R162" i="27"/>
  <c r="T162" i="20"/>
  <c r="T219" i="20"/>
  <c r="R219" i="27"/>
  <c r="R219" i="20"/>
  <c r="I382" i="27"/>
  <c r="T382" i="27" s="1"/>
  <c r="R382" i="27"/>
  <c r="T382" i="20"/>
  <c r="R382" i="20"/>
  <c r="T885" i="27"/>
  <c r="T561" i="27"/>
  <c r="R689" i="27"/>
  <c r="T689" i="20"/>
  <c r="T153" i="27"/>
  <c r="S121" i="20"/>
  <c r="T121" i="20" s="1"/>
  <c r="Q121" i="20"/>
  <c r="T39" i="18"/>
  <c r="R323" i="27"/>
  <c r="T323" i="20"/>
  <c r="R237" i="20"/>
  <c r="T237" i="20"/>
  <c r="R198" i="27"/>
  <c r="R198" i="20"/>
  <c r="I198" i="27"/>
  <c r="T198" i="20"/>
  <c r="R678" i="27"/>
  <c r="T678" i="20"/>
  <c r="R678" i="20"/>
  <c r="R853" i="20"/>
  <c r="T116" i="20"/>
  <c r="R586" i="27"/>
  <c r="T411" i="20"/>
  <c r="R584" i="20"/>
  <c r="R984" i="20"/>
  <c r="T335" i="27"/>
  <c r="T903" i="27"/>
  <c r="R167" i="27"/>
  <c r="I430" i="27"/>
  <c r="T430" i="27" s="1"/>
  <c r="T616" i="27"/>
  <c r="T770" i="20"/>
  <c r="T236" i="20"/>
  <c r="T710" i="20"/>
  <c r="I898" i="27"/>
  <c r="T898" i="27"/>
  <c r="R167" i="20"/>
  <c r="R823" i="27"/>
  <c r="T674" i="27"/>
  <c r="T543" i="27"/>
  <c r="T440" i="27"/>
  <c r="T451" i="20"/>
  <c r="R451" i="27"/>
  <c r="T440" i="20"/>
  <c r="R440" i="27"/>
  <c r="T259" i="27"/>
  <c r="T372" i="27"/>
  <c r="T575" i="20"/>
  <c r="I575" i="27"/>
  <c r="R575" i="27"/>
  <c r="R897" i="27"/>
  <c r="I897" i="27"/>
  <c r="T897" i="27" s="1"/>
  <c r="T897" i="20"/>
  <c r="T341" i="20"/>
  <c r="R341" i="20"/>
  <c r="I341" i="27"/>
  <c r="T341" i="27" s="1"/>
  <c r="R581" i="20"/>
  <c r="T581" i="20"/>
  <c r="R993" i="27"/>
  <c r="R993" i="20"/>
  <c r="T834" i="20"/>
  <c r="R834" i="20"/>
  <c r="Q100" i="20"/>
  <c r="S100" i="20"/>
  <c r="R100" i="27" s="1"/>
  <c r="T147" i="27"/>
  <c r="T429" i="27"/>
  <c r="R411" i="20"/>
  <c r="T207" i="27"/>
  <c r="I167" i="27"/>
  <c r="I770" i="27"/>
  <c r="T770" i="27" s="1"/>
  <c r="I236" i="27"/>
  <c r="T236" i="27" s="1"/>
  <c r="T932" i="27"/>
  <c r="T898" i="20"/>
  <c r="T760" i="27"/>
  <c r="T128" i="20"/>
  <c r="I947" i="27"/>
  <c r="T773" i="27"/>
  <c r="R513" i="27"/>
  <c r="T513" i="20"/>
  <c r="R513" i="20"/>
  <c r="I513" i="27"/>
  <c r="T513" i="27" s="1"/>
  <c r="R945" i="27"/>
  <c r="R945" i="20"/>
  <c r="I945" i="27"/>
  <c r="R626" i="27"/>
  <c r="T626" i="20"/>
  <c r="R626" i="20"/>
  <c r="I601" i="27"/>
  <c r="T601" i="27" s="1"/>
  <c r="T601" i="20"/>
  <c r="R785" i="20"/>
  <c r="T785" i="20"/>
  <c r="R837" i="20"/>
  <c r="T132" i="20"/>
  <c r="I132" i="27"/>
  <c r="R132" i="27"/>
  <c r="T98" i="19"/>
  <c r="T619" i="27"/>
  <c r="R400" i="27"/>
  <c r="T400" i="20"/>
  <c r="I511" i="27"/>
  <c r="T511" i="27" s="1"/>
  <c r="R511" i="27"/>
  <c r="T511" i="20"/>
  <c r="R988" i="27"/>
  <c r="T988" i="20"/>
  <c r="I243" i="27"/>
  <c r="T243" i="20"/>
  <c r="T573" i="27"/>
  <c r="T124" i="27"/>
  <c r="R463" i="27"/>
  <c r="R463" i="20"/>
  <c r="I463" i="27"/>
  <c r="T463" i="27"/>
  <c r="R953" i="27"/>
  <c r="T953" i="20"/>
  <c r="I953" i="27"/>
  <c r="T953" i="27" s="1"/>
  <c r="I660" i="27"/>
  <c r="T660" i="27"/>
  <c r="R660" i="27"/>
  <c r="R389" i="20"/>
  <c r="T389" i="20"/>
  <c r="R389" i="27"/>
  <c r="R476" i="27"/>
  <c r="T476" i="20"/>
  <c r="I476" i="27"/>
  <c r="T476" i="27"/>
  <c r="R716" i="27"/>
  <c r="I716" i="27"/>
  <c r="T716" i="27" s="1"/>
  <c r="R716" i="20"/>
  <c r="I454" i="27"/>
  <c r="T454" i="27" s="1"/>
  <c r="R454" i="27"/>
  <c r="R570" i="27"/>
  <c r="I570" i="27"/>
  <c r="T570" i="27" s="1"/>
  <c r="T570" i="20"/>
  <c r="I404" i="27"/>
  <c r="T404" i="27" s="1"/>
  <c r="T404" i="20"/>
  <c r="R404" i="27"/>
  <c r="T311" i="20"/>
  <c r="R311" i="27"/>
  <c r="I311" i="27"/>
  <c r="T311" i="27" s="1"/>
  <c r="I512" i="27"/>
  <c r="T512" i="27" s="1"/>
  <c r="T512" i="20"/>
  <c r="T538" i="27"/>
  <c r="R323" i="20"/>
  <c r="R265" i="27"/>
  <c r="I303" i="27"/>
  <c r="T303" i="27" s="1"/>
  <c r="T303" i="20"/>
  <c r="R303" i="27"/>
  <c r="R969" i="27"/>
  <c r="T969" i="20"/>
  <c r="T492" i="27"/>
  <c r="I307" i="27"/>
  <c r="T307" i="27" s="1"/>
  <c r="R307" i="27"/>
  <c r="R614" i="27"/>
  <c r="T614" i="20"/>
  <c r="I614" i="27"/>
  <c r="T614" i="27" s="1"/>
  <c r="I269" i="27"/>
  <c r="T269" i="27" s="1"/>
  <c r="R269" i="27"/>
  <c r="I715" i="27"/>
  <c r="T715" i="27" s="1"/>
  <c r="R715" i="27"/>
  <c r="I919" i="27"/>
  <c r="T919" i="20"/>
  <c r="R431" i="27"/>
  <c r="I431" i="27"/>
  <c r="R359" i="27"/>
  <c r="T359" i="20"/>
  <c r="I359" i="27"/>
  <c r="T359" i="27" s="1"/>
  <c r="R292" i="27"/>
  <c r="T292" i="20"/>
  <c r="T308" i="20"/>
  <c r="I308" i="27"/>
  <c r="T308" i="27" s="1"/>
  <c r="R511" i="20"/>
  <c r="I201" i="27"/>
  <c r="R201" i="27"/>
  <c r="R591" i="27"/>
  <c r="I591" i="27"/>
  <c r="I331" i="27"/>
  <c r="T331" i="27" s="1"/>
  <c r="T331" i="20"/>
  <c r="I403" i="27"/>
  <c r="T403" i="20"/>
  <c r="I894" i="27"/>
  <c r="T894" i="27" s="1"/>
  <c r="R894" i="27"/>
  <c r="I270" i="27"/>
  <c r="T270" i="20"/>
  <c r="R270" i="27"/>
  <c r="R547" i="27"/>
  <c r="I547" i="27"/>
  <c r="I250" i="27"/>
  <c r="T250" i="20"/>
  <c r="R250" i="27"/>
  <c r="I274" i="27"/>
  <c r="R274" i="27"/>
  <c r="R947" i="27"/>
  <c r="T947" i="20"/>
  <c r="I917" i="27"/>
  <c r="T917" i="27" s="1"/>
  <c r="R917" i="27"/>
  <c r="I108" i="27"/>
  <c r="R108" i="27"/>
  <c r="T175" i="20"/>
  <c r="R175" i="27"/>
  <c r="I648" i="27"/>
  <c r="R648" i="27"/>
  <c r="T648" i="20"/>
  <c r="T957" i="20"/>
  <c r="I957" i="27"/>
  <c r="R957" i="27"/>
  <c r="T555" i="27"/>
  <c r="I232" i="27"/>
  <c r="T232" i="27" s="1"/>
  <c r="R232" i="27"/>
  <c r="I452" i="27"/>
  <c r="T452" i="27" s="1"/>
  <c r="R452" i="27"/>
  <c r="T452" i="20"/>
  <c r="T615" i="20"/>
  <c r="T687" i="20"/>
  <c r="I590" i="27"/>
  <c r="T590" i="27" s="1"/>
  <c r="R106" i="27"/>
  <c r="R123" i="27"/>
  <c r="I102" i="27"/>
  <c r="I110" i="27"/>
  <c r="R831" i="27"/>
  <c r="R240" i="27"/>
  <c r="I673" i="27"/>
  <c r="T218" i="20"/>
  <c r="T566" i="20"/>
  <c r="T683" i="20"/>
  <c r="T580" i="20"/>
  <c r="I671" i="27"/>
  <c r="I364" i="27"/>
  <c r="T364" i="27" s="1"/>
  <c r="R322" i="27"/>
  <c r="R267" i="27"/>
  <c r="R298" i="27"/>
  <c r="I506" i="27"/>
  <c r="R707" i="27"/>
  <c r="D31" i="13"/>
  <c r="S31" i="13" s="1"/>
  <c r="B31" i="27" s="1"/>
  <c r="D31" i="16"/>
  <c r="S31" i="16" s="1"/>
  <c r="N31" i="27" s="1"/>
  <c r="D31" i="19"/>
  <c r="D31" i="14"/>
  <c r="S31" i="14" s="1"/>
  <c r="D31" i="18"/>
  <c r="S31" i="18" s="1"/>
  <c r="P31" i="27" s="1"/>
  <c r="D31" i="23"/>
  <c r="D24" i="24"/>
  <c r="D24" i="19"/>
  <c r="D24" i="23"/>
  <c r="D24" i="14"/>
  <c r="D24" i="18"/>
  <c r="S24" i="18" s="1"/>
  <c r="D17" i="13"/>
  <c r="D17" i="24"/>
  <c r="D17" i="20"/>
  <c r="D17" i="16"/>
  <c r="D17" i="19"/>
  <c r="S17" i="19" s="1"/>
  <c r="Q17" i="27" s="1"/>
  <c r="I148" i="27"/>
  <c r="T148" i="27" s="1"/>
  <c r="I405" i="27"/>
  <c r="T405" i="27" s="1"/>
  <c r="I123" i="27"/>
  <c r="T461" i="20"/>
  <c r="T914" i="20"/>
  <c r="T364" i="20"/>
  <c r="R683" i="27"/>
  <c r="I585" i="27"/>
  <c r="T585" i="27" s="1"/>
  <c r="R569" i="27"/>
  <c r="R539" i="27"/>
  <c r="T506" i="20"/>
  <c r="I707" i="27"/>
  <c r="T707" i="27" s="1"/>
  <c r="T102" i="20"/>
  <c r="R566" i="27"/>
  <c r="R461" i="27"/>
  <c r="A35" i="17"/>
  <c r="A35" i="23"/>
  <c r="A35" i="20"/>
  <c r="A35" i="16"/>
  <c r="A35" i="24"/>
  <c r="A35" i="19"/>
  <c r="A35" i="14"/>
  <c r="B23" i="20"/>
  <c r="B23" i="16"/>
  <c r="A9" i="27"/>
  <c r="B9" i="19"/>
  <c r="B9" i="24"/>
  <c r="B9" i="20"/>
  <c r="B9" i="18"/>
  <c r="B9" i="23"/>
  <c r="B6" i="17"/>
  <c r="B6" i="13"/>
  <c r="A6" i="27"/>
  <c r="B6" i="16"/>
  <c r="B6" i="20"/>
  <c r="B6" i="18"/>
  <c r="B6" i="14"/>
  <c r="B6" i="23"/>
  <c r="W71" i="22"/>
  <c r="R8" i="26"/>
  <c r="P8" i="19"/>
  <c r="P8" i="14"/>
  <c r="Q21" i="26"/>
  <c r="O21" i="17"/>
  <c r="O23" i="26"/>
  <c r="M23" i="20"/>
  <c r="M23" i="16"/>
  <c r="R24" i="26"/>
  <c r="P24" i="18"/>
  <c r="O31" i="26"/>
  <c r="M31" i="19"/>
  <c r="R32" i="26"/>
  <c r="P32" i="18"/>
  <c r="O35" i="26"/>
  <c r="M35" i="19"/>
  <c r="N40" i="26"/>
  <c r="L40" i="16"/>
  <c r="R40" i="26"/>
  <c r="P40" i="13"/>
  <c r="S906" i="20"/>
  <c r="T906" i="20" s="1"/>
  <c r="Q906" i="20"/>
  <c r="W95" i="22"/>
  <c r="D82" i="24"/>
  <c r="D78" i="24"/>
  <c r="D78" i="13"/>
  <c r="D40" i="13"/>
  <c r="S40" i="13" s="1"/>
  <c r="T40" i="13" s="1"/>
  <c r="D40" i="24"/>
  <c r="D18" i="24"/>
  <c r="D18" i="13"/>
  <c r="W63" i="22"/>
  <c r="D87" i="24"/>
  <c r="D81" i="13"/>
  <c r="S81" i="13" s="1"/>
  <c r="D81" i="24"/>
  <c r="D52" i="24"/>
  <c r="D6" i="24"/>
  <c r="D6" i="13"/>
  <c r="D76" i="13"/>
  <c r="S76" i="13" s="1"/>
  <c r="K76" i="27" s="1"/>
  <c r="D3" i="24"/>
  <c r="I121" i="27"/>
  <c r="T121" i="27" s="1"/>
  <c r="S6" i="16"/>
  <c r="N6" i="27" s="1"/>
  <c r="S6" i="17"/>
  <c r="T6" i="17" s="1"/>
  <c r="T133" i="20"/>
  <c r="I133" i="27"/>
  <c r="T133" i="27" s="1"/>
  <c r="W14" i="22"/>
  <c r="T718" i="27" l="1"/>
  <c r="T804" i="27"/>
  <c r="T803" i="27"/>
  <c r="R185" i="20"/>
  <c r="R418" i="20"/>
  <c r="R228" i="20"/>
  <c r="R119" i="20"/>
  <c r="R372" i="20"/>
  <c r="T842" i="27"/>
  <c r="R488" i="20"/>
  <c r="R377" i="20"/>
  <c r="R272" i="20"/>
  <c r="T132" i="27"/>
  <c r="R133" i="20"/>
  <c r="R778" i="27"/>
  <c r="T574" i="27"/>
  <c r="T150" i="27"/>
  <c r="R177" i="20"/>
  <c r="I189" i="27"/>
  <c r="T189" i="27" s="1"/>
  <c r="T189" i="20"/>
  <c r="R189" i="27"/>
  <c r="R665" i="27"/>
  <c r="I665" i="27"/>
  <c r="T665" i="20"/>
  <c r="R179" i="27"/>
  <c r="T179" i="20"/>
  <c r="R179" i="20"/>
  <c r="R178" i="20"/>
  <c r="I178" i="27"/>
  <c r="T178" i="27" s="1"/>
  <c r="R178" i="27"/>
  <c r="T178" i="20"/>
  <c r="I347" i="27"/>
  <c r="T347" i="20"/>
  <c r="I435" i="27"/>
  <c r="T435" i="20"/>
  <c r="R435" i="27"/>
  <c r="R448" i="27"/>
  <c r="T448" i="20"/>
  <c r="I690" i="27"/>
  <c r="T690" i="20"/>
  <c r="T506" i="27"/>
  <c r="T494" i="27"/>
  <c r="I855" i="27"/>
  <c r="T855" i="27" s="1"/>
  <c r="R855" i="20"/>
  <c r="I826" i="27"/>
  <c r="T826" i="20"/>
  <c r="R826" i="27"/>
  <c r="R823" i="20"/>
  <c r="T918" i="20"/>
  <c r="R918" i="27"/>
  <c r="R743" i="20"/>
  <c r="R743" i="27"/>
  <c r="I743" i="27"/>
  <c r="T743" i="20"/>
  <c r="S96" i="18"/>
  <c r="T412" i="27"/>
  <c r="T419" i="27"/>
  <c r="I295" i="27"/>
  <c r="T295" i="20"/>
  <c r="I860" i="27"/>
  <c r="T860" i="20"/>
  <c r="R860" i="27"/>
  <c r="T249" i="20"/>
  <c r="I249" i="27"/>
  <c r="I587" i="27"/>
  <c r="R587" i="27"/>
  <c r="T587" i="20"/>
  <c r="I368" i="27"/>
  <c r="T368" i="27" s="1"/>
  <c r="T524" i="27"/>
  <c r="T709" i="27"/>
  <c r="S795" i="20"/>
  <c r="Q795" i="20"/>
  <c r="T370" i="20"/>
  <c r="I370" i="27"/>
  <c r="T370" i="27" s="1"/>
  <c r="T783" i="20"/>
  <c r="R783" i="27"/>
  <c r="I805" i="27"/>
  <c r="R805" i="27"/>
  <c r="T805" i="20"/>
  <c r="T815" i="20"/>
  <c r="R815" i="27"/>
  <c r="T743" i="27"/>
  <c r="T685" i="27"/>
  <c r="T806" i="20"/>
  <c r="R806" i="27"/>
  <c r="T753" i="27"/>
  <c r="T616" i="20"/>
  <c r="R616" i="27"/>
  <c r="T428" i="27"/>
  <c r="T478" i="20"/>
  <c r="I478" i="27"/>
  <c r="R478" i="27"/>
  <c r="R527" i="27"/>
  <c r="T527" i="20"/>
  <c r="I527" i="27"/>
  <c r="I558" i="27"/>
  <c r="R558" i="27"/>
  <c r="T558" i="20"/>
  <c r="T99" i="16"/>
  <c r="N1001" i="27"/>
  <c r="T508" i="27"/>
  <c r="I401" i="27"/>
  <c r="R401" i="27"/>
  <c r="T401" i="20"/>
  <c r="T152" i="27"/>
  <c r="T831" i="20"/>
  <c r="I831" i="27"/>
  <c r="I564" i="27"/>
  <c r="T564" i="27" s="1"/>
  <c r="R564" i="27"/>
  <c r="T564" i="20"/>
  <c r="I696" i="27"/>
  <c r="T696" i="27" s="1"/>
  <c r="R696" i="27"/>
  <c r="T696" i="20"/>
  <c r="R1000" i="27"/>
  <c r="I1000" i="27"/>
  <c r="T1000" i="20"/>
  <c r="T663" i="27"/>
  <c r="T635" i="27"/>
  <c r="S126" i="20"/>
  <c r="T126" i="20" s="1"/>
  <c r="Q126" i="20"/>
  <c r="T313" i="20"/>
  <c r="R313" i="20"/>
  <c r="R261" i="27"/>
  <c r="R261" i="20"/>
  <c r="I261" i="27"/>
  <c r="T261" i="27" s="1"/>
  <c r="I213" i="27"/>
  <c r="R213" i="27"/>
  <c r="T213" i="20"/>
  <c r="I596" i="27"/>
  <c r="T596" i="27" s="1"/>
  <c r="T596" i="20"/>
  <c r="R664" i="27"/>
  <c r="T664" i="20"/>
  <c r="I664" i="27"/>
  <c r="T902" i="27"/>
  <c r="T134" i="27"/>
  <c r="T972" i="27"/>
  <c r="T673" i="27"/>
  <c r="K21" i="27"/>
  <c r="R243" i="27"/>
  <c r="R243" i="20"/>
  <c r="R304" i="27"/>
  <c r="I304" i="27"/>
  <c r="T304" i="20"/>
  <c r="R465" i="27"/>
  <c r="T465" i="20"/>
  <c r="I465" i="27"/>
  <c r="I954" i="27"/>
  <c r="T954" i="27" s="1"/>
  <c r="T954" i="20"/>
  <c r="R954" i="20"/>
  <c r="R954" i="27"/>
  <c r="R900" i="20"/>
  <c r="R448" i="20"/>
  <c r="K11" i="21"/>
  <c r="L11" i="21" s="1"/>
  <c r="I738" i="27"/>
  <c r="I466" i="27"/>
  <c r="I122" i="27"/>
  <c r="T122" i="27" s="1"/>
  <c r="T402" i="20"/>
  <c r="T859" i="20"/>
  <c r="S9" i="17"/>
  <c r="F9" i="27" s="1"/>
  <c r="D51" i="14"/>
  <c r="C61" i="16"/>
  <c r="D9" i="18"/>
  <c r="S9" i="18" s="1"/>
  <c r="G9" i="27" s="1"/>
  <c r="D80" i="16"/>
  <c r="D33" i="13"/>
  <c r="R434" i="20"/>
  <c r="R746" i="20"/>
  <c r="R386" i="20"/>
  <c r="T751" i="20"/>
  <c r="Q783" i="20"/>
  <c r="R783" i="20" s="1"/>
  <c r="T122" i="20"/>
  <c r="T322" i="20"/>
  <c r="R508" i="27"/>
  <c r="D51" i="16"/>
  <c r="C61" i="18"/>
  <c r="D9" i="19"/>
  <c r="S9" i="19" s="1"/>
  <c r="D80" i="17"/>
  <c r="D51" i="18"/>
  <c r="C61" i="19"/>
  <c r="D9" i="20"/>
  <c r="S9" i="20" s="1"/>
  <c r="D80" i="18"/>
  <c r="R805" i="20"/>
  <c r="R213" i="20"/>
  <c r="R806" i="20"/>
  <c r="R146" i="20"/>
  <c r="R274" i="20"/>
  <c r="R527" i="20"/>
  <c r="I750" i="27"/>
  <c r="B29" i="23"/>
  <c r="D51" i="19"/>
  <c r="C61" i="20"/>
  <c r="D80" i="19"/>
  <c r="T728" i="20"/>
  <c r="R686" i="20"/>
  <c r="T750" i="20"/>
  <c r="T962" i="27"/>
  <c r="R510" i="27"/>
  <c r="C16" i="23"/>
  <c r="B29" i="24"/>
  <c r="C55" i="14"/>
  <c r="D51" i="20"/>
  <c r="S51" i="20" s="1"/>
  <c r="D80" i="20"/>
  <c r="S80" i="20" s="1"/>
  <c r="I80" i="27" s="1"/>
  <c r="T612" i="27"/>
  <c r="T600" i="27"/>
  <c r="R677" i="27"/>
  <c r="R915" i="20"/>
  <c r="T999" i="20"/>
  <c r="I285" i="27"/>
  <c r="T285" i="27" s="1"/>
  <c r="T683" i="27"/>
  <c r="T706" i="27"/>
  <c r="T516" i="27"/>
  <c r="T149" i="27"/>
  <c r="R589" i="20"/>
  <c r="R118" i="27"/>
  <c r="R849" i="20"/>
  <c r="R347" i="20"/>
  <c r="R442" i="20"/>
  <c r="R704" i="20"/>
  <c r="R550" i="20"/>
  <c r="R381" i="20"/>
  <c r="R618" i="20"/>
  <c r="R187" i="20"/>
  <c r="Q220" i="20"/>
  <c r="R220" i="20" s="1"/>
  <c r="R187" i="27"/>
  <c r="R949" i="27"/>
  <c r="T563" i="20"/>
  <c r="T510" i="20"/>
  <c r="R369" i="27"/>
  <c r="C89" i="16"/>
  <c r="R652" i="27"/>
  <c r="I729" i="27"/>
  <c r="Q858" i="20"/>
  <c r="R858" i="20" s="1"/>
  <c r="S89" i="14"/>
  <c r="A14" i="23"/>
  <c r="C16" i="24"/>
  <c r="B29" i="14"/>
  <c r="B43" i="24"/>
  <c r="C55" i="18"/>
  <c r="B49" i="23"/>
  <c r="AA9" i="13"/>
  <c r="R454" i="20"/>
  <c r="R120" i="20"/>
  <c r="R142" i="20"/>
  <c r="I949" i="27"/>
  <c r="T949" i="27" s="1"/>
  <c r="R563" i="27"/>
  <c r="I369" i="27"/>
  <c r="A14" i="24"/>
  <c r="C16" i="13"/>
  <c r="B29" i="13"/>
  <c r="S29" i="13" s="1"/>
  <c r="B43" i="23"/>
  <c r="B49" i="16"/>
  <c r="S41" i="14"/>
  <c r="L41" i="27" s="1"/>
  <c r="D51" i="24"/>
  <c r="D14" i="24"/>
  <c r="R815" i="20"/>
  <c r="R516" i="20"/>
  <c r="R562" i="20"/>
  <c r="R239" i="20"/>
  <c r="T302" i="20"/>
  <c r="T686" i="20"/>
  <c r="A14" i="13"/>
  <c r="C16" i="14"/>
  <c r="B29" i="16"/>
  <c r="S29" i="16" s="1"/>
  <c r="B43" i="13"/>
  <c r="C83" i="24"/>
  <c r="D47" i="24"/>
  <c r="S99" i="18"/>
  <c r="S33" i="13"/>
  <c r="R587" i="20"/>
  <c r="I302" i="27"/>
  <c r="R374" i="27"/>
  <c r="T184" i="20"/>
  <c r="A14" i="14"/>
  <c r="C16" i="16"/>
  <c r="B29" i="17"/>
  <c r="B43" i="14"/>
  <c r="C83" i="23"/>
  <c r="A56" i="19"/>
  <c r="R312" i="20"/>
  <c r="R992" i="20"/>
  <c r="R728" i="20"/>
  <c r="R369" i="20"/>
  <c r="R558" i="20"/>
  <c r="I402" i="27"/>
  <c r="T310" i="20"/>
  <c r="S92" i="14"/>
  <c r="L92" i="27" s="1"/>
  <c r="R567" i="27"/>
  <c r="A14" i="16"/>
  <c r="C16" i="17"/>
  <c r="B29" i="18"/>
  <c r="B43" i="16"/>
  <c r="S43" i="16" s="1"/>
  <c r="C83" i="14"/>
  <c r="S80" i="18"/>
  <c r="T80" i="18" s="1"/>
  <c r="R564" i="20"/>
  <c r="R287" i="20"/>
  <c r="R664" i="20"/>
  <c r="R596" i="20"/>
  <c r="R562" i="27"/>
  <c r="I751" i="27"/>
  <c r="I571" i="27"/>
  <c r="T571" i="27" s="1"/>
  <c r="I299" i="27"/>
  <c r="R310" i="27"/>
  <c r="I567" i="27"/>
  <c r="T567" i="27" s="1"/>
  <c r="A14" i="17"/>
  <c r="C16" i="18"/>
  <c r="B29" i="19"/>
  <c r="S29" i="19" s="1"/>
  <c r="B43" i="17"/>
  <c r="S43" i="17" s="1"/>
  <c r="C83" i="13"/>
  <c r="D55" i="24"/>
  <c r="S99" i="17"/>
  <c r="R854" i="20"/>
  <c r="R831" i="20"/>
  <c r="T562" i="20"/>
  <c r="R114" i="27"/>
  <c r="T299" i="20"/>
  <c r="T142" i="20"/>
  <c r="A14" i="18"/>
  <c r="C16" i="19"/>
  <c r="B29" i="20"/>
  <c r="S29" i="20" s="1"/>
  <c r="B43" i="18"/>
  <c r="S45" i="13"/>
  <c r="C61" i="24"/>
  <c r="C83" i="17"/>
  <c r="D20" i="14"/>
  <c r="S20" i="14" s="1"/>
  <c r="R370" i="20"/>
  <c r="T633" i="27"/>
  <c r="R189" i="20"/>
  <c r="R687" i="20"/>
  <c r="R751" i="20"/>
  <c r="I114" i="27"/>
  <c r="T508" i="20"/>
  <c r="B43" i="19"/>
  <c r="C61" i="23"/>
  <c r="C83" i="16"/>
  <c r="D9" i="23"/>
  <c r="C89" i="23"/>
  <c r="P52" i="14"/>
  <c r="D80" i="13"/>
  <c r="C61" i="14"/>
  <c r="C83" i="18"/>
  <c r="D9" i="14"/>
  <c r="C89" i="13"/>
  <c r="AA33" i="13"/>
  <c r="R308" i="20"/>
  <c r="I989" i="27"/>
  <c r="R630" i="20"/>
  <c r="R860" i="20"/>
  <c r="R989" i="20"/>
  <c r="D9" i="16"/>
  <c r="D51" i="17"/>
  <c r="D80" i="23"/>
  <c r="W76" i="22"/>
  <c r="R121" i="27"/>
  <c r="T142" i="27"/>
  <c r="T101" i="27"/>
  <c r="T563" i="27"/>
  <c r="T105" i="27"/>
  <c r="I736" i="27"/>
  <c r="T736" i="27" s="1"/>
  <c r="R612" i="20"/>
  <c r="R112" i="27"/>
  <c r="I112" i="27"/>
  <c r="T112" i="27" s="1"/>
  <c r="I115" i="27"/>
  <c r="T115" i="20"/>
  <c r="R115" i="27"/>
  <c r="R107" i="27"/>
  <c r="I107" i="27"/>
  <c r="T107" i="20"/>
  <c r="I852" i="27"/>
  <c r="T852" i="20"/>
  <c r="R852" i="20"/>
  <c r="R852" i="27"/>
  <c r="I896" i="27"/>
  <c r="R896" i="27"/>
  <c r="T896" i="20"/>
  <c r="T723" i="20"/>
  <c r="R723" i="27"/>
  <c r="I723" i="27"/>
  <c r="R764" i="20"/>
  <c r="R121" i="20"/>
  <c r="I434" i="27"/>
  <c r="T434" i="27" s="1"/>
  <c r="R434" i="27"/>
  <c r="T648" i="27"/>
  <c r="T278" i="27"/>
  <c r="R985" i="27"/>
  <c r="I985" i="27"/>
  <c r="R211" i="27"/>
  <c r="T211" i="20"/>
  <c r="R211" i="20"/>
  <c r="I609" i="27"/>
  <c r="R609" i="27"/>
  <c r="T609" i="20"/>
  <c r="R375" i="27"/>
  <c r="I375" i="27"/>
  <c r="T375" i="27" s="1"/>
  <c r="T453" i="20"/>
  <c r="R226" i="27"/>
  <c r="T226" i="20"/>
  <c r="I226" i="27"/>
  <c r="T226" i="27" s="1"/>
  <c r="T805" i="27"/>
  <c r="K53" i="27"/>
  <c r="T636" i="27"/>
  <c r="T550" i="27"/>
  <c r="I197" i="27"/>
  <c r="T197" i="20"/>
  <c r="T234" i="27"/>
  <c r="T185" i="27"/>
  <c r="T385" i="20"/>
  <c r="R385" i="27"/>
  <c r="R385" i="20"/>
  <c r="I385" i="27"/>
  <c r="T624" i="20"/>
  <c r="I624" i="27"/>
  <c r="T624" i="27" s="1"/>
  <c r="R624" i="27"/>
  <c r="T264" i="20"/>
  <c r="I264" i="27"/>
  <c r="R264" i="20"/>
  <c r="R337" i="20"/>
  <c r="I337" i="27"/>
  <c r="R337" i="27"/>
  <c r="T337" i="20"/>
  <c r="T745" i="27"/>
  <c r="T994" i="27"/>
  <c r="R740" i="20"/>
  <c r="R740" i="27"/>
  <c r="T740" i="20"/>
  <c r="I740" i="27"/>
  <c r="T740" i="27" s="1"/>
  <c r="T703" i="20"/>
  <c r="R703" i="27"/>
  <c r="R703" i="20"/>
  <c r="R222" i="20"/>
  <c r="R638" i="27"/>
  <c r="R282" i="27"/>
  <c r="I282" i="27"/>
  <c r="R561" i="20"/>
  <c r="T401" i="27"/>
  <c r="T724" i="27"/>
  <c r="T369" i="27"/>
  <c r="I725" i="27"/>
  <c r="T725" i="27" s="1"/>
  <c r="R725" i="27"/>
  <c r="T725" i="20"/>
  <c r="T169" i="20"/>
  <c r="I169" i="27"/>
  <c r="T169" i="27" s="1"/>
  <c r="R169" i="27"/>
  <c r="R610" i="27"/>
  <c r="T610" i="20"/>
  <c r="I610" i="27"/>
  <c r="T610" i="27" s="1"/>
  <c r="T194" i="20"/>
  <c r="R194" i="27"/>
  <c r="I194" i="27"/>
  <c r="R225" i="27"/>
  <c r="T225" i="20"/>
  <c r="I841" i="27"/>
  <c r="R841" i="27"/>
  <c r="T990" i="20"/>
  <c r="I990" i="27"/>
  <c r="T990" i="27" s="1"/>
  <c r="R990" i="27"/>
  <c r="T750" i="27"/>
  <c r="R915" i="27"/>
  <c r="R375" i="20"/>
  <c r="R278" i="20"/>
  <c r="T968" i="27"/>
  <c r="R403" i="20"/>
  <c r="R624" i="20"/>
  <c r="R596" i="27"/>
  <c r="R609" i="20"/>
  <c r="T520" i="27"/>
  <c r="R688" i="27"/>
  <c r="I688" i="27"/>
  <c r="T688" i="27" s="1"/>
  <c r="I263" i="27"/>
  <c r="T263" i="27" s="1"/>
  <c r="T263" i="20"/>
  <c r="R263" i="27"/>
  <c r="R913" i="27"/>
  <c r="I913" i="27"/>
  <c r="I924" i="27"/>
  <c r="T924" i="27" s="1"/>
  <c r="T924" i="20"/>
  <c r="R924" i="27"/>
  <c r="I379" i="27"/>
  <c r="R379" i="27"/>
  <c r="T379" i="20"/>
  <c r="T552" i="20"/>
  <c r="R552" i="27"/>
  <c r="I552" i="27"/>
  <c r="T552" i="27" s="1"/>
  <c r="T675" i="20"/>
  <c r="R675" i="27"/>
  <c r="R445" i="20"/>
  <c r="R870" i="20"/>
  <c r="R760" i="20"/>
  <c r="R225" i="20"/>
  <c r="T120" i="20"/>
  <c r="I120" i="27"/>
  <c r="T120" i="27" s="1"/>
  <c r="R120" i="27"/>
  <c r="R110" i="27"/>
  <c r="T110" i="20"/>
  <c r="R317" i="27"/>
  <c r="I317" i="27"/>
  <c r="T325" i="20"/>
  <c r="I325" i="27"/>
  <c r="I298" i="27"/>
  <c r="T298" i="27" s="1"/>
  <c r="T298" i="20"/>
  <c r="T697" i="27"/>
  <c r="T811" i="27"/>
  <c r="T374" i="27"/>
  <c r="T461" i="27"/>
  <c r="T922" i="27"/>
  <c r="T952" i="20"/>
  <c r="T138" i="20"/>
  <c r="T826" i="27"/>
  <c r="R707" i="20"/>
  <c r="R352" i="20"/>
  <c r="T477" i="27"/>
  <c r="R351" i="27"/>
  <c r="T735" i="27"/>
  <c r="I669" i="27"/>
  <c r="R669" i="27"/>
  <c r="R288" i="27"/>
  <c r="T288" i="20"/>
  <c r="R532" i="27"/>
  <c r="T532" i="20"/>
  <c r="I225" i="27"/>
  <c r="T348" i="20"/>
  <c r="I348" i="27"/>
  <c r="T348" i="27" s="1"/>
  <c r="R348" i="27"/>
  <c r="I623" i="27"/>
  <c r="T623" i="20"/>
  <c r="I776" i="27"/>
  <c r="T776" i="20"/>
  <c r="R776" i="27"/>
  <c r="T890" i="20"/>
  <c r="R890" i="27"/>
  <c r="I890" i="27"/>
  <c r="T890" i="27" s="1"/>
  <c r="I996" i="27"/>
  <c r="T996" i="20"/>
  <c r="T798" i="20"/>
  <c r="I798" i="27"/>
  <c r="T771" i="20"/>
  <c r="I771" i="27"/>
  <c r="T176" i="27"/>
  <c r="T608" i="27"/>
  <c r="R338" i="27"/>
  <c r="R952" i="27"/>
  <c r="R885" i="20"/>
  <c r="R579" i="20"/>
  <c r="R944" i="27"/>
  <c r="R425" i="20"/>
  <c r="R408" i="27"/>
  <c r="T408" i="20"/>
  <c r="R772" i="27"/>
  <c r="I772" i="27"/>
  <c r="T772" i="27" s="1"/>
  <c r="T967" i="20"/>
  <c r="R967" i="27"/>
  <c r="I967" i="27"/>
  <c r="T967" i="27" s="1"/>
  <c r="I257" i="27"/>
  <c r="R257" i="27"/>
  <c r="T257" i="20"/>
  <c r="T249" i="27"/>
  <c r="T751" i="27"/>
  <c r="T950" i="27"/>
  <c r="T501" i="27"/>
  <c r="T882" i="27"/>
  <c r="T384" i="27"/>
  <c r="T602" i="27"/>
  <c r="T586" i="27"/>
  <c r="T421" i="27"/>
  <c r="T338" i="20"/>
  <c r="R663" i="20"/>
  <c r="T989" i="27"/>
  <c r="R200" i="20"/>
  <c r="R952" i="20"/>
  <c r="R104" i="20"/>
  <c r="R617" i="27"/>
  <c r="R101" i="20"/>
  <c r="R713" i="20"/>
  <c r="T828" i="27"/>
  <c r="T886" i="27"/>
  <c r="R998" i="20"/>
  <c r="I449" i="27"/>
  <c r="T449" i="27" s="1"/>
  <c r="R723" i="20"/>
  <c r="I901" i="27"/>
  <c r="T901" i="27" s="1"/>
  <c r="T944" i="20"/>
  <c r="R864" i="20"/>
  <c r="R404" i="20"/>
  <c r="T630" i="20"/>
  <c r="I630" i="27"/>
  <c r="T630" i="27" s="1"/>
  <c r="R630" i="27"/>
  <c r="R792" i="27"/>
  <c r="I792" i="27"/>
  <c r="T792" i="27" s="1"/>
  <c r="R907" i="27"/>
  <c r="T907" i="20"/>
  <c r="S98" i="16"/>
  <c r="T99" i="14"/>
  <c r="L1001" i="27"/>
  <c r="T99" i="17"/>
  <c r="O1001" i="27"/>
  <c r="T103" i="27"/>
  <c r="T135" i="27"/>
  <c r="T195" i="27"/>
  <c r="S21" i="14"/>
  <c r="T21" i="14" s="1"/>
  <c r="R194" i="20"/>
  <c r="R701" i="20"/>
  <c r="R253" i="27"/>
  <c r="T253" i="20"/>
  <c r="T523" i="20"/>
  <c r="I523" i="27"/>
  <c r="T523" i="27" s="1"/>
  <c r="R523" i="27"/>
  <c r="R210" i="27"/>
  <c r="T210" i="20"/>
  <c r="R534" i="27"/>
  <c r="I534" i="27"/>
  <c r="T534" i="27" s="1"/>
  <c r="T534" i="20"/>
  <c r="R498" i="27"/>
  <c r="I498" i="27"/>
  <c r="T498" i="27" s="1"/>
  <c r="T498" i="20"/>
  <c r="T217" i="20"/>
  <c r="I217" i="27"/>
  <c r="T217" i="27" s="1"/>
  <c r="S15" i="17"/>
  <c r="S25" i="18"/>
  <c r="G25" i="27" s="1"/>
  <c r="T723" i="27"/>
  <c r="AB41" i="20"/>
  <c r="AA41" i="20"/>
  <c r="AC41" i="20"/>
  <c r="AG37" i="20"/>
  <c r="AI37" i="20"/>
  <c r="AH37" i="20"/>
  <c r="AB32" i="20"/>
  <c r="AA32" i="20"/>
  <c r="AC32" i="20"/>
  <c r="AH29" i="20"/>
  <c r="AG29" i="20"/>
  <c r="AI29" i="20"/>
  <c r="AC24" i="20"/>
  <c r="AB24" i="20"/>
  <c r="AA24" i="20"/>
  <c r="AG21" i="20"/>
  <c r="AH21" i="20"/>
  <c r="AI21" i="20"/>
  <c r="AB16" i="20"/>
  <c r="AA16" i="20"/>
  <c r="AC16" i="20"/>
  <c r="AI13" i="20"/>
  <c r="AH13" i="20"/>
  <c r="AG13" i="20"/>
  <c r="AB8" i="20"/>
  <c r="AA8" i="20"/>
  <c r="AC8" i="20"/>
  <c r="AI5" i="20"/>
  <c r="AH5" i="20"/>
  <c r="AG5" i="20"/>
  <c r="H15" i="22"/>
  <c r="H12" i="22"/>
  <c r="H13" i="22"/>
  <c r="H14" i="22"/>
  <c r="H16" i="22"/>
  <c r="R546" i="20"/>
  <c r="T927" i="20"/>
  <c r="T286" i="20"/>
  <c r="S653" i="20"/>
  <c r="S91" i="19"/>
  <c r="A34" i="23"/>
  <c r="A34" i="20"/>
  <c r="A56" i="24"/>
  <c r="A56" i="20"/>
  <c r="D20" i="16"/>
  <c r="C23" i="17"/>
  <c r="C37" i="14"/>
  <c r="B41" i="17"/>
  <c r="AA42" i="13"/>
  <c r="AA30" i="13"/>
  <c r="AG3" i="13"/>
  <c r="AB72" i="20"/>
  <c r="AC72" i="20"/>
  <c r="AA72" i="20"/>
  <c r="AB68" i="20"/>
  <c r="AC68" i="20"/>
  <c r="AA68" i="20"/>
  <c r="AA64" i="20"/>
  <c r="AC64" i="20"/>
  <c r="AB64" i="20"/>
  <c r="AB60" i="20"/>
  <c r="AC60" i="20"/>
  <c r="AA60" i="20"/>
  <c r="AB56" i="20"/>
  <c r="AC56" i="20"/>
  <c r="AA56" i="20"/>
  <c r="AB52" i="20"/>
  <c r="AA52" i="20"/>
  <c r="AC52" i="20"/>
  <c r="AA48" i="20"/>
  <c r="AB48" i="20"/>
  <c r="AC48" i="20"/>
  <c r="AC44" i="20"/>
  <c r="AA44" i="20"/>
  <c r="AB44" i="20"/>
  <c r="AC37" i="20"/>
  <c r="AA37" i="20"/>
  <c r="AB37" i="20"/>
  <c r="AI34" i="20"/>
  <c r="AH34" i="20"/>
  <c r="AG34" i="20"/>
  <c r="AA29" i="20"/>
  <c r="AC29" i="20"/>
  <c r="AB29" i="20"/>
  <c r="AG26" i="20"/>
  <c r="AH26" i="20"/>
  <c r="AI26" i="20"/>
  <c r="AB21" i="20"/>
  <c r="AA21" i="20"/>
  <c r="AC21" i="20"/>
  <c r="AH18" i="20"/>
  <c r="AI18" i="20"/>
  <c r="AG18" i="20"/>
  <c r="AC13" i="20"/>
  <c r="AB13" i="20"/>
  <c r="AA13" i="20"/>
  <c r="AG10" i="20"/>
  <c r="AI10" i="20"/>
  <c r="AH10" i="20"/>
  <c r="AC5" i="20"/>
  <c r="AA5" i="20"/>
  <c r="AB5" i="20"/>
  <c r="AH2" i="20"/>
  <c r="AI2" i="20"/>
  <c r="AG2" i="20"/>
  <c r="AD15" i="27"/>
  <c r="AE17" i="27"/>
  <c r="AD20" i="27"/>
  <c r="AE11" i="27"/>
  <c r="AD17" i="27"/>
  <c r="AD21" i="27"/>
  <c r="AD22" i="27"/>
  <c r="AE10" i="27"/>
  <c r="AD19" i="27"/>
  <c r="AD18" i="27"/>
  <c r="AD26" i="27"/>
  <c r="AD13" i="27"/>
  <c r="AE18" i="27"/>
  <c r="AE22" i="27"/>
  <c r="AE25" i="27"/>
  <c r="AD14" i="27"/>
  <c r="AE26" i="27"/>
  <c r="AE20" i="27"/>
  <c r="AD16" i="27"/>
  <c r="AE14" i="27"/>
  <c r="AE13" i="27"/>
  <c r="AE24" i="27"/>
  <c r="AE21" i="27"/>
  <c r="AE23" i="27"/>
  <c r="AD10" i="27"/>
  <c r="AD24" i="27"/>
  <c r="AD23" i="27"/>
  <c r="AD25" i="27"/>
  <c r="AD27" i="27"/>
  <c r="AD12" i="27"/>
  <c r="AE16" i="27"/>
  <c r="AD11" i="27"/>
  <c r="AE15" i="27"/>
  <c r="AE12" i="27"/>
  <c r="AE19" i="27"/>
  <c r="AE27" i="27"/>
  <c r="D84" i="13"/>
  <c r="S84" i="13" s="1"/>
  <c r="D46" i="13"/>
  <c r="D59" i="13"/>
  <c r="D34" i="24"/>
  <c r="D19" i="24"/>
  <c r="R873" i="27"/>
  <c r="R347" i="27"/>
  <c r="R269" i="20"/>
  <c r="R967" i="20"/>
  <c r="T828" i="20"/>
  <c r="R286" i="27"/>
  <c r="R186" i="20"/>
  <c r="S46" i="18"/>
  <c r="S66" i="18"/>
  <c r="T66" i="18" s="1"/>
  <c r="S67" i="19"/>
  <c r="T67" i="19" s="1"/>
  <c r="S70" i="16"/>
  <c r="T70" i="16" s="1"/>
  <c r="S77" i="14"/>
  <c r="T77" i="14" s="1"/>
  <c r="A34" i="24"/>
  <c r="S63" i="17"/>
  <c r="F63" i="27" s="1"/>
  <c r="S64" i="16"/>
  <c r="N64" i="27" s="1"/>
  <c r="A56" i="23"/>
  <c r="S77" i="17"/>
  <c r="D20" i="17"/>
  <c r="S20" i="17" s="1"/>
  <c r="T20" i="17" s="1"/>
  <c r="C23" i="20"/>
  <c r="S35" i="19"/>
  <c r="B41" i="18"/>
  <c r="S42" i="14"/>
  <c r="S47" i="14"/>
  <c r="T47" i="14" s="1"/>
  <c r="S51" i="19"/>
  <c r="Q51" i="27" s="1"/>
  <c r="AA35" i="13"/>
  <c r="AA27" i="13"/>
  <c r="AA19" i="13"/>
  <c r="AA11" i="13"/>
  <c r="AB40" i="20"/>
  <c r="AC40" i="20"/>
  <c r="AA40" i="20"/>
  <c r="AC34" i="20"/>
  <c r="AA34" i="20"/>
  <c r="AB34" i="20"/>
  <c r="AI31" i="20"/>
  <c r="AH31" i="20"/>
  <c r="AG31" i="20"/>
  <c r="AB26" i="20"/>
  <c r="AC26" i="20"/>
  <c r="AA26" i="20"/>
  <c r="AI23" i="20"/>
  <c r="AG23" i="20"/>
  <c r="AH23" i="20"/>
  <c r="AA18" i="20"/>
  <c r="AC18" i="20"/>
  <c r="AB18" i="20"/>
  <c r="AG15" i="20"/>
  <c r="AH15" i="20"/>
  <c r="AI15" i="20"/>
  <c r="AA10" i="20"/>
  <c r="AB10" i="20"/>
  <c r="AC10" i="20"/>
  <c r="AG7" i="20"/>
  <c r="AI7" i="20"/>
  <c r="AH7" i="20"/>
  <c r="AA2" i="20"/>
  <c r="AC2" i="20"/>
  <c r="AB2" i="20"/>
  <c r="T645" i="27"/>
  <c r="S5" i="19"/>
  <c r="S32" i="19"/>
  <c r="H32" i="27" s="1"/>
  <c r="S27" i="14"/>
  <c r="C27" i="27" s="1"/>
  <c r="S43" i="19"/>
  <c r="Q43" i="27" s="1"/>
  <c r="S45" i="14"/>
  <c r="A26" i="23"/>
  <c r="S33" i="14"/>
  <c r="T33" i="14" s="1"/>
  <c r="A34" i="13"/>
  <c r="S79" i="13"/>
  <c r="K79" i="27" s="1"/>
  <c r="S38" i="16"/>
  <c r="E38" i="27" s="1"/>
  <c r="A56" i="13"/>
  <c r="D20" i="18"/>
  <c r="S35" i="20"/>
  <c r="B41" i="19"/>
  <c r="S41" i="19" s="1"/>
  <c r="T41" i="19" s="1"/>
  <c r="AG5" i="13"/>
  <c r="AB71" i="20"/>
  <c r="AC71" i="20"/>
  <c r="AA71" i="20"/>
  <c r="AB67" i="20"/>
  <c r="AC67" i="20"/>
  <c r="AA67" i="20"/>
  <c r="AC63" i="20"/>
  <c r="AB63" i="20"/>
  <c r="AA63" i="20"/>
  <c r="AA59" i="20"/>
  <c r="AB59" i="20"/>
  <c r="AC59" i="20"/>
  <c r="AA55" i="20"/>
  <c r="AB55" i="20"/>
  <c r="AC55" i="20"/>
  <c r="AC51" i="20"/>
  <c r="AA51" i="20"/>
  <c r="AB51" i="20"/>
  <c r="AA47" i="20"/>
  <c r="AB47" i="20"/>
  <c r="AC47" i="20"/>
  <c r="AG36" i="20"/>
  <c r="AH36" i="20"/>
  <c r="AI36" i="20"/>
  <c r="AC31" i="20"/>
  <c r="AA31" i="20"/>
  <c r="AB31" i="20"/>
  <c r="AI28" i="20"/>
  <c r="AG28" i="20"/>
  <c r="AH28" i="20"/>
  <c r="AB23" i="20"/>
  <c r="AC23" i="20"/>
  <c r="AA23" i="20"/>
  <c r="AH20" i="20"/>
  <c r="AI20" i="20"/>
  <c r="AG20" i="20"/>
  <c r="AC15" i="20"/>
  <c r="AB15" i="20"/>
  <c r="AA15" i="20"/>
  <c r="AI12" i="20"/>
  <c r="AH12" i="20"/>
  <c r="AG12" i="20"/>
  <c r="AB7" i="20"/>
  <c r="AA7" i="20"/>
  <c r="AC7" i="20"/>
  <c r="AG4" i="20"/>
  <c r="AH4" i="20"/>
  <c r="AI4" i="20"/>
  <c r="AX18" i="27"/>
  <c r="AX31" i="27"/>
  <c r="AX30" i="27"/>
  <c r="AX16" i="27"/>
  <c r="AX17" i="27"/>
  <c r="AX8" i="27"/>
  <c r="AX39" i="27"/>
  <c r="AX29" i="27"/>
  <c r="AX21" i="27"/>
  <c r="AX10" i="27"/>
  <c r="AX7" i="27"/>
  <c r="AX12" i="27"/>
  <c r="AX38" i="27"/>
  <c r="AX36" i="27"/>
  <c r="AX26" i="27"/>
  <c r="AX14" i="27"/>
  <c r="AX37" i="27"/>
  <c r="AX27" i="27"/>
  <c r="AX15" i="27"/>
  <c r="AX24" i="27"/>
  <c r="AX28" i="27"/>
  <c r="AX19" i="27"/>
  <c r="AX35" i="27"/>
  <c r="AX9" i="27"/>
  <c r="AX22" i="27"/>
  <c r="AX25" i="27"/>
  <c r="AX13" i="27"/>
  <c r="AX6" i="27"/>
  <c r="AX34" i="27"/>
  <c r="AX23" i="27"/>
  <c r="AX11" i="27"/>
  <c r="AX33" i="27"/>
  <c r="AX32" i="27"/>
  <c r="AX41" i="27"/>
  <c r="AX20" i="27"/>
  <c r="AX40" i="27"/>
  <c r="D72" i="24"/>
  <c r="S92" i="13"/>
  <c r="R714" i="20"/>
  <c r="I873" i="27"/>
  <c r="T873" i="27" s="1"/>
  <c r="Q980" i="20"/>
  <c r="R980" i="20" s="1"/>
  <c r="S81" i="18"/>
  <c r="S18" i="17"/>
  <c r="O18" i="27" s="1"/>
  <c r="A26" i="13"/>
  <c r="A34" i="14"/>
  <c r="R933" i="20"/>
  <c r="A56" i="14"/>
  <c r="D20" i="19"/>
  <c r="S20" i="19" s="1"/>
  <c r="Q20" i="27" s="1"/>
  <c r="B41" i="23"/>
  <c r="D41" i="20"/>
  <c r="D94" i="14"/>
  <c r="AA37" i="13"/>
  <c r="AA43" i="20"/>
  <c r="AC43" i="20"/>
  <c r="AB43" i="20"/>
  <c r="AB39" i="20"/>
  <c r="AC39" i="20"/>
  <c r="AA39" i="20"/>
  <c r="AC36" i="20"/>
  <c r="AB36" i="20"/>
  <c r="AA36" i="20"/>
  <c r="AG33" i="20"/>
  <c r="AH33" i="20"/>
  <c r="AI33" i="20"/>
  <c r="AB28" i="20"/>
  <c r="AA28" i="20"/>
  <c r="AC28" i="20"/>
  <c r="AH25" i="20"/>
  <c r="AI25" i="20"/>
  <c r="AG25" i="20"/>
  <c r="AA20" i="20"/>
  <c r="AB20" i="20"/>
  <c r="AC20" i="20"/>
  <c r="AI17" i="20"/>
  <c r="AH17" i="20"/>
  <c r="AG17" i="20"/>
  <c r="AA12" i="20"/>
  <c r="AC12" i="20"/>
  <c r="AB12" i="20"/>
  <c r="AI9" i="20"/>
  <c r="AG9" i="20"/>
  <c r="AH9" i="20"/>
  <c r="AA4" i="20"/>
  <c r="AB4" i="20"/>
  <c r="AC4" i="20"/>
  <c r="AA8" i="16"/>
  <c r="D65" i="13"/>
  <c r="D23" i="13"/>
  <c r="S23" i="13" s="1"/>
  <c r="D60" i="24"/>
  <c r="R99" i="14"/>
  <c r="T592" i="27"/>
  <c r="R245" i="20"/>
  <c r="I761" i="27"/>
  <c r="T761" i="27" s="1"/>
  <c r="R476" i="20"/>
  <c r="R614" i="20"/>
  <c r="T891" i="20"/>
  <c r="T281" i="27"/>
  <c r="S92" i="18"/>
  <c r="A26" i="16"/>
  <c r="A34" i="16"/>
  <c r="A56" i="17"/>
  <c r="D20" i="20"/>
  <c r="B41" i="24"/>
  <c r="B41" i="20"/>
  <c r="D94" i="16"/>
  <c r="AA26" i="13"/>
  <c r="AB70" i="20"/>
  <c r="AC70" i="20"/>
  <c r="AA70" i="20"/>
  <c r="AC66" i="20"/>
  <c r="AA66" i="20"/>
  <c r="AB66" i="20"/>
  <c r="AA62" i="20"/>
  <c r="AB62" i="20"/>
  <c r="AC62" i="20"/>
  <c r="AB58" i="20"/>
  <c r="AC58" i="20"/>
  <c r="AA58" i="20"/>
  <c r="AA54" i="20"/>
  <c r="AC54" i="20"/>
  <c r="AB54" i="20"/>
  <c r="AC50" i="20"/>
  <c r="AB50" i="20"/>
  <c r="AA50" i="20"/>
  <c r="AB46" i="20"/>
  <c r="AC46" i="20"/>
  <c r="AA46" i="20"/>
  <c r="AC33" i="20"/>
  <c r="AA33" i="20"/>
  <c r="AB33" i="20"/>
  <c r="AG30" i="20"/>
  <c r="AI30" i="20"/>
  <c r="AH30" i="20"/>
  <c r="AC25" i="20"/>
  <c r="AA25" i="20"/>
  <c r="AB25" i="20"/>
  <c r="AI22" i="20"/>
  <c r="AG22" i="20"/>
  <c r="AH22" i="20"/>
  <c r="AC17" i="20"/>
  <c r="AA17" i="20"/>
  <c r="AB17" i="20"/>
  <c r="AG14" i="20"/>
  <c r="AI14" i="20"/>
  <c r="AH14" i="20"/>
  <c r="AA9" i="20"/>
  <c r="AB9" i="20"/>
  <c r="AC9" i="20"/>
  <c r="AH6" i="20"/>
  <c r="AG6" i="20"/>
  <c r="AI6" i="20"/>
  <c r="T807" i="27"/>
  <c r="S53" i="16"/>
  <c r="E53" i="27" s="1"/>
  <c r="S93" i="19"/>
  <c r="A26" i="18"/>
  <c r="A34" i="17"/>
  <c r="S42" i="20"/>
  <c r="S62" i="14"/>
  <c r="T62" i="14" s="1"/>
  <c r="S72" i="20"/>
  <c r="I72" i="27" s="1"/>
  <c r="S3" i="16"/>
  <c r="E3" i="27" s="1"/>
  <c r="S19" i="18"/>
  <c r="S40" i="16"/>
  <c r="N40" i="27" s="1"/>
  <c r="A56" i="16"/>
  <c r="S73" i="19"/>
  <c r="Q73" i="27" s="1"/>
  <c r="C23" i="24"/>
  <c r="S30" i="14"/>
  <c r="T30" i="14" s="1"/>
  <c r="B41" i="13"/>
  <c r="S41" i="13" s="1"/>
  <c r="A41" i="27"/>
  <c r="AB22" i="27" s="1"/>
  <c r="S42" i="18"/>
  <c r="G42" i="27" s="1"/>
  <c r="S51" i="16"/>
  <c r="T51" i="16" s="1"/>
  <c r="S56" i="16"/>
  <c r="T56" i="16" s="1"/>
  <c r="S63" i="14"/>
  <c r="C63" i="27" s="1"/>
  <c r="D94" i="19"/>
  <c r="AA15" i="13"/>
  <c r="AA7" i="13"/>
  <c r="AG4" i="13"/>
  <c r="AA42" i="20"/>
  <c r="AB42" i="20"/>
  <c r="AC42" i="20"/>
  <c r="AC38" i="20"/>
  <c r="AA38" i="20"/>
  <c r="AB38" i="20"/>
  <c r="AG35" i="20"/>
  <c r="AI35" i="20"/>
  <c r="AH35" i="20"/>
  <c r="AB30" i="20"/>
  <c r="AC30" i="20"/>
  <c r="AA30" i="20"/>
  <c r="AI27" i="20"/>
  <c r="AG27" i="20"/>
  <c r="AH27" i="20"/>
  <c r="AA22" i="20"/>
  <c r="AC22" i="20"/>
  <c r="AB22" i="20"/>
  <c r="AG19" i="20"/>
  <c r="AH19" i="20"/>
  <c r="AI19" i="20"/>
  <c r="AA14" i="20"/>
  <c r="AB14" i="20"/>
  <c r="AC14" i="20"/>
  <c r="AH11" i="20"/>
  <c r="AG11" i="20"/>
  <c r="AI11" i="20"/>
  <c r="AB6" i="20"/>
  <c r="AC6" i="20"/>
  <c r="AA6" i="20"/>
  <c r="AI3" i="20"/>
  <c r="AG3" i="20"/>
  <c r="AH3" i="20"/>
  <c r="D66" i="24"/>
  <c r="D48" i="24"/>
  <c r="I448" i="27"/>
  <c r="S40" i="19"/>
  <c r="S61" i="18"/>
  <c r="G61" i="27" s="1"/>
  <c r="S75" i="16"/>
  <c r="E75" i="27" s="1"/>
  <c r="S91" i="18"/>
  <c r="P91" i="27" s="1"/>
  <c r="S81" i="16"/>
  <c r="T81" i="16" s="1"/>
  <c r="S38" i="20"/>
  <c r="R38" i="27" s="1"/>
  <c r="S52" i="20"/>
  <c r="S73" i="20"/>
  <c r="T73" i="20" s="1"/>
  <c r="S8" i="20"/>
  <c r="D20" i="23"/>
  <c r="S56" i="17"/>
  <c r="T56" i="17" s="1"/>
  <c r="B98" i="17"/>
  <c r="S98" i="17" s="1"/>
  <c r="AA39" i="13"/>
  <c r="AG9" i="13"/>
  <c r="AC73" i="20"/>
  <c r="AB73" i="20"/>
  <c r="AA73" i="20"/>
  <c r="AA69" i="20"/>
  <c r="AC69" i="20"/>
  <c r="AB69" i="20"/>
  <c r="AA65" i="20"/>
  <c r="AC65" i="20"/>
  <c r="AB65" i="20"/>
  <c r="AB61" i="20"/>
  <c r="AC61" i="20"/>
  <c r="AA61" i="20"/>
  <c r="AB57" i="20"/>
  <c r="AA57" i="20"/>
  <c r="AC57" i="20"/>
  <c r="AA53" i="20"/>
  <c r="AB53" i="20"/>
  <c r="AC53" i="20"/>
  <c r="AC49" i="20"/>
  <c r="AA49" i="20"/>
  <c r="AB49" i="20"/>
  <c r="AA45" i="20"/>
  <c r="AC45" i="20"/>
  <c r="AB45" i="20"/>
  <c r="AB35" i="20"/>
  <c r="AA35" i="20"/>
  <c r="AC35" i="20"/>
  <c r="AH32" i="20"/>
  <c r="AI32" i="20"/>
  <c r="AG32" i="20"/>
  <c r="AC27" i="20"/>
  <c r="AA27" i="20"/>
  <c r="AB27" i="20"/>
  <c r="AH24" i="20"/>
  <c r="AI24" i="20"/>
  <c r="AG24" i="20"/>
  <c r="AC19" i="20"/>
  <c r="AB19" i="20"/>
  <c r="AA19" i="20"/>
  <c r="AI16" i="20"/>
  <c r="AH16" i="20"/>
  <c r="AG16" i="20"/>
  <c r="AB11" i="20"/>
  <c r="AA11" i="20"/>
  <c r="AC11" i="20"/>
  <c r="AG8" i="20"/>
  <c r="AI8" i="20"/>
  <c r="AH8" i="20"/>
  <c r="AC3" i="20"/>
  <c r="AA3" i="20"/>
  <c r="AB3" i="20"/>
  <c r="G19" i="27"/>
  <c r="P19" i="27"/>
  <c r="T73" i="19"/>
  <c r="T35" i="19"/>
  <c r="H35" i="27"/>
  <c r="E98" i="27"/>
  <c r="N98" i="27"/>
  <c r="T33" i="13"/>
  <c r="K33" i="27"/>
  <c r="B33" i="27"/>
  <c r="S90" i="20"/>
  <c r="S88" i="14"/>
  <c r="C88" i="27" s="1"/>
  <c r="T75" i="18"/>
  <c r="T30" i="19"/>
  <c r="E45" i="27"/>
  <c r="N42" i="27"/>
  <c r="L25" i="27"/>
  <c r="Q83" i="27"/>
  <c r="I43" i="27"/>
  <c r="N70" i="27"/>
  <c r="S9" i="13"/>
  <c r="T9" i="13" s="1"/>
  <c r="S71" i="16"/>
  <c r="S4" i="17"/>
  <c r="F4" i="27" s="1"/>
  <c r="S15" i="13"/>
  <c r="S94" i="20"/>
  <c r="T94" i="20" s="1"/>
  <c r="S62" i="20"/>
  <c r="T62" i="20" s="1"/>
  <c r="S32" i="16"/>
  <c r="S89" i="20"/>
  <c r="S97" i="18"/>
  <c r="S31" i="19"/>
  <c r="T72" i="17"/>
  <c r="L77" i="27"/>
  <c r="G39" i="27"/>
  <c r="S82" i="13"/>
  <c r="T82" i="13" s="1"/>
  <c r="P75" i="27"/>
  <c r="H30" i="27"/>
  <c r="T49" i="18"/>
  <c r="I42" i="27"/>
  <c r="Q58" i="27"/>
  <c r="C95" i="27"/>
  <c r="C62" i="27"/>
  <c r="S35" i="13"/>
  <c r="S71" i="19"/>
  <c r="H71" i="27" s="1"/>
  <c r="S85" i="16"/>
  <c r="S28" i="20"/>
  <c r="L8" i="26"/>
  <c r="S84" i="17"/>
  <c r="O84" i="27" s="1"/>
  <c r="S43" i="18"/>
  <c r="S11" i="17"/>
  <c r="O11" i="27" s="1"/>
  <c r="S12" i="16"/>
  <c r="S22" i="19"/>
  <c r="S38" i="19"/>
  <c r="Q38" i="27" s="1"/>
  <c r="S52" i="19"/>
  <c r="S59" i="14"/>
  <c r="S8" i="13"/>
  <c r="S8" i="19"/>
  <c r="H8" i="27" s="1"/>
  <c r="S47" i="18"/>
  <c r="S16" i="13"/>
  <c r="S23" i="16"/>
  <c r="E23" i="27" s="1"/>
  <c r="O72" i="27"/>
  <c r="T61" i="14"/>
  <c r="T53" i="20"/>
  <c r="R53" i="27"/>
  <c r="S73" i="13"/>
  <c r="S75" i="20"/>
  <c r="S29" i="14"/>
  <c r="M26" i="26"/>
  <c r="T11" i="19"/>
  <c r="S49" i="13"/>
  <c r="S55" i="19"/>
  <c r="S82" i="17"/>
  <c r="S6" i="20"/>
  <c r="I6" i="27" s="1"/>
  <c r="S23" i="20"/>
  <c r="Q98" i="27"/>
  <c r="T33" i="16"/>
  <c r="F77" i="27"/>
  <c r="I50" i="27"/>
  <c r="P37" i="27"/>
  <c r="C7" i="27"/>
  <c r="B32" i="27"/>
  <c r="T7" i="19"/>
  <c r="P18" i="27"/>
  <c r="L97" i="27"/>
  <c r="T45" i="16"/>
  <c r="E42" i="27"/>
  <c r="F73" i="27"/>
  <c r="E70" i="27"/>
  <c r="S71" i="20"/>
  <c r="S85" i="18"/>
  <c r="T85" i="18" s="1"/>
  <c r="S11" i="13"/>
  <c r="K11" i="27" s="1"/>
  <c r="N53" i="27"/>
  <c r="S13" i="19"/>
  <c r="T13" i="19" s="1"/>
  <c r="S20" i="18"/>
  <c r="S21" i="20"/>
  <c r="S50" i="16"/>
  <c r="S67" i="16"/>
  <c r="S80" i="13"/>
  <c r="B80" i="27" s="1"/>
  <c r="S87" i="13"/>
  <c r="S56" i="20"/>
  <c r="I56" i="27" s="1"/>
  <c r="S69" i="16"/>
  <c r="S10" i="18"/>
  <c r="S17" i="20"/>
  <c r="I17" i="27" s="1"/>
  <c r="S28" i="19"/>
  <c r="S13" i="14"/>
  <c r="C13" i="27" s="1"/>
  <c r="S13" i="18"/>
  <c r="S21" i="18"/>
  <c r="S33" i="18"/>
  <c r="P33" i="27" s="1"/>
  <c r="S50" i="13"/>
  <c r="S54" i="17"/>
  <c r="T54" i="17" s="1"/>
  <c r="S78" i="14"/>
  <c r="L78" i="27" s="1"/>
  <c r="S80" i="17"/>
  <c r="O80" i="27" s="1"/>
  <c r="S48" i="19"/>
  <c r="T48" i="19" s="1"/>
  <c r="S32" i="14"/>
  <c r="S53" i="18"/>
  <c r="T53" i="18" s="1"/>
  <c r="S26" i="16"/>
  <c r="S12" i="18"/>
  <c r="S27" i="18"/>
  <c r="S36" i="18"/>
  <c r="S38" i="17"/>
  <c r="T38" i="17" s="1"/>
  <c r="S40" i="17"/>
  <c r="S52" i="17"/>
  <c r="O52" i="27" s="1"/>
  <c r="S77" i="18"/>
  <c r="S42" i="19"/>
  <c r="S47" i="20"/>
  <c r="S55" i="17"/>
  <c r="F55" i="27" s="1"/>
  <c r="S57" i="14"/>
  <c r="S57" i="19"/>
  <c r="T57" i="19" s="1"/>
  <c r="S88" i="18"/>
  <c r="S94" i="19"/>
  <c r="S95" i="13"/>
  <c r="B95" i="27" s="1"/>
  <c r="S11" i="16"/>
  <c r="S11" i="20"/>
  <c r="S12" i="17"/>
  <c r="S13" i="20"/>
  <c r="S19" i="17"/>
  <c r="S27" i="16"/>
  <c r="N27" i="27" s="1"/>
  <c r="S27" i="20"/>
  <c r="I27" i="27" s="1"/>
  <c r="S40" i="18"/>
  <c r="S40" i="20"/>
  <c r="T40" i="20" s="1"/>
  <c r="S52" i="18"/>
  <c r="S58" i="16"/>
  <c r="S66" i="19"/>
  <c r="S68" i="17"/>
  <c r="S73" i="14"/>
  <c r="S73" i="18"/>
  <c r="G73" i="27" s="1"/>
  <c r="S78" i="17"/>
  <c r="O78" i="27" s="1"/>
  <c r="S83" i="16"/>
  <c r="N83" i="27" s="1"/>
  <c r="S83" i="20"/>
  <c r="R83" i="27" s="1"/>
  <c r="S84" i="19"/>
  <c r="T84" i="19" s="1"/>
  <c r="S86" i="16"/>
  <c r="E86" i="27" s="1"/>
  <c r="S8" i="14"/>
  <c r="L8" i="27" s="1"/>
  <c r="S20" i="20"/>
  <c r="S31" i="17"/>
  <c r="S42" i="13"/>
  <c r="T42" i="13" s="1"/>
  <c r="S42" i="17"/>
  <c r="S47" i="17"/>
  <c r="S51" i="18"/>
  <c r="T51" i="18" s="1"/>
  <c r="S56" i="14"/>
  <c r="T56" i="14" s="1"/>
  <c r="S56" i="19"/>
  <c r="S63" i="18"/>
  <c r="G63" i="27" s="1"/>
  <c r="S88" i="17"/>
  <c r="F88" i="27" s="1"/>
  <c r="S95" i="20"/>
  <c r="I95" i="27" s="1"/>
  <c r="S50" i="14"/>
  <c r="S75" i="19"/>
  <c r="H75" i="27" s="1"/>
  <c r="S14" i="13"/>
  <c r="H57" i="27"/>
  <c r="Q57" i="27"/>
  <c r="L57" i="27"/>
  <c r="C57" i="27"/>
  <c r="T57" i="14"/>
  <c r="G81" i="27"/>
  <c r="T81" i="18"/>
  <c r="I38" i="27"/>
  <c r="H25" i="27"/>
  <c r="T25" i="19"/>
  <c r="S6" i="18"/>
  <c r="C82" i="27"/>
  <c r="F48" i="27"/>
  <c r="H93" i="27"/>
  <c r="Q93" i="27"/>
  <c r="N55" i="27"/>
  <c r="E55" i="27"/>
  <c r="S82" i="20"/>
  <c r="T82" i="20" s="1"/>
  <c r="T54" i="16"/>
  <c r="E54" i="27"/>
  <c r="T42" i="18"/>
  <c r="P42" i="27"/>
  <c r="N47" i="27"/>
  <c r="T47" i="16"/>
  <c r="O58" i="27"/>
  <c r="T58" i="17"/>
  <c r="R49" i="27"/>
  <c r="T49" i="20"/>
  <c r="C83" i="27"/>
  <c r="T83" i="14"/>
  <c r="L83" i="27"/>
  <c r="R87" i="27"/>
  <c r="I87" i="27"/>
  <c r="K48" i="27"/>
  <c r="T48" i="13"/>
  <c r="L89" i="27"/>
  <c r="T89" i="14"/>
  <c r="S61" i="17"/>
  <c r="H77" i="27"/>
  <c r="Q77" i="27"/>
  <c r="T77" i="19"/>
  <c r="N92" i="27"/>
  <c r="T92" i="16"/>
  <c r="S3" i="20"/>
  <c r="R31" i="27"/>
  <c r="I31" i="27"/>
  <c r="T75" i="14"/>
  <c r="L75" i="27"/>
  <c r="P67" i="27"/>
  <c r="G67" i="27"/>
  <c r="H28" i="27"/>
  <c r="T28" i="19"/>
  <c r="O89" i="27"/>
  <c r="T89" i="17"/>
  <c r="F89" i="27"/>
  <c r="N39" i="27"/>
  <c r="T39" i="16"/>
  <c r="E39" i="27"/>
  <c r="T84" i="17"/>
  <c r="F84" i="27"/>
  <c r="P81" i="27"/>
  <c r="T31" i="18"/>
  <c r="T69" i="13"/>
  <c r="N54" i="27"/>
  <c r="P49" i="27"/>
  <c r="H41" i="27"/>
  <c r="E64" i="27"/>
  <c r="T64" i="16"/>
  <c r="T37" i="18"/>
  <c r="G62" i="27"/>
  <c r="F66" i="27"/>
  <c r="T66" i="17"/>
  <c r="L54" i="27"/>
  <c r="C54" i="27"/>
  <c r="S12" i="20"/>
  <c r="R12" i="27" s="1"/>
  <c r="T15" i="17"/>
  <c r="F15" i="27"/>
  <c r="O15" i="27"/>
  <c r="S19" i="16"/>
  <c r="T19" i="16" s="1"/>
  <c r="L28" i="27"/>
  <c r="C28" i="27"/>
  <c r="F56" i="27"/>
  <c r="O56" i="27"/>
  <c r="L63" i="27"/>
  <c r="T63" i="14"/>
  <c r="T18" i="19"/>
  <c r="H18" i="27"/>
  <c r="L18" i="27"/>
  <c r="T18" i="14"/>
  <c r="T78" i="20"/>
  <c r="R78" i="27"/>
  <c r="B79" i="27"/>
  <c r="T79" i="13"/>
  <c r="S62" i="17"/>
  <c r="S9" i="14"/>
  <c r="L49" i="26"/>
  <c r="M49" i="26"/>
  <c r="S57" i="16"/>
  <c r="S41" i="18"/>
  <c r="S18" i="13"/>
  <c r="S6" i="14"/>
  <c r="S17" i="16"/>
  <c r="E17" i="27" s="1"/>
  <c r="S17" i="13"/>
  <c r="S24" i="19"/>
  <c r="T24" i="19" s="1"/>
  <c r="H73" i="27"/>
  <c r="E56" i="27"/>
  <c r="L62" i="27"/>
  <c r="S37" i="13"/>
  <c r="B37" i="27" s="1"/>
  <c r="S70" i="13"/>
  <c r="S10" i="13"/>
  <c r="S7" i="13"/>
  <c r="K7" i="27" s="1"/>
  <c r="S43" i="13"/>
  <c r="T43" i="13" s="1"/>
  <c r="S89" i="13"/>
  <c r="N12" i="27"/>
  <c r="S24" i="13"/>
  <c r="T24" i="13" s="1"/>
  <c r="R52" i="27"/>
  <c r="M61" i="26"/>
  <c r="L44" i="26"/>
  <c r="M44" i="26"/>
  <c r="S46" i="16"/>
  <c r="E46" i="27" s="1"/>
  <c r="S67" i="20"/>
  <c r="S87" i="18"/>
  <c r="T87" i="18" s="1"/>
  <c r="S36" i="20"/>
  <c r="R36" i="27" s="1"/>
  <c r="S44" i="16"/>
  <c r="N44" i="27" s="1"/>
  <c r="S48" i="18"/>
  <c r="S84" i="20"/>
  <c r="S93" i="17"/>
  <c r="T93" i="17" s="1"/>
  <c r="S64" i="14"/>
  <c r="C64" i="27" s="1"/>
  <c r="S7" i="18"/>
  <c r="S7" i="16"/>
  <c r="T7" i="16" s="1"/>
  <c r="S71" i="14"/>
  <c r="S49" i="19"/>
  <c r="H49" i="27" s="1"/>
  <c r="S29" i="18"/>
  <c r="T29" i="18" s="1"/>
  <c r="S21" i="16"/>
  <c r="T21" i="16" s="1"/>
  <c r="S4" i="20"/>
  <c r="S13" i="17"/>
  <c r="S18" i="16"/>
  <c r="S37" i="16"/>
  <c r="T37" i="16" s="1"/>
  <c r="S39" i="14"/>
  <c r="S46" i="20"/>
  <c r="I46" i="27" s="1"/>
  <c r="S60" i="18"/>
  <c r="S67" i="14"/>
  <c r="T78" i="14"/>
  <c r="S44" i="20"/>
  <c r="S45" i="18"/>
  <c r="P45" i="27" s="1"/>
  <c r="S93" i="20"/>
  <c r="I93" i="27" s="1"/>
  <c r="S90" i="16"/>
  <c r="E90" i="27" s="1"/>
  <c r="S3" i="19"/>
  <c r="T3" i="19" s="1"/>
  <c r="S9" i="16"/>
  <c r="S19" i="19"/>
  <c r="S45" i="17"/>
  <c r="S59" i="17"/>
  <c r="S65" i="19"/>
  <c r="S76" i="16"/>
  <c r="S76" i="20"/>
  <c r="S91" i="20"/>
  <c r="S8" i="16"/>
  <c r="E8" i="27" s="1"/>
  <c r="S51" i="13"/>
  <c r="B51" i="27" s="1"/>
  <c r="S55" i="20"/>
  <c r="I55" i="27" s="1"/>
  <c r="S82" i="18"/>
  <c r="G82" i="27" s="1"/>
  <c r="S4" i="14"/>
  <c r="S50" i="19"/>
  <c r="Q50" i="27" s="1"/>
  <c r="S54" i="20"/>
  <c r="R54" i="27" s="1"/>
  <c r="S60" i="17"/>
  <c r="F60" i="27" s="1"/>
  <c r="S86" i="14"/>
  <c r="L86" i="27" s="1"/>
  <c r="S87" i="16"/>
  <c r="S5" i="16"/>
  <c r="T5" i="16" s="1"/>
  <c r="S3" i="14"/>
  <c r="L3" i="27" s="1"/>
  <c r="S53" i="14"/>
  <c r="T53" i="14" s="1"/>
  <c r="S59" i="18"/>
  <c r="P59" i="27" s="1"/>
  <c r="S81" i="17"/>
  <c r="O81" i="27" s="1"/>
  <c r="S14" i="17"/>
  <c r="T14" i="17" s="1"/>
  <c r="S91" i="17"/>
  <c r="S27" i="17"/>
  <c r="F27" i="27" s="1"/>
  <c r="S65" i="14"/>
  <c r="S66" i="14"/>
  <c r="S66" i="20"/>
  <c r="S74" i="14"/>
  <c r="S74" i="19"/>
  <c r="S63" i="13"/>
  <c r="B63" i="27" s="1"/>
  <c r="S26" i="13"/>
  <c r="S66" i="13"/>
  <c r="K66" i="27" s="1"/>
  <c r="S47" i="19"/>
  <c r="T96" i="18"/>
  <c r="G96" i="27"/>
  <c r="P96" i="27"/>
  <c r="R14" i="27"/>
  <c r="I14" i="27"/>
  <c r="C93" i="27"/>
  <c r="T93" i="14"/>
  <c r="C84" i="27"/>
  <c r="T84" i="14"/>
  <c r="I59" i="27"/>
  <c r="T59" i="20"/>
  <c r="T72" i="18"/>
  <c r="G72" i="27"/>
  <c r="H56" i="27"/>
  <c r="T56" i="19"/>
  <c r="S94" i="16"/>
  <c r="Q59" i="27"/>
  <c r="H59" i="27"/>
  <c r="T70" i="20"/>
  <c r="T22" i="14"/>
  <c r="C22" i="27"/>
  <c r="N24" i="27"/>
  <c r="E24" i="27"/>
  <c r="T24" i="16"/>
  <c r="N46" i="27"/>
  <c r="T46" i="16"/>
  <c r="S46" i="17"/>
  <c r="O60" i="27"/>
  <c r="N5" i="27"/>
  <c r="F68" i="27"/>
  <c r="T68" i="17"/>
  <c r="L25" i="26"/>
  <c r="M25" i="26"/>
  <c r="P46" i="27"/>
  <c r="T46" i="18"/>
  <c r="T91" i="14"/>
  <c r="C91" i="27"/>
  <c r="L91" i="27"/>
  <c r="L90" i="26"/>
  <c r="M90" i="26"/>
  <c r="T70" i="17"/>
  <c r="Q56" i="27"/>
  <c r="T98" i="16"/>
  <c r="Q35" i="27"/>
  <c r="T54" i="14"/>
  <c r="Q70" i="27"/>
  <c r="H70" i="27"/>
  <c r="H34" i="27"/>
  <c r="T34" i="19"/>
  <c r="P61" i="27"/>
  <c r="T61" i="18"/>
  <c r="P58" i="27"/>
  <c r="G58" i="27"/>
  <c r="F70" i="27"/>
  <c r="T8" i="14"/>
  <c r="H97" i="27"/>
  <c r="O71" i="27"/>
  <c r="C75" i="27"/>
  <c r="T69" i="16"/>
  <c r="T41" i="16"/>
  <c r="E81" i="27"/>
  <c r="T9" i="17"/>
  <c r="G15" i="27"/>
  <c r="T93" i="19"/>
  <c r="Q25" i="27"/>
  <c r="R56" i="27"/>
  <c r="C25" i="27"/>
  <c r="L84" i="27"/>
  <c r="G16" i="27"/>
  <c r="L95" i="27"/>
  <c r="L93" i="27"/>
  <c r="F67" i="27"/>
  <c r="P72" i="27"/>
  <c r="O68" i="27"/>
  <c r="S67" i="13"/>
  <c r="F97" i="27"/>
  <c r="T97" i="17"/>
  <c r="S10" i="20"/>
  <c r="Q61" i="27"/>
  <c r="I70" i="27"/>
  <c r="R30" i="27"/>
  <c r="T30" i="20"/>
  <c r="H22" i="27"/>
  <c r="T22" i="19"/>
  <c r="P69" i="27"/>
  <c r="T69" i="18"/>
  <c r="G46" i="27"/>
  <c r="E5" i="27"/>
  <c r="R73" i="27"/>
  <c r="I73" i="27"/>
  <c r="L72" i="26"/>
  <c r="M72" i="26"/>
  <c r="T89" i="20"/>
  <c r="R89" i="27"/>
  <c r="R13" i="27"/>
  <c r="I13" i="27"/>
  <c r="T13" i="20"/>
  <c r="T78" i="17"/>
  <c r="M92" i="26"/>
  <c r="L92" i="26"/>
  <c r="C92" i="27"/>
  <c r="N41" i="27"/>
  <c r="T15" i="18"/>
  <c r="C56" i="27"/>
  <c r="T86" i="16"/>
  <c r="T73" i="17"/>
  <c r="R59" i="27"/>
  <c r="O67" i="27"/>
  <c r="T33" i="20"/>
  <c r="I33" i="27"/>
  <c r="R17" i="27"/>
  <c r="T50" i="20"/>
  <c r="T92" i="14"/>
  <c r="T95" i="20"/>
  <c r="C8" i="27"/>
  <c r="T71" i="19"/>
  <c r="P82" i="27"/>
  <c r="N56" i="27"/>
  <c r="T56" i="20"/>
  <c r="T16" i="18"/>
  <c r="F58" i="27"/>
  <c r="N22" i="27"/>
  <c r="T22" i="16"/>
  <c r="C89" i="27"/>
  <c r="T88" i="14"/>
  <c r="L88" i="27"/>
  <c r="G52" i="27"/>
  <c r="F18" i="27"/>
  <c r="T18" i="17"/>
  <c r="C61" i="27"/>
  <c r="S89" i="16"/>
  <c r="T53" i="16"/>
  <c r="O66" i="27"/>
  <c r="E60" i="27"/>
  <c r="N60" i="27"/>
  <c r="M7" i="26"/>
  <c r="L7" i="26"/>
  <c r="I5" i="27"/>
  <c r="R5" i="27"/>
  <c r="S35" i="18"/>
  <c r="T40" i="16"/>
  <c r="E40" i="27"/>
  <c r="S53" i="17"/>
  <c r="S77" i="16"/>
  <c r="E77" i="27" s="1"/>
  <c r="S77" i="20"/>
  <c r="I77" i="27" s="1"/>
  <c r="S86" i="19"/>
  <c r="S5" i="18"/>
  <c r="S33" i="19"/>
  <c r="Q33" i="27" s="1"/>
  <c r="S57" i="20"/>
  <c r="R57" i="27" s="1"/>
  <c r="S62" i="19"/>
  <c r="Q62" i="27" s="1"/>
  <c r="S81" i="20"/>
  <c r="S80" i="14"/>
  <c r="C80" i="27" s="1"/>
  <c r="S35" i="14"/>
  <c r="T35" i="14" s="1"/>
  <c r="T64" i="17"/>
  <c r="F64" i="27"/>
  <c r="S26" i="14"/>
  <c r="T26" i="14" s="1"/>
  <c r="S91" i="13"/>
  <c r="K91" i="27" s="1"/>
  <c r="S89" i="19"/>
  <c r="H89" i="27" s="1"/>
  <c r="S90" i="17"/>
  <c r="N67" i="27"/>
  <c r="P62" i="27"/>
  <c r="T33" i="18"/>
  <c r="G33" i="27"/>
  <c r="L79" i="27"/>
  <c r="T79" i="14"/>
  <c r="T84" i="16"/>
  <c r="E84" i="27"/>
  <c r="R74" i="27"/>
  <c r="T74" i="20"/>
  <c r="S61" i="20"/>
  <c r="S95" i="18"/>
  <c r="S4" i="16"/>
  <c r="S15" i="20"/>
  <c r="R15" i="27" s="1"/>
  <c r="S25" i="20"/>
  <c r="S46" i="14"/>
  <c r="S60" i="19"/>
  <c r="S60" i="14"/>
  <c r="S93" i="18"/>
  <c r="P93" i="27" s="1"/>
  <c r="S79" i="18"/>
  <c r="S46" i="19"/>
  <c r="S98" i="20"/>
  <c r="S4" i="18"/>
  <c r="S22" i="20"/>
  <c r="S26" i="20"/>
  <c r="S36" i="17"/>
  <c r="S44" i="18"/>
  <c r="S49" i="16"/>
  <c r="S70" i="14"/>
  <c r="S72" i="16"/>
  <c r="S52" i="14"/>
  <c r="S17" i="18"/>
  <c r="S5" i="17"/>
  <c r="S36" i="16"/>
  <c r="S79" i="20"/>
  <c r="S93" i="16"/>
  <c r="E93" i="27" s="1"/>
  <c r="S90" i="19"/>
  <c r="S26" i="17"/>
  <c r="S69" i="20"/>
  <c r="S12" i="14"/>
  <c r="C12" i="27" s="1"/>
  <c r="S15" i="16"/>
  <c r="N15" i="27" s="1"/>
  <c r="S19" i="14"/>
  <c r="C19" i="27" s="1"/>
  <c r="S19" i="20"/>
  <c r="S22" i="18"/>
  <c r="G22" i="27" s="1"/>
  <c r="S24" i="20"/>
  <c r="S26" i="18"/>
  <c r="P26" i="27" s="1"/>
  <c r="S34" i="17"/>
  <c r="F34" i="27" s="1"/>
  <c r="S36" i="14"/>
  <c r="L36" i="27" s="1"/>
  <c r="S36" i="19"/>
  <c r="T36" i="19" s="1"/>
  <c r="S37" i="14"/>
  <c r="C37" i="27" s="1"/>
  <c r="S37" i="19"/>
  <c r="Q37" i="27" s="1"/>
  <c r="S76" i="17"/>
  <c r="S86" i="18"/>
  <c r="P86" i="27" s="1"/>
  <c r="S92" i="20"/>
  <c r="S8" i="17"/>
  <c r="S63" i="16"/>
  <c r="S69" i="14"/>
  <c r="L69" i="27" s="1"/>
  <c r="S69" i="19"/>
  <c r="H69" i="27" s="1"/>
  <c r="S72" i="14"/>
  <c r="C72" i="27" s="1"/>
  <c r="S72" i="19"/>
  <c r="Q72" i="27" s="1"/>
  <c r="S79" i="17"/>
  <c r="S81" i="14"/>
  <c r="L81" i="27" s="1"/>
  <c r="S81" i="19"/>
  <c r="H81" i="27" s="1"/>
  <c r="S82" i="19"/>
  <c r="Q82" i="27" s="1"/>
  <c r="S63" i="20"/>
  <c r="I63" i="27" s="1"/>
  <c r="S95" i="17"/>
  <c r="O95" i="27" s="1"/>
  <c r="S24" i="14"/>
  <c r="C24" i="27" s="1"/>
  <c r="S90" i="14"/>
  <c r="L90" i="27" s="1"/>
  <c r="S47" i="13"/>
  <c r="K47" i="27" s="1"/>
  <c r="S12" i="13"/>
  <c r="K12" i="27" s="1"/>
  <c r="S83" i="13"/>
  <c r="T83" i="13" s="1"/>
  <c r="S57" i="13"/>
  <c r="B57" i="27" s="1"/>
  <c r="S20" i="13"/>
  <c r="B20" i="27" s="1"/>
  <c r="T6" i="14"/>
  <c r="C6" i="27"/>
  <c r="L6" i="27"/>
  <c r="T22" i="18"/>
  <c r="T72" i="19"/>
  <c r="T82" i="19"/>
  <c r="T50" i="18"/>
  <c r="G50" i="27"/>
  <c r="T58" i="14"/>
  <c r="L58" i="27"/>
  <c r="C58" i="27"/>
  <c r="T60" i="13"/>
  <c r="B60" i="27"/>
  <c r="K60" i="27"/>
  <c r="P83" i="27"/>
  <c r="T83" i="18"/>
  <c r="G83" i="27"/>
  <c r="F91" i="27"/>
  <c r="T91" i="18"/>
  <c r="T51" i="20"/>
  <c r="I51" i="27"/>
  <c r="T40" i="18"/>
  <c r="G40" i="27"/>
  <c r="P40" i="27"/>
  <c r="G55" i="27"/>
  <c r="P55" i="27"/>
  <c r="T55" i="18"/>
  <c r="T39" i="20"/>
  <c r="I39" i="27"/>
  <c r="B50" i="27"/>
  <c r="L87" i="27"/>
  <c r="T87" i="14"/>
  <c r="C87" i="27"/>
  <c r="C38" i="27"/>
  <c r="T38" i="14"/>
  <c r="T90" i="14"/>
  <c r="M76" i="26"/>
  <c r="L76" i="26"/>
  <c r="M56" i="26"/>
  <c r="L56" i="26"/>
  <c r="M53" i="26"/>
  <c r="L53" i="26"/>
  <c r="T99" i="20"/>
  <c r="R99" i="27"/>
  <c r="I99" i="27"/>
  <c r="T99" i="27" s="1"/>
  <c r="H38" i="27"/>
  <c r="I36" i="27"/>
  <c r="Q71" i="27"/>
  <c r="Q28" i="27"/>
  <c r="H83" i="27"/>
  <c r="T58" i="18"/>
  <c r="T38" i="19"/>
  <c r="N51" i="27"/>
  <c r="S29" i="17"/>
  <c r="O29" i="27" s="1"/>
  <c r="S23" i="14"/>
  <c r="T35" i="20"/>
  <c r="I35" i="27"/>
  <c r="L38" i="27"/>
  <c r="T25" i="18"/>
  <c r="P25" i="27"/>
  <c r="M59" i="26"/>
  <c r="L59" i="26"/>
  <c r="M88" i="26"/>
  <c r="Q91" i="27"/>
  <c r="T91" i="19"/>
  <c r="B8" i="27"/>
  <c r="K8" i="27"/>
  <c r="T92" i="18"/>
  <c r="P92" i="27"/>
  <c r="G92" i="27"/>
  <c r="T89" i="19"/>
  <c r="Q89" i="27"/>
  <c r="S94" i="14"/>
  <c r="T94" i="14" s="1"/>
  <c r="H10" i="27"/>
  <c r="Q10" i="27"/>
  <c r="T10" i="19"/>
  <c r="N77" i="27"/>
  <c r="S92" i="17"/>
  <c r="F92" i="27" s="1"/>
  <c r="S14" i="19"/>
  <c r="P30" i="27"/>
  <c r="T30" i="18"/>
  <c r="H33" i="27"/>
  <c r="T63" i="17"/>
  <c r="O63" i="27"/>
  <c r="T19" i="17"/>
  <c r="O19" i="27"/>
  <c r="F19" i="27"/>
  <c r="S65" i="13"/>
  <c r="T83" i="20"/>
  <c r="I83" i="27"/>
  <c r="S41" i="17"/>
  <c r="T42" i="17"/>
  <c r="O42" i="27"/>
  <c r="F42" i="27"/>
  <c r="S51" i="14"/>
  <c r="S97" i="13"/>
  <c r="L91" i="26"/>
  <c r="M91" i="26"/>
  <c r="L86" i="26"/>
  <c r="M86" i="26"/>
  <c r="M41" i="26"/>
  <c r="L41" i="26"/>
  <c r="L24" i="26"/>
  <c r="M24" i="26"/>
  <c r="T7" i="14"/>
  <c r="Q7" i="27"/>
  <c r="L82" i="27"/>
  <c r="Q41" i="27"/>
  <c r="Q27" i="27"/>
  <c r="E13" i="27"/>
  <c r="M80" i="26"/>
  <c r="L80" i="26"/>
  <c r="R72" i="27"/>
  <c r="T72" i="20"/>
  <c r="O24" i="27"/>
  <c r="F24" i="27"/>
  <c r="Q75" i="27"/>
  <c r="Q26" i="27"/>
  <c r="T26" i="19"/>
  <c r="H26" i="27"/>
  <c r="L64" i="27"/>
  <c r="T64" i="14"/>
  <c r="T50" i="16"/>
  <c r="N50" i="27"/>
  <c r="E50" i="27"/>
  <c r="H54" i="27"/>
  <c r="T54" i="19"/>
  <c r="O54" i="27"/>
  <c r="O86" i="27"/>
  <c r="T86" i="17"/>
  <c r="F86" i="27"/>
  <c r="L30" i="27"/>
  <c r="C30" i="27"/>
  <c r="T45" i="14"/>
  <c r="C45" i="27"/>
  <c r="L45" i="27"/>
  <c r="C68" i="27"/>
  <c r="T68" i="14"/>
  <c r="L68" i="27"/>
  <c r="H43" i="27"/>
  <c r="T43" i="19"/>
  <c r="L12" i="27"/>
  <c r="T36" i="14"/>
  <c r="T95" i="13"/>
  <c r="M98" i="26"/>
  <c r="L98" i="26"/>
  <c r="M63" i="26"/>
  <c r="L63" i="26"/>
  <c r="S99" i="26"/>
  <c r="S6" i="13"/>
  <c r="K6" i="27" s="1"/>
  <c r="F71" i="27"/>
  <c r="T27" i="19"/>
  <c r="T41" i="14"/>
  <c r="L10" i="26"/>
  <c r="S10" i="17"/>
  <c r="T10" i="17" s="1"/>
  <c r="F80" i="27"/>
  <c r="P54" i="27"/>
  <c r="T54" i="18"/>
  <c r="R40" i="27"/>
  <c r="I40" i="27"/>
  <c r="AB23" i="27"/>
  <c r="T51" i="19"/>
  <c r="E51" i="27"/>
  <c r="T36" i="20"/>
  <c r="T14" i="20"/>
  <c r="T59" i="19"/>
  <c r="C41" i="27"/>
  <c r="G36" i="27"/>
  <c r="T80" i="17"/>
  <c r="K95" i="27"/>
  <c r="T19" i="18"/>
  <c r="N29" i="27"/>
  <c r="O9" i="27"/>
  <c r="T58" i="19"/>
  <c r="R93" i="27"/>
  <c r="T47" i="13"/>
  <c r="S22" i="13"/>
  <c r="B22" i="27" s="1"/>
  <c r="S5" i="13"/>
  <c r="T5" i="13" s="1"/>
  <c r="M9" i="26"/>
  <c r="Q22" i="27"/>
  <c r="T8" i="13"/>
  <c r="P84" i="27"/>
  <c r="T84" i="18"/>
  <c r="L42" i="27"/>
  <c r="T42" i="14"/>
  <c r="C42" i="27"/>
  <c r="H91" i="27"/>
  <c r="T50" i="14"/>
  <c r="L50" i="27"/>
  <c r="C50" i="27"/>
  <c r="I45" i="27"/>
  <c r="T45" i="20"/>
  <c r="E48" i="27"/>
  <c r="N48" i="27"/>
  <c r="T48" i="16"/>
  <c r="S95" i="19"/>
  <c r="H95" i="27" s="1"/>
  <c r="S55" i="14"/>
  <c r="S28" i="16"/>
  <c r="L20" i="27"/>
  <c r="T20" i="14"/>
  <c r="Q32" i="27"/>
  <c r="T32" i="19"/>
  <c r="L22" i="27"/>
  <c r="T80" i="20"/>
  <c r="R80" i="27"/>
  <c r="G14" i="27"/>
  <c r="P14" i="27"/>
  <c r="T4" i="17"/>
  <c r="O4" i="27"/>
  <c r="S13" i="13"/>
  <c r="K13" i="27" s="1"/>
  <c r="H15" i="27"/>
  <c r="Q15" i="27"/>
  <c r="I15" i="27"/>
  <c r="S18" i="20"/>
  <c r="L39" i="27"/>
  <c r="T39" i="14"/>
  <c r="C39" i="27"/>
  <c r="C46" i="27"/>
  <c r="T46" i="14"/>
  <c r="L46" i="27"/>
  <c r="T50" i="17"/>
  <c r="F50" i="27"/>
  <c r="R86" i="27"/>
  <c r="I86" i="27"/>
  <c r="S87" i="17"/>
  <c r="S94" i="18"/>
  <c r="P56" i="27"/>
  <c r="T56" i="18"/>
  <c r="G56" i="27"/>
  <c r="G57" i="27"/>
  <c r="P57" i="27"/>
  <c r="O93" i="27"/>
  <c r="F59" i="27"/>
  <c r="S98" i="18"/>
  <c r="S4" i="13"/>
  <c r="K4" i="27" s="1"/>
  <c r="H5" i="27"/>
  <c r="T5" i="19"/>
  <c r="S16" i="19"/>
  <c r="T93" i="16"/>
  <c r="N93" i="27"/>
  <c r="S52" i="13"/>
  <c r="K52" i="27" s="1"/>
  <c r="S61" i="16"/>
  <c r="S39" i="13"/>
  <c r="B39" i="27" s="1"/>
  <c r="S80" i="19"/>
  <c r="T80" i="19" s="1"/>
  <c r="T10" i="14"/>
  <c r="C10" i="27"/>
  <c r="S16" i="16"/>
  <c r="T48" i="18"/>
  <c r="T79" i="19"/>
  <c r="H79" i="27"/>
  <c r="N95" i="27"/>
  <c r="T95" i="16"/>
  <c r="S48" i="14"/>
  <c r="S88" i="16"/>
  <c r="S66" i="16"/>
  <c r="S68" i="18"/>
  <c r="S16" i="20"/>
  <c r="S93" i="13"/>
  <c r="S7" i="17"/>
  <c r="T7" i="17" s="1"/>
  <c r="S64" i="19"/>
  <c r="S55" i="13"/>
  <c r="S96" i="20"/>
  <c r="S32" i="20"/>
  <c r="S98" i="14"/>
  <c r="S32" i="17"/>
  <c r="S91" i="16"/>
  <c r="S94" i="17"/>
  <c r="S25" i="16"/>
  <c r="S65" i="18"/>
  <c r="S70" i="18"/>
  <c r="G70" i="27" s="1"/>
  <c r="S74" i="18"/>
  <c r="S76" i="14"/>
  <c r="S3" i="13"/>
  <c r="T3" i="13" s="1"/>
  <c r="S11" i="14"/>
  <c r="S12" i="19"/>
  <c r="S68" i="19"/>
  <c r="S16" i="17"/>
  <c r="O16" i="27" s="1"/>
  <c r="S80" i="16"/>
  <c r="S83" i="17"/>
  <c r="S4" i="19"/>
  <c r="H4" i="27" s="1"/>
  <c r="S20" i="16"/>
  <c r="T20" i="16" s="1"/>
  <c r="S25" i="17"/>
  <c r="S58" i="20"/>
  <c r="S87" i="19"/>
  <c r="S43" i="14"/>
  <c r="L43" i="27" s="1"/>
  <c r="S59" i="16"/>
  <c r="S33" i="17"/>
  <c r="F33" i="27" s="1"/>
  <c r="S89" i="18"/>
  <c r="S38" i="18"/>
  <c r="G38" i="27" s="1"/>
  <c r="S59" i="13"/>
  <c r="S65" i="20"/>
  <c r="S76" i="19"/>
  <c r="S6" i="19"/>
  <c r="S14" i="16"/>
  <c r="S62" i="16"/>
  <c r="S64" i="20"/>
  <c r="S40" i="14"/>
  <c r="S78" i="16"/>
  <c r="N78" i="27" s="1"/>
  <c r="S8" i="18"/>
  <c r="S88" i="19"/>
  <c r="P78" i="20"/>
  <c r="P78" i="18"/>
  <c r="P78" i="14"/>
  <c r="P78" i="19"/>
  <c r="P78" i="13"/>
  <c r="R78" i="26"/>
  <c r="P54" i="17"/>
  <c r="P54" i="16"/>
  <c r="R54" i="26"/>
  <c r="P54" i="18"/>
  <c r="P54" i="13"/>
  <c r="W98" i="22"/>
  <c r="T64" i="13"/>
  <c r="K64" i="27"/>
  <c r="B64" i="27"/>
  <c r="K70" i="27"/>
  <c r="T70" i="13"/>
  <c r="B70" i="27"/>
  <c r="B89" i="27"/>
  <c r="K89" i="27"/>
  <c r="T89" i="13"/>
  <c r="K45" i="27"/>
  <c r="B45" i="27"/>
  <c r="T45" i="13"/>
  <c r="K40" i="27"/>
  <c r="T945" i="27"/>
  <c r="T231" i="27"/>
  <c r="M48" i="26"/>
  <c r="S38" i="13"/>
  <c r="T569" i="27"/>
  <c r="M29" i="26"/>
  <c r="T168" i="27"/>
  <c r="T244" i="27"/>
  <c r="Q15" i="26"/>
  <c r="L4" i="14"/>
  <c r="L22" i="19"/>
  <c r="O25" i="26"/>
  <c r="T317" i="27"/>
  <c r="L4" i="20"/>
  <c r="O23" i="16"/>
  <c r="O31" i="20"/>
  <c r="N20" i="18"/>
  <c r="M7" i="17"/>
  <c r="M9" i="16"/>
  <c r="S71" i="13"/>
  <c r="T257" i="27"/>
  <c r="K18" i="26"/>
  <c r="L4" i="18"/>
  <c r="L22" i="20"/>
  <c r="O31" i="13"/>
  <c r="O15" i="17"/>
  <c r="P18" i="17"/>
  <c r="N28" i="14"/>
  <c r="L30" i="20"/>
  <c r="M9" i="17"/>
  <c r="N28" i="13"/>
  <c r="B42" i="27"/>
  <c r="T459" i="27"/>
  <c r="L4" i="19"/>
  <c r="O5" i="13"/>
  <c r="S46" i="13"/>
  <c r="O23" i="19"/>
  <c r="O31" i="14"/>
  <c r="O23" i="14"/>
  <c r="P18" i="18"/>
  <c r="N28" i="16"/>
  <c r="L30" i="13"/>
  <c r="O23" i="18"/>
  <c r="P18" i="16"/>
  <c r="P10" i="17"/>
  <c r="T57" i="13"/>
  <c r="S78" i="13"/>
  <c r="K78" i="27" s="1"/>
  <c r="K42" i="27"/>
  <c r="T222" i="27"/>
  <c r="T329" i="27"/>
  <c r="T892" i="27"/>
  <c r="Q31" i="26"/>
  <c r="P28" i="26"/>
  <c r="N4" i="26"/>
  <c r="O5" i="17"/>
  <c r="M17" i="16"/>
  <c r="O23" i="17"/>
  <c r="O15" i="20"/>
  <c r="O15" i="16"/>
  <c r="O23" i="20"/>
  <c r="P18" i="19"/>
  <c r="N28" i="17"/>
  <c r="L30" i="16"/>
  <c r="L14" i="18"/>
  <c r="S27" i="13"/>
  <c r="P10" i="18"/>
  <c r="T665" i="27"/>
  <c r="T172" i="27"/>
  <c r="T235" i="27"/>
  <c r="L22" i="16"/>
  <c r="O5" i="14"/>
  <c r="M17" i="13"/>
  <c r="M25" i="16"/>
  <c r="T871" i="27"/>
  <c r="O31" i="16"/>
  <c r="L22" i="13"/>
  <c r="O15" i="13"/>
  <c r="O15" i="18"/>
  <c r="P18" i="20"/>
  <c r="N28" i="18"/>
  <c r="L30" i="17"/>
  <c r="L14" i="19"/>
  <c r="N20" i="13"/>
  <c r="L4" i="16"/>
  <c r="L22" i="17"/>
  <c r="O5" i="18"/>
  <c r="O17" i="26"/>
  <c r="M25" i="18"/>
  <c r="T834" i="27"/>
  <c r="T690" i="27"/>
  <c r="O31" i="17"/>
  <c r="P18" i="13"/>
  <c r="N28" i="19"/>
  <c r="L30" i="18"/>
  <c r="M17" i="14"/>
  <c r="M25" i="20"/>
  <c r="T102" i="27"/>
  <c r="S54" i="13"/>
  <c r="B54" i="27" s="1"/>
  <c r="T471" i="27"/>
  <c r="M25" i="14"/>
  <c r="P18" i="14"/>
  <c r="L30" i="19"/>
  <c r="N20" i="19"/>
  <c r="O5" i="19"/>
  <c r="L31" i="27"/>
  <c r="C31" i="27"/>
  <c r="T31" i="14"/>
  <c r="L35" i="27"/>
  <c r="C94" i="27"/>
  <c r="T896" i="27"/>
  <c r="T358" i="27"/>
  <c r="AB72" i="14"/>
  <c r="AC72" i="14"/>
  <c r="AA72" i="14"/>
  <c r="AB68" i="14"/>
  <c r="AA68" i="14"/>
  <c r="AC68" i="14"/>
  <c r="AB64" i="14"/>
  <c r="AA64" i="14"/>
  <c r="AC64" i="14"/>
  <c r="AB60" i="14"/>
  <c r="AC60" i="14"/>
  <c r="AA60" i="14"/>
  <c r="AB56" i="14"/>
  <c r="AC56" i="14"/>
  <c r="AA56" i="14"/>
  <c r="AB52" i="14"/>
  <c r="AC52" i="14"/>
  <c r="AA52" i="14"/>
  <c r="AC48" i="14"/>
  <c r="AA48" i="14"/>
  <c r="AB48" i="14"/>
  <c r="AB44" i="14"/>
  <c r="AC44" i="14"/>
  <c r="AA44" i="14"/>
  <c r="AC40" i="14"/>
  <c r="AA40" i="14"/>
  <c r="AB40" i="14"/>
  <c r="AB34" i="14"/>
  <c r="AC34" i="14"/>
  <c r="AA34" i="14"/>
  <c r="AH31" i="14"/>
  <c r="AG31" i="14"/>
  <c r="AI31" i="14"/>
  <c r="AA26" i="14"/>
  <c r="AC26" i="14"/>
  <c r="AB26" i="14"/>
  <c r="AG23" i="14"/>
  <c r="AI23" i="14"/>
  <c r="AH23" i="14"/>
  <c r="AA18" i="14"/>
  <c r="AB18" i="14"/>
  <c r="AC18" i="14"/>
  <c r="AG15" i="14"/>
  <c r="AH15" i="14"/>
  <c r="AI15" i="14"/>
  <c r="AC10" i="14"/>
  <c r="AA10" i="14"/>
  <c r="AB10" i="14"/>
  <c r="AH7" i="14"/>
  <c r="AI7" i="14"/>
  <c r="AG7" i="14"/>
  <c r="AA2" i="14"/>
  <c r="AC2" i="14"/>
  <c r="AB2" i="14"/>
  <c r="T742" i="27"/>
  <c r="T833" i="27"/>
  <c r="AG36" i="14"/>
  <c r="AI36" i="14"/>
  <c r="AH36" i="14"/>
  <c r="AB31" i="14"/>
  <c r="AA31" i="14"/>
  <c r="AC31" i="14"/>
  <c r="AG28" i="14"/>
  <c r="AI28" i="14"/>
  <c r="AH28" i="14"/>
  <c r="AB23" i="14"/>
  <c r="AC23" i="14"/>
  <c r="AA23" i="14"/>
  <c r="AI20" i="14"/>
  <c r="AH20" i="14"/>
  <c r="AG20" i="14"/>
  <c r="AB15" i="14"/>
  <c r="AA15" i="14"/>
  <c r="AC15" i="14"/>
  <c r="AI12" i="14"/>
  <c r="AG12" i="14"/>
  <c r="AH12" i="14"/>
  <c r="AB7" i="14"/>
  <c r="AA7" i="14"/>
  <c r="AC7" i="14"/>
  <c r="AH4" i="14"/>
  <c r="AG4" i="14"/>
  <c r="AI4" i="14"/>
  <c r="C20" i="27"/>
  <c r="T304" i="27"/>
  <c r="AA71" i="14"/>
  <c r="AC71" i="14"/>
  <c r="AB71" i="14"/>
  <c r="AC67" i="14"/>
  <c r="AA67" i="14"/>
  <c r="AB67" i="14"/>
  <c r="AA63" i="14"/>
  <c r="AB63" i="14"/>
  <c r="AC63" i="14"/>
  <c r="AC59" i="14"/>
  <c r="AB59" i="14"/>
  <c r="AA59" i="14"/>
  <c r="AC55" i="14"/>
  <c r="AA55" i="14"/>
  <c r="AB55" i="14"/>
  <c r="AB51" i="14"/>
  <c r="AC51" i="14"/>
  <c r="AA51" i="14"/>
  <c r="AA47" i="14"/>
  <c r="AB47" i="14"/>
  <c r="AC47" i="14"/>
  <c r="AB43" i="14"/>
  <c r="AC43" i="14"/>
  <c r="AA43" i="14"/>
  <c r="AC39" i="14"/>
  <c r="AB39" i="14"/>
  <c r="AA39" i="14"/>
  <c r="AC36" i="14"/>
  <c r="AB36" i="14"/>
  <c r="AA36" i="14"/>
  <c r="AH33" i="14"/>
  <c r="AG33" i="14"/>
  <c r="AI33" i="14"/>
  <c r="AB28" i="14"/>
  <c r="AC28" i="14"/>
  <c r="AA28" i="14"/>
  <c r="AI25" i="14"/>
  <c r="AH25" i="14"/>
  <c r="AG25" i="14"/>
  <c r="AB20" i="14"/>
  <c r="AC20" i="14"/>
  <c r="AA20" i="14"/>
  <c r="AI17" i="14"/>
  <c r="AG17" i="14"/>
  <c r="AH17" i="14"/>
  <c r="AB12" i="14"/>
  <c r="AC12" i="14"/>
  <c r="AA12" i="14"/>
  <c r="AG9" i="14"/>
  <c r="AH9" i="14"/>
  <c r="AI9" i="14"/>
  <c r="AB4" i="14"/>
  <c r="AA4" i="14"/>
  <c r="AC4" i="14"/>
  <c r="T262" i="27"/>
  <c r="AB33" i="14"/>
  <c r="AC33" i="14"/>
  <c r="AA33" i="14"/>
  <c r="AI30" i="14"/>
  <c r="AH30" i="14"/>
  <c r="AG30" i="14"/>
  <c r="AA25" i="14"/>
  <c r="AB25" i="14"/>
  <c r="AC25" i="14"/>
  <c r="AI22" i="14"/>
  <c r="AG22" i="14"/>
  <c r="AH22" i="14"/>
  <c r="AC17" i="14"/>
  <c r="AB17" i="14"/>
  <c r="AA17" i="14"/>
  <c r="AG14" i="14"/>
  <c r="AI14" i="14"/>
  <c r="AH14" i="14"/>
  <c r="AA9" i="14"/>
  <c r="AB9" i="14"/>
  <c r="AC9" i="14"/>
  <c r="AG6" i="14"/>
  <c r="AH6" i="14"/>
  <c r="AI6" i="14"/>
  <c r="T315" i="27"/>
  <c r="T797" i="27"/>
  <c r="AA70" i="14"/>
  <c r="AB70" i="14"/>
  <c r="AC70" i="14"/>
  <c r="AC66" i="14"/>
  <c r="AB66" i="14"/>
  <c r="AA66" i="14"/>
  <c r="AC62" i="14"/>
  <c r="AB62" i="14"/>
  <c r="AA62" i="14"/>
  <c r="AB58" i="14"/>
  <c r="AA58" i="14"/>
  <c r="AC58" i="14"/>
  <c r="AC54" i="14"/>
  <c r="AA54" i="14"/>
  <c r="AB54" i="14"/>
  <c r="AC50" i="14"/>
  <c r="AB50" i="14"/>
  <c r="AA50" i="14"/>
  <c r="AB46" i="14"/>
  <c r="AC46" i="14"/>
  <c r="AA46" i="14"/>
  <c r="AB42" i="14"/>
  <c r="AC42" i="14"/>
  <c r="AA42" i="14"/>
  <c r="AA38" i="14"/>
  <c r="AC38" i="14"/>
  <c r="AB38" i="14"/>
  <c r="AH35" i="14"/>
  <c r="AI35" i="14"/>
  <c r="AG35" i="14"/>
  <c r="AA30" i="14"/>
  <c r="AB30" i="14"/>
  <c r="AC30" i="14"/>
  <c r="AG27" i="14"/>
  <c r="AH27" i="14"/>
  <c r="AI27" i="14"/>
  <c r="AB22" i="14"/>
  <c r="AC22" i="14"/>
  <c r="AA22" i="14"/>
  <c r="AH19" i="14"/>
  <c r="AG19" i="14"/>
  <c r="AI19" i="14"/>
  <c r="AA14" i="14"/>
  <c r="AC14" i="14"/>
  <c r="AB14" i="14"/>
  <c r="AI11" i="14"/>
  <c r="AG11" i="14"/>
  <c r="AH11" i="14"/>
  <c r="AB6" i="14"/>
  <c r="AA6" i="14"/>
  <c r="AC6" i="14"/>
  <c r="AG3" i="14"/>
  <c r="AH3" i="14"/>
  <c r="AI3" i="14"/>
  <c r="T912" i="27"/>
  <c r="AB35" i="14"/>
  <c r="AA35" i="14"/>
  <c r="AC35" i="14"/>
  <c r="AH32" i="14"/>
  <c r="AG32" i="14"/>
  <c r="AI32" i="14"/>
  <c r="AA27" i="14"/>
  <c r="AB27" i="14"/>
  <c r="AC27" i="14"/>
  <c r="AH24" i="14"/>
  <c r="AG24" i="14"/>
  <c r="AI24" i="14"/>
  <c r="AB19" i="14"/>
  <c r="AA19" i="14"/>
  <c r="AC19" i="14"/>
  <c r="AI16" i="14"/>
  <c r="AH16" i="14"/>
  <c r="AG16" i="14"/>
  <c r="AA11" i="14"/>
  <c r="AC11" i="14"/>
  <c r="AB11" i="14"/>
  <c r="AH8" i="14"/>
  <c r="AG8" i="14"/>
  <c r="AI8" i="14"/>
  <c r="AA3" i="14"/>
  <c r="AC3" i="14"/>
  <c r="AB3" i="14"/>
  <c r="T190" i="27"/>
  <c r="AA73" i="14"/>
  <c r="AC73" i="14"/>
  <c r="AB73" i="14"/>
  <c r="AB69" i="14"/>
  <c r="AA69" i="14"/>
  <c r="AC69" i="14"/>
  <c r="AB65" i="14"/>
  <c r="AC65" i="14"/>
  <c r="AA65" i="14"/>
  <c r="AC61" i="14"/>
  <c r="AB61" i="14"/>
  <c r="AA61" i="14"/>
  <c r="AB57" i="14"/>
  <c r="AC57" i="14"/>
  <c r="AA57" i="14"/>
  <c r="AC53" i="14"/>
  <c r="AB53" i="14"/>
  <c r="AA53" i="14"/>
  <c r="AC49" i="14"/>
  <c r="AA49" i="14"/>
  <c r="AB49" i="14"/>
  <c r="AC45" i="14"/>
  <c r="AB45" i="14"/>
  <c r="AA45" i="14"/>
  <c r="AB41" i="14"/>
  <c r="AC41" i="14"/>
  <c r="AA41" i="14"/>
  <c r="AI37" i="14"/>
  <c r="AH37" i="14"/>
  <c r="AG37" i="14"/>
  <c r="AC32" i="14"/>
  <c r="AA32" i="14"/>
  <c r="AB32" i="14"/>
  <c r="AG29" i="14"/>
  <c r="AI29" i="14"/>
  <c r="AH29" i="14"/>
  <c r="AC24" i="14"/>
  <c r="AA24" i="14"/>
  <c r="AB24" i="14"/>
  <c r="AI21" i="14"/>
  <c r="AH21" i="14"/>
  <c r="AG21" i="14"/>
  <c r="AC16" i="14"/>
  <c r="AA16" i="14"/>
  <c r="AB16" i="14"/>
  <c r="AH13" i="14"/>
  <c r="AI13" i="14"/>
  <c r="AG13" i="14"/>
  <c r="AA8" i="14"/>
  <c r="AC8" i="14"/>
  <c r="AB8" i="14"/>
  <c r="AG5" i="14"/>
  <c r="AH5" i="14"/>
  <c r="AI5" i="14"/>
  <c r="AB37" i="14"/>
  <c r="AC37" i="14"/>
  <c r="AA37" i="14"/>
  <c r="AH34" i="14"/>
  <c r="AI34" i="14"/>
  <c r="AG34" i="14"/>
  <c r="AB29" i="14"/>
  <c r="AA29" i="14"/>
  <c r="AC29" i="14"/>
  <c r="AG26" i="14"/>
  <c r="AH26" i="14"/>
  <c r="AI26" i="14"/>
  <c r="AC21" i="14"/>
  <c r="AB21" i="14"/>
  <c r="AA21" i="14"/>
  <c r="AI18" i="14"/>
  <c r="AH18" i="14"/>
  <c r="AG18" i="14"/>
  <c r="AA13" i="14"/>
  <c r="AB13" i="14"/>
  <c r="AC13" i="14"/>
  <c r="AI10" i="14"/>
  <c r="AH10" i="14"/>
  <c r="AG10" i="14"/>
  <c r="AB5" i="14"/>
  <c r="AC5" i="14"/>
  <c r="AA5" i="14"/>
  <c r="AI2" i="14"/>
  <c r="AG2" i="14"/>
  <c r="AH2" i="14"/>
  <c r="R906" i="27"/>
  <c r="R100" i="20"/>
  <c r="T900" i="27"/>
  <c r="T992" i="27"/>
  <c r="T38" i="20"/>
  <c r="R35" i="27"/>
  <c r="R95" i="27"/>
  <c r="T159" i="20"/>
  <c r="I159" i="27"/>
  <c r="T159" i="27" s="1"/>
  <c r="T366" i="20"/>
  <c r="R366" i="27"/>
  <c r="I366" i="27"/>
  <c r="T366" i="27" s="1"/>
  <c r="T619" i="20"/>
  <c r="R619" i="27"/>
  <c r="R698" i="20"/>
  <c r="I698" i="27"/>
  <c r="T698" i="27" s="1"/>
  <c r="T698" i="20"/>
  <c r="T597" i="20"/>
  <c r="R597" i="20"/>
  <c r="I987" i="27"/>
  <c r="T987" i="27" s="1"/>
  <c r="T987" i="20"/>
  <c r="R486" i="27"/>
  <c r="I486" i="27"/>
  <c r="R486" i="20"/>
  <c r="R883" i="20"/>
  <c r="I883" i="27"/>
  <c r="R450" i="27"/>
  <c r="R450" i="20"/>
  <c r="T450" i="20"/>
  <c r="I450" i="27"/>
  <c r="I818" i="27"/>
  <c r="T818" i="27" s="1"/>
  <c r="T818" i="20"/>
  <c r="R818" i="20"/>
  <c r="I869" i="27"/>
  <c r="T869" i="27" s="1"/>
  <c r="R869" i="20"/>
  <c r="T869" i="20"/>
  <c r="R869" i="27"/>
  <c r="I856" i="27"/>
  <c r="R856" i="27"/>
  <c r="T856" i="20"/>
  <c r="R756" i="27"/>
  <c r="I756" i="27"/>
  <c r="T756" i="27" s="1"/>
  <c r="T756" i="20"/>
  <c r="I356" i="27"/>
  <c r="T356" i="27" s="1"/>
  <c r="T356" i="20"/>
  <c r="R426" i="20"/>
  <c r="I426" i="27"/>
  <c r="T426" i="27" s="1"/>
  <c r="T528" i="20"/>
  <c r="R528" i="27"/>
  <c r="I906" i="27"/>
  <c r="R778" i="20"/>
  <c r="R453" i="20"/>
  <c r="T823" i="27"/>
  <c r="R51" i="27"/>
  <c r="R363" i="27"/>
  <c r="I363" i="27"/>
  <c r="T363" i="27" s="1"/>
  <c r="I958" i="27"/>
  <c r="T958" i="27" s="1"/>
  <c r="R958" i="27"/>
  <c r="R958" i="20"/>
  <c r="R182" i="27"/>
  <c r="I182" i="27"/>
  <c r="T537" i="20"/>
  <c r="R537" i="27"/>
  <c r="I537" i="27"/>
  <c r="T537" i="27" s="1"/>
  <c r="R537" i="20"/>
  <c r="T143" i="20"/>
  <c r="I143" i="27"/>
  <c r="T143" i="27" s="1"/>
  <c r="R143" i="27"/>
  <c r="I113" i="27"/>
  <c r="R113" i="27"/>
  <c r="R444" i="27"/>
  <c r="T444" i="20"/>
  <c r="R394" i="27"/>
  <c r="T394" i="20"/>
  <c r="R759" i="27"/>
  <c r="R759" i="20"/>
  <c r="T759" i="20"/>
  <c r="T469" i="20"/>
  <c r="R469" i="27"/>
  <c r="I469" i="27"/>
  <c r="T469" i="27" s="1"/>
  <c r="I814" i="27"/>
  <c r="T814" i="27" s="1"/>
  <c r="R814" i="27"/>
  <c r="T814" i="20"/>
  <c r="I145" i="27"/>
  <c r="T145" i="27" s="1"/>
  <c r="R145" i="20"/>
  <c r="T145" i="20"/>
  <c r="I155" i="27"/>
  <c r="T155" i="27" s="1"/>
  <c r="R155" i="27"/>
  <c r="T155" i="20"/>
  <c r="T158" i="20"/>
  <c r="I158" i="27"/>
  <c r="I781" i="27"/>
  <c r="T781" i="27" s="1"/>
  <c r="R781" i="20"/>
  <c r="R781" i="27"/>
  <c r="T781" i="20"/>
  <c r="R817" i="27"/>
  <c r="R817" i="20"/>
  <c r="T817" i="20"/>
  <c r="R875" i="27"/>
  <c r="T875" i="20"/>
  <c r="I875" i="27"/>
  <c r="R875" i="20"/>
  <c r="R204" i="27"/>
  <c r="T204" i="20"/>
  <c r="I204" i="27"/>
  <c r="T204" i="27" s="1"/>
  <c r="R472" i="27"/>
  <c r="I472" i="27"/>
  <c r="T472" i="27" s="1"/>
  <c r="T472" i="20"/>
  <c r="T670" i="20"/>
  <c r="I670" i="27"/>
  <c r="T670" i="27" s="1"/>
  <c r="I887" i="27"/>
  <c r="R887" i="20"/>
  <c r="T887" i="20"/>
  <c r="R887" i="27"/>
  <c r="I373" i="27"/>
  <c r="R373" i="20"/>
  <c r="R373" i="27"/>
  <c r="I221" i="27"/>
  <c r="R221" i="27"/>
  <c r="R221" i="20"/>
  <c r="T955" i="20"/>
  <c r="I955" i="27"/>
  <c r="T955" i="27" s="1"/>
  <c r="R447" i="27"/>
  <c r="R447" i="20"/>
  <c r="I447" i="27"/>
  <c r="T447" i="27" s="1"/>
  <c r="T637" i="20"/>
  <c r="I637" i="27"/>
  <c r="R637" i="27"/>
  <c r="R209" i="27"/>
  <c r="T209" i="20"/>
  <c r="I209" i="27"/>
  <c r="I714" i="27"/>
  <c r="T714" i="27" s="1"/>
  <c r="R714" i="27"/>
  <c r="T714" i="20"/>
  <c r="I693" i="27"/>
  <c r="T693" i="27" s="1"/>
  <c r="R693" i="27"/>
  <c r="T693" i="20"/>
  <c r="R339" i="27"/>
  <c r="T339" i="20"/>
  <c r="I339" i="27"/>
  <c r="T339" i="27" s="1"/>
  <c r="R339" i="20"/>
  <c r="I277" i="27"/>
  <c r="T277" i="27" s="1"/>
  <c r="R277" i="27"/>
  <c r="T277" i="20"/>
  <c r="I744" i="27"/>
  <c r="T744" i="27" s="1"/>
  <c r="R744" i="27"/>
  <c r="R930" i="27"/>
  <c r="I930" i="27"/>
  <c r="T930" i="20"/>
  <c r="R933" i="27"/>
  <c r="I933" i="27"/>
  <c r="T933" i="27" s="1"/>
  <c r="R997" i="20"/>
  <c r="I997" i="27"/>
  <c r="T997" i="27" s="1"/>
  <c r="T997" i="20"/>
  <c r="R997" i="27"/>
  <c r="T6" i="20"/>
  <c r="T17" i="20"/>
  <c r="R906" i="20"/>
  <c r="I796" i="27"/>
  <c r="T796" i="27" s="1"/>
  <c r="I638" i="27"/>
  <c r="T638" i="27" s="1"/>
  <c r="T222" i="20"/>
  <c r="R28" i="27"/>
  <c r="R116" i="27"/>
  <c r="R380" i="20"/>
  <c r="R116" i="20"/>
  <c r="T576" i="20"/>
  <c r="R698" i="27"/>
  <c r="I597" i="27"/>
  <c r="T597" i="27" s="1"/>
  <c r="I394" i="27"/>
  <c r="T394" i="27" s="1"/>
  <c r="T757" i="27"/>
  <c r="R180" i="27"/>
  <c r="I180" i="27"/>
  <c r="T180" i="27" s="1"/>
  <c r="T790" i="27"/>
  <c r="I294" i="27"/>
  <c r="R294" i="27"/>
  <c r="T294" i="20"/>
  <c r="I444" i="27"/>
  <c r="R551" i="27"/>
  <c r="I551" i="27"/>
  <c r="T551" i="27" s="1"/>
  <c r="R551" i="20"/>
  <c r="T551" i="20"/>
  <c r="R880" i="27"/>
  <c r="I880" i="27"/>
  <c r="T880" i="27" s="1"/>
  <c r="T674" i="20"/>
  <c r="R674" i="27"/>
  <c r="T503" i="20"/>
  <c r="R503" i="20"/>
  <c r="R503" i="27"/>
  <c r="I503" i="27"/>
  <c r="I844" i="27"/>
  <c r="T844" i="27" s="1"/>
  <c r="R844" i="27"/>
  <c r="R857" i="27"/>
  <c r="I857" i="27"/>
  <c r="T857" i="20"/>
  <c r="R60" i="27"/>
  <c r="T395" i="27"/>
  <c r="T629" i="20"/>
  <c r="I629" i="27"/>
  <c r="T629" i="27" s="1"/>
  <c r="R366" i="20"/>
  <c r="R241" i="27"/>
  <c r="T241" i="20"/>
  <c r="I241" i="27"/>
  <c r="T241" i="27" s="1"/>
  <c r="R667" i="27"/>
  <c r="T667" i="20"/>
  <c r="I667" i="27"/>
  <c r="T667" i="27" s="1"/>
  <c r="R667" i="20"/>
  <c r="I607" i="27"/>
  <c r="T607" i="27" s="1"/>
  <c r="T221" i="20"/>
  <c r="R796" i="20"/>
  <c r="I778" i="27"/>
  <c r="R33" i="27"/>
  <c r="T60" i="20"/>
  <c r="R48" i="27"/>
  <c r="I342" i="27"/>
  <c r="T342" i="27" s="1"/>
  <c r="T246" i="20"/>
  <c r="R246" i="20"/>
  <c r="R246" i="27"/>
  <c r="T316" i="20"/>
  <c r="I316" i="27"/>
  <c r="R316" i="27"/>
  <c r="T309" i="20"/>
  <c r="R309" i="20"/>
  <c r="I164" i="27"/>
  <c r="R164" i="27"/>
  <c r="R892" i="27"/>
  <c r="T892" i="20"/>
  <c r="R892" i="20"/>
  <c r="T269" i="20"/>
  <c r="R416" i="27"/>
  <c r="I416" i="27"/>
  <c r="T416" i="27" s="1"/>
  <c r="T416" i="20"/>
  <c r="R416" i="20"/>
  <c r="I956" i="27"/>
  <c r="T956" i="27" s="1"/>
  <c r="T956" i="20"/>
  <c r="R533" i="27"/>
  <c r="T533" i="20"/>
  <c r="I533" i="27"/>
  <c r="T533" i="27" s="1"/>
  <c r="T539" i="20"/>
  <c r="I539" i="27"/>
  <c r="I557" i="27"/>
  <c r="T557" i="27" s="1"/>
  <c r="R557" i="27"/>
  <c r="T557" i="20"/>
  <c r="T791" i="20"/>
  <c r="R791" i="20"/>
  <c r="I791" i="27"/>
  <c r="T791" i="27" s="1"/>
  <c r="T799" i="20"/>
  <c r="R799" i="20"/>
  <c r="I799" i="27"/>
  <c r="T799" i="27" s="1"/>
  <c r="R799" i="27"/>
  <c r="R6" i="27"/>
  <c r="T342" i="20"/>
  <c r="T21" i="20"/>
  <c r="I48" i="27"/>
  <c r="T243" i="27"/>
  <c r="R159" i="27"/>
  <c r="T233" i="27"/>
  <c r="T812" i="20"/>
  <c r="I812" i="27"/>
  <c r="T812" i="27" s="1"/>
  <c r="R877" i="27"/>
  <c r="I877" i="27"/>
  <c r="T877" i="27" s="1"/>
  <c r="T877" i="20"/>
  <c r="R877" i="20"/>
  <c r="R739" i="27"/>
  <c r="R739" i="20"/>
  <c r="I739" i="27"/>
  <c r="T739" i="20"/>
  <c r="T54" i="20"/>
  <c r="I54" i="27"/>
  <c r="T489" i="20"/>
  <c r="I940" i="27"/>
  <c r="R940" i="27"/>
  <c r="T196" i="20"/>
  <c r="R196" i="27"/>
  <c r="I196" i="27"/>
  <c r="T196" i="27" s="1"/>
  <c r="R196" i="20"/>
  <c r="T881" i="20"/>
  <c r="I881" i="27"/>
  <c r="T881" i="27" s="1"/>
  <c r="T622" i="20"/>
  <c r="R622" i="27"/>
  <c r="I622" i="27"/>
  <c r="T622" i="27" s="1"/>
  <c r="T965" i="20"/>
  <c r="I965" i="27"/>
  <c r="R965" i="27"/>
  <c r="R965" i="20"/>
  <c r="R140" i="27"/>
  <c r="T140" i="20"/>
  <c r="I140" i="27"/>
  <c r="T140" i="27" s="1"/>
  <c r="R140" i="20"/>
  <c r="T991" i="20"/>
  <c r="R991" i="20"/>
  <c r="I991" i="27"/>
  <c r="T991" i="27" s="1"/>
  <c r="R991" i="27"/>
  <c r="T396" i="20"/>
  <c r="I396" i="27"/>
  <c r="T396" i="27" s="1"/>
  <c r="R396" i="27"/>
  <c r="I474" i="27"/>
  <c r="T474" i="20"/>
  <c r="R474" i="27"/>
  <c r="R578" i="27"/>
  <c r="I578" i="27"/>
  <c r="T578" i="27" s="1"/>
  <c r="T578" i="20"/>
  <c r="R595" i="27"/>
  <c r="I595" i="27"/>
  <c r="T595" i="20"/>
  <c r="Q99" i="20"/>
  <c r="R99" i="20" s="1"/>
  <c r="T158" i="27"/>
  <c r="R607" i="27"/>
  <c r="T100" i="20"/>
  <c r="I100" i="27"/>
  <c r="T100" i="27" s="1"/>
  <c r="T933" i="20"/>
  <c r="R489" i="27"/>
  <c r="R363" i="20"/>
  <c r="R662" i="20"/>
  <c r="T662" i="20"/>
  <c r="I662" i="27"/>
  <c r="T662" i="27" s="1"/>
  <c r="I676" i="27"/>
  <c r="R676" i="27"/>
  <c r="R388" i="20"/>
  <c r="R388" i="27"/>
  <c r="R174" i="27"/>
  <c r="I174" i="27"/>
  <c r="T174" i="27" s="1"/>
  <c r="R174" i="20"/>
  <c r="R409" i="27"/>
  <c r="R409" i="20"/>
  <c r="R950" i="20"/>
  <c r="R950" i="27"/>
  <c r="R430" i="27"/>
  <c r="T430" i="20"/>
  <c r="R236" i="27"/>
  <c r="R236" i="20"/>
  <c r="R793" i="20"/>
  <c r="T793" i="20"/>
  <c r="I793" i="27"/>
  <c r="T793" i="27" s="1"/>
  <c r="R793" i="27"/>
  <c r="T151" i="20"/>
  <c r="R151" i="20"/>
  <c r="I151" i="27"/>
  <c r="T151" i="27" s="1"/>
  <c r="R987" i="27"/>
  <c r="R818" i="27"/>
  <c r="T784" i="20"/>
  <c r="R784" i="27"/>
  <c r="R846" i="27"/>
  <c r="T846" i="20"/>
  <c r="I846" i="27"/>
  <c r="R145" i="27"/>
  <c r="R252" i="27"/>
  <c r="I252" i="27"/>
  <c r="T252" i="20"/>
  <c r="T271" i="20"/>
  <c r="I271" i="27"/>
  <c r="R271" i="27"/>
  <c r="R293" i="27"/>
  <c r="I293" i="27"/>
  <c r="T293" i="27" s="1"/>
  <c r="T293" i="20"/>
  <c r="T817" i="27"/>
  <c r="T889" i="27"/>
  <c r="T909" i="27"/>
  <c r="T836" i="27"/>
  <c r="T923" i="27"/>
  <c r="T466" i="27"/>
  <c r="R143" i="20"/>
  <c r="R427" i="20"/>
  <c r="R846" i="20"/>
  <c r="R444" i="20"/>
  <c r="R814" i="20"/>
  <c r="R102" i="20"/>
  <c r="R533" i="20"/>
  <c r="R539" i="20"/>
  <c r="R294" i="20"/>
  <c r="R940" i="20"/>
  <c r="R912" i="27"/>
  <c r="T386" i="27"/>
  <c r="T605" i="27"/>
  <c r="T689" i="27"/>
  <c r="T739" i="27"/>
  <c r="R241" i="20"/>
  <c r="R263" i="20"/>
  <c r="R159" i="20"/>
  <c r="R182" i="20"/>
  <c r="R622" i="20"/>
  <c r="R204" i="20"/>
  <c r="T270" i="27"/>
  <c r="R469" i="20"/>
  <c r="T136" i="27"/>
  <c r="R653" i="20"/>
  <c r="T609" i="27"/>
  <c r="T737" i="27"/>
  <c r="T108" i="27"/>
  <c r="T462" i="27"/>
  <c r="T436" i="27"/>
  <c r="T549" i="27"/>
  <c r="T111" i="27"/>
  <c r="R479" i="20"/>
  <c r="R578" i="20"/>
  <c r="R576" i="20"/>
  <c r="R528" i="20"/>
  <c r="R557" i="20"/>
  <c r="R637" i="20"/>
  <c r="T912" i="20"/>
  <c r="T215" i="27"/>
  <c r="T491" i="27"/>
  <c r="T906" i="27"/>
  <c r="T951" i="27"/>
  <c r="T575" i="27"/>
  <c r="T899" i="27"/>
  <c r="T453" i="27"/>
  <c r="R293" i="20"/>
  <c r="R955" i="20"/>
  <c r="T749" i="27"/>
  <c r="R277" i="20"/>
  <c r="R489" i="20"/>
  <c r="R693" i="20"/>
  <c r="T982" i="27"/>
  <c r="T595" i="27"/>
  <c r="T802" i="27"/>
  <c r="T637" i="27"/>
  <c r="T681" i="27"/>
  <c r="T729" i="27"/>
  <c r="T963" i="27"/>
  <c r="R252" i="20"/>
  <c r="R443" i="20"/>
  <c r="T460" i="27"/>
  <c r="T166" i="27"/>
  <c r="R209" i="20"/>
  <c r="R856" i="20"/>
  <c r="R857" i="20"/>
  <c r="R744" i="20"/>
  <c r="T703" i="27"/>
  <c r="R674" i="20"/>
  <c r="R396" i="20"/>
  <c r="T479" i="27"/>
  <c r="T198" i="27"/>
  <c r="R880" i="20"/>
  <c r="R756" i="20"/>
  <c r="R766" i="20"/>
  <c r="R595" i="20"/>
  <c r="R987" i="20"/>
  <c r="R356" i="20"/>
  <c r="R575" i="20"/>
  <c r="R271" i="20"/>
  <c r="T290" i="27"/>
  <c r="T276" i="27"/>
  <c r="T729" i="20"/>
  <c r="N3" i="16"/>
  <c r="N3" i="14"/>
  <c r="N3" i="17"/>
  <c r="N3" i="19"/>
  <c r="N3" i="13"/>
  <c r="N3" i="20"/>
  <c r="L5" i="20"/>
  <c r="L5" i="19"/>
  <c r="L5" i="18"/>
  <c r="L5" i="17"/>
  <c r="L5" i="14"/>
  <c r="M10" i="13"/>
  <c r="O10" i="26"/>
  <c r="M10" i="17"/>
  <c r="M10" i="19"/>
  <c r="P11" i="19"/>
  <c r="P11" i="18"/>
  <c r="P11" i="17"/>
  <c r="P11" i="20"/>
  <c r="P11" i="16"/>
  <c r="P11" i="14"/>
  <c r="R11" i="26"/>
  <c r="N13" i="17"/>
  <c r="N13" i="19"/>
  <c r="N13" i="13"/>
  <c r="N13" i="16"/>
  <c r="P13" i="26"/>
  <c r="N13" i="20"/>
  <c r="N13" i="18"/>
  <c r="N15" i="26"/>
  <c r="L15" i="13"/>
  <c r="L15" i="14"/>
  <c r="L15" i="17"/>
  <c r="L15" i="20"/>
  <c r="L15" i="16"/>
  <c r="L15" i="19"/>
  <c r="O16" i="20"/>
  <c r="O16" i="14"/>
  <c r="O16" i="18"/>
  <c r="O16" i="13"/>
  <c r="O16" i="16"/>
  <c r="O16" i="19"/>
  <c r="Q16" i="26"/>
  <c r="O16" i="17"/>
  <c r="M18" i="13"/>
  <c r="O18" i="26"/>
  <c r="M18" i="18"/>
  <c r="M18" i="14"/>
  <c r="M18" i="20"/>
  <c r="P19" i="19"/>
  <c r="P19" i="18"/>
  <c r="P19" i="17"/>
  <c r="P19" i="16"/>
  <c r="P19" i="14"/>
  <c r="P19" i="13"/>
  <c r="N21" i="13"/>
  <c r="P21" i="26"/>
  <c r="N21" i="14"/>
  <c r="N21" i="20"/>
  <c r="N21" i="16"/>
  <c r="N21" i="18"/>
  <c r="L23" i="19"/>
  <c r="L23" i="18"/>
  <c r="N23" i="26"/>
  <c r="L23" i="14"/>
  <c r="L23" i="17"/>
  <c r="L23" i="13"/>
  <c r="O24" i="18"/>
  <c r="O24" i="20"/>
  <c r="O24" i="17"/>
  <c r="O24" i="13"/>
  <c r="O24" i="16"/>
  <c r="O24" i="14"/>
  <c r="M26" i="19"/>
  <c r="M26" i="18"/>
  <c r="O26" i="26"/>
  <c r="M26" i="17"/>
  <c r="M26" i="13"/>
  <c r="M26" i="16"/>
  <c r="M26" i="14"/>
  <c r="R27" i="26"/>
  <c r="P27" i="18"/>
  <c r="P27" i="13"/>
  <c r="P27" i="19"/>
  <c r="P27" i="14"/>
  <c r="P27" i="17"/>
  <c r="N29" i="18"/>
  <c r="N29" i="16"/>
  <c r="N29" i="13"/>
  <c r="N29" i="14"/>
  <c r="P29" i="26"/>
  <c r="N29" i="20"/>
  <c r="L31" i="18"/>
  <c r="L31" i="17"/>
  <c r="N31" i="26"/>
  <c r="L31" i="14"/>
  <c r="L39" i="19"/>
  <c r="L39" i="18"/>
  <c r="L39" i="13"/>
  <c r="L39" i="20"/>
  <c r="L39" i="17"/>
  <c r="O40" i="18"/>
  <c r="O40" i="17"/>
  <c r="O40" i="16"/>
  <c r="O40" i="14"/>
  <c r="O40" i="13"/>
  <c r="O40" i="20"/>
  <c r="M42" i="18"/>
  <c r="M42" i="19"/>
  <c r="M42" i="17"/>
  <c r="M42" i="16"/>
  <c r="M42" i="13"/>
  <c r="P43" i="19"/>
  <c r="R43" i="26"/>
  <c r="P43" i="17"/>
  <c r="P43" i="20"/>
  <c r="P43" i="18"/>
  <c r="P43" i="16"/>
  <c r="P43" i="13"/>
  <c r="P43" i="14"/>
  <c r="N45" i="17"/>
  <c r="P45" i="26"/>
  <c r="N45" i="16"/>
  <c r="N45" i="13"/>
  <c r="N45" i="14"/>
  <c r="N45" i="19"/>
  <c r="N47" i="26"/>
  <c r="L47" i="20"/>
  <c r="L47" i="16"/>
  <c r="L47" i="18"/>
  <c r="L47" i="19"/>
  <c r="L47" i="17"/>
  <c r="L47" i="13"/>
  <c r="O48" i="20"/>
  <c r="O48" i="16"/>
  <c r="Q48" i="26"/>
  <c r="O48" i="14"/>
  <c r="O48" i="13"/>
  <c r="O48" i="18"/>
  <c r="M50" i="18"/>
  <c r="M50" i="13"/>
  <c r="M50" i="14"/>
  <c r="P51" i="20"/>
  <c r="P51" i="19"/>
  <c r="P51" i="18"/>
  <c r="P51" i="16"/>
  <c r="R51" i="26"/>
  <c r="P51" i="14"/>
  <c r="P51" i="13"/>
  <c r="N53" i="20"/>
  <c r="N53" i="14"/>
  <c r="N53" i="19"/>
  <c r="N53" i="18"/>
  <c r="N53" i="16"/>
  <c r="L55" i="20"/>
  <c r="L55" i="14"/>
  <c r="L55" i="16"/>
  <c r="L55" i="19"/>
  <c r="L55" i="18"/>
  <c r="L55" i="13"/>
  <c r="O56" i="20"/>
  <c r="O56" i="19"/>
  <c r="O56" i="18"/>
  <c r="Q56" i="26"/>
  <c r="O56" i="17"/>
  <c r="O56" i="16"/>
  <c r="O56" i="13"/>
  <c r="O58" i="26"/>
  <c r="M58" i="18"/>
  <c r="M58" i="16"/>
  <c r="M58" i="14"/>
  <c r="M58" i="19"/>
  <c r="P59" i="20"/>
  <c r="P59" i="13"/>
  <c r="P59" i="19"/>
  <c r="P59" i="18"/>
  <c r="P59" i="17"/>
  <c r="P59" i="14"/>
  <c r="R59" i="26"/>
  <c r="N61" i="16"/>
  <c r="N61" i="14"/>
  <c r="N61" i="17"/>
  <c r="L63" i="17"/>
  <c r="L63" i="13"/>
  <c r="L63" i="18"/>
  <c r="L63" i="14"/>
  <c r="O64" i="16"/>
  <c r="O64" i="14"/>
  <c r="Q64" i="26"/>
  <c r="O64" i="13"/>
  <c r="O64" i="20"/>
  <c r="O64" i="18"/>
  <c r="M66" i="17"/>
  <c r="M66" i="16"/>
  <c r="M66" i="14"/>
  <c r="O66" i="26"/>
  <c r="M66" i="13"/>
  <c r="M66" i="19"/>
  <c r="M66" i="18"/>
  <c r="R67" i="26"/>
  <c r="P67" i="16"/>
  <c r="P67" i="13"/>
  <c r="P67" i="17"/>
  <c r="P67" i="19"/>
  <c r="N69" i="16"/>
  <c r="N69" i="20"/>
  <c r="N69" i="13"/>
  <c r="N69" i="17"/>
  <c r="N69" i="18"/>
  <c r="L71" i="18"/>
  <c r="L71" i="14"/>
  <c r="L71" i="13"/>
  <c r="L71" i="20"/>
  <c r="L71" i="19"/>
  <c r="L71" i="17"/>
  <c r="Q72" i="26"/>
  <c r="O72" i="19"/>
  <c r="O72" i="14"/>
  <c r="O72" i="18"/>
  <c r="O72" i="17"/>
  <c r="O72" i="16"/>
  <c r="O72" i="20"/>
  <c r="M74" i="14"/>
  <c r="M74" i="19"/>
  <c r="M74" i="17"/>
  <c r="O74" i="26"/>
  <c r="M74" i="13"/>
  <c r="M74" i="16"/>
  <c r="M74" i="20"/>
  <c r="P75" i="18"/>
  <c r="P75" i="20"/>
  <c r="P75" i="17"/>
  <c r="P75" i="14"/>
  <c r="P75" i="16"/>
  <c r="P75" i="13"/>
  <c r="R75" i="26"/>
  <c r="N77" i="20"/>
  <c r="N77" i="14"/>
  <c r="N77" i="13"/>
  <c r="N77" i="19"/>
  <c r="N77" i="18"/>
  <c r="N77" i="17"/>
  <c r="L79" i="14"/>
  <c r="L79" i="18"/>
  <c r="L79" i="19"/>
  <c r="L79" i="13"/>
  <c r="L79" i="17"/>
  <c r="L79" i="16"/>
  <c r="O80" i="17"/>
  <c r="O80" i="18"/>
  <c r="O80" i="19"/>
  <c r="O80" i="20"/>
  <c r="O80" i="14"/>
  <c r="M82" i="18"/>
  <c r="M82" i="14"/>
  <c r="M82" i="13"/>
  <c r="M82" i="20"/>
  <c r="M82" i="19"/>
  <c r="M82" i="17"/>
  <c r="O82" i="26"/>
  <c r="P83" i="19"/>
  <c r="P83" i="14"/>
  <c r="R83" i="26"/>
  <c r="P83" i="20"/>
  <c r="P83" i="16"/>
  <c r="P83" i="17"/>
  <c r="P83" i="18"/>
  <c r="N85" i="13"/>
  <c r="N85" i="20"/>
  <c r="N85" i="18"/>
  <c r="N85" i="14"/>
  <c r="N85" i="19"/>
  <c r="L87" i="18"/>
  <c r="N87" i="26"/>
  <c r="L87" i="17"/>
  <c r="L87" i="20"/>
  <c r="L87" i="14"/>
  <c r="L87" i="13"/>
  <c r="L87" i="19"/>
  <c r="O88" i="19"/>
  <c r="O88" i="14"/>
  <c r="O88" i="18"/>
  <c r="O88" i="13"/>
  <c r="O88" i="16"/>
  <c r="O90" i="26"/>
  <c r="M90" i="17"/>
  <c r="M90" i="18"/>
  <c r="M90" i="16"/>
  <c r="M90" i="14"/>
  <c r="M90" i="20"/>
  <c r="P91" i="14"/>
  <c r="P91" i="20"/>
  <c r="P91" i="19"/>
  <c r="P91" i="17"/>
  <c r="P91" i="13"/>
  <c r="N93" i="20"/>
  <c r="N93" i="19"/>
  <c r="N93" i="18"/>
  <c r="N93" i="17"/>
  <c r="N93" i="16"/>
  <c r="L95" i="18"/>
  <c r="L95" i="17"/>
  <c r="L95" i="19"/>
  <c r="L95" i="20"/>
  <c r="O96" i="13"/>
  <c r="O96" i="20"/>
  <c r="O96" i="19"/>
  <c r="O96" i="17"/>
  <c r="O96" i="18"/>
  <c r="O96" i="16"/>
  <c r="Q96" i="26"/>
  <c r="O98" i="26"/>
  <c r="M98" i="20"/>
  <c r="M98" i="19"/>
  <c r="M98" i="18"/>
  <c r="M98" i="16"/>
  <c r="M98" i="17"/>
  <c r="M98" i="14"/>
  <c r="N71" i="26"/>
  <c r="N61" i="20"/>
  <c r="N5" i="19"/>
  <c r="O88" i="17"/>
  <c r="M10" i="16"/>
  <c r="M18" i="19"/>
  <c r="O50" i="26"/>
  <c r="L63" i="20"/>
  <c r="N61" i="19"/>
  <c r="P45" i="13"/>
  <c r="P67" i="18"/>
  <c r="O64" i="17"/>
  <c r="M82" i="16"/>
  <c r="L95" i="16"/>
  <c r="P11" i="13"/>
  <c r="M26" i="20"/>
  <c r="M18" i="16"/>
  <c r="M50" i="19"/>
  <c r="O48" i="17"/>
  <c r="L9" i="14"/>
  <c r="L9" i="18"/>
  <c r="L9" i="17"/>
  <c r="L9" i="19"/>
  <c r="P15" i="26"/>
  <c r="N15" i="19"/>
  <c r="N15" i="18"/>
  <c r="N15" i="17"/>
  <c r="N15" i="16"/>
  <c r="N15" i="13"/>
  <c r="Q26" i="26"/>
  <c r="O26" i="13"/>
  <c r="O26" i="17"/>
  <c r="O26" i="18"/>
  <c r="O26" i="16"/>
  <c r="O26" i="20"/>
  <c r="O26" i="14"/>
  <c r="O26" i="19"/>
  <c r="P37" i="17"/>
  <c r="P37" i="13"/>
  <c r="P37" i="19"/>
  <c r="P37" i="18"/>
  <c r="P37" i="20"/>
  <c r="P45" i="14"/>
  <c r="P45" i="17"/>
  <c r="M51" i="26"/>
  <c r="P85" i="26"/>
  <c r="N5" i="20"/>
  <c r="M90" i="19"/>
  <c r="N85" i="16"/>
  <c r="P91" i="18"/>
  <c r="N53" i="17"/>
  <c r="L39" i="16"/>
  <c r="O80" i="16"/>
  <c r="R19" i="26"/>
  <c r="M71" i="26"/>
  <c r="Q10" i="26"/>
  <c r="O10" i="17"/>
  <c r="O10" i="19"/>
  <c r="O10" i="16"/>
  <c r="O10" i="14"/>
  <c r="O10" i="13"/>
  <c r="O10" i="20"/>
  <c r="P21" i="20"/>
  <c r="P21" i="18"/>
  <c r="P21" i="17"/>
  <c r="P21" i="14"/>
  <c r="P21" i="16"/>
  <c r="P21" i="19"/>
  <c r="N33" i="26"/>
  <c r="L33" i="17"/>
  <c r="L33" i="13"/>
  <c r="L33" i="19"/>
  <c r="L33" i="16"/>
  <c r="L33" i="18"/>
  <c r="L41" i="18"/>
  <c r="L41" i="14"/>
  <c r="L49" i="20"/>
  <c r="L49" i="17"/>
  <c r="L49" i="16"/>
  <c r="N49" i="26"/>
  <c r="M81" i="26"/>
  <c r="L83" i="26"/>
  <c r="N9" i="26"/>
  <c r="P3" i="26"/>
  <c r="L41" i="19"/>
  <c r="P37" i="16"/>
  <c r="N3" i="18"/>
  <c r="M90" i="13"/>
  <c r="N93" i="14"/>
  <c r="N45" i="18"/>
  <c r="L31" i="13"/>
  <c r="M50" i="20"/>
  <c r="O80" i="13"/>
  <c r="L87" i="16"/>
  <c r="L5" i="13"/>
  <c r="O56" i="14"/>
  <c r="Q80" i="26"/>
  <c r="P77" i="26"/>
  <c r="Q24" i="26"/>
  <c r="P3" i="17"/>
  <c r="P3" i="14"/>
  <c r="R3" i="26"/>
  <c r="P3" i="13"/>
  <c r="P3" i="19"/>
  <c r="P3" i="16"/>
  <c r="O12" i="26"/>
  <c r="M12" i="17"/>
  <c r="M12" i="20"/>
  <c r="M12" i="18"/>
  <c r="M12" i="16"/>
  <c r="M12" i="14"/>
  <c r="M12" i="19"/>
  <c r="O18" i="19"/>
  <c r="O18" i="13"/>
  <c r="O18" i="20"/>
  <c r="Q18" i="26"/>
  <c r="O18" i="18"/>
  <c r="O18" i="16"/>
  <c r="P29" i="14"/>
  <c r="R29" i="26"/>
  <c r="P29" i="20"/>
  <c r="P29" i="13"/>
  <c r="P29" i="19"/>
  <c r="P29" i="17"/>
  <c r="M36" i="20"/>
  <c r="M36" i="13"/>
  <c r="O42" i="18"/>
  <c r="O42" i="16"/>
  <c r="O42" i="13"/>
  <c r="O52" i="26"/>
  <c r="M52" i="18"/>
  <c r="M52" i="13"/>
  <c r="M52" i="16"/>
  <c r="M52" i="19"/>
  <c r="M52" i="14"/>
  <c r="M52" i="17"/>
  <c r="Q42" i="26"/>
  <c r="N5" i="13"/>
  <c r="O42" i="17"/>
  <c r="R37" i="26"/>
  <c r="M12" i="13"/>
  <c r="N85" i="17"/>
  <c r="N31" i="19"/>
  <c r="N77" i="16"/>
  <c r="N45" i="20"/>
  <c r="M50" i="16"/>
  <c r="N29" i="19"/>
  <c r="L23" i="20"/>
  <c r="P51" i="17"/>
  <c r="L47" i="14"/>
  <c r="L5" i="16"/>
  <c r="M58" i="17"/>
  <c r="N93" i="13"/>
  <c r="N31" i="18"/>
  <c r="P93" i="26"/>
  <c r="P69" i="26"/>
  <c r="R21" i="26"/>
  <c r="R13" i="26"/>
  <c r="P13" i="20"/>
  <c r="P13" i="13"/>
  <c r="P13" i="19"/>
  <c r="P13" i="18"/>
  <c r="P13" i="16"/>
  <c r="O20" i="26"/>
  <c r="M20" i="17"/>
  <c r="M20" i="16"/>
  <c r="M20" i="14"/>
  <c r="M20" i="20"/>
  <c r="M20" i="13"/>
  <c r="M20" i="19"/>
  <c r="N25" i="26"/>
  <c r="L25" i="13"/>
  <c r="L25" i="19"/>
  <c r="L25" i="16"/>
  <c r="L25" i="18"/>
  <c r="L25" i="14"/>
  <c r="L25" i="20"/>
  <c r="O34" i="16"/>
  <c r="O34" i="18"/>
  <c r="O34" i="14"/>
  <c r="O34" i="19"/>
  <c r="O34" i="13"/>
  <c r="O34" i="17"/>
  <c r="M44" i="18"/>
  <c r="O44" i="26"/>
  <c r="M44" i="14"/>
  <c r="O50" i="19"/>
  <c r="O50" i="16"/>
  <c r="O50" i="14"/>
  <c r="O50" i="13"/>
  <c r="O50" i="20"/>
  <c r="O50" i="18"/>
  <c r="N39" i="26"/>
  <c r="N5" i="26"/>
  <c r="L41" i="20"/>
  <c r="N5" i="17"/>
  <c r="O42" i="20"/>
  <c r="L9" i="13"/>
  <c r="M58" i="20"/>
  <c r="P83" i="13"/>
  <c r="L95" i="13"/>
  <c r="O88" i="20"/>
  <c r="P29" i="16"/>
  <c r="N13" i="14"/>
  <c r="L95" i="14"/>
  <c r="N21" i="17"/>
  <c r="N29" i="17"/>
  <c r="L9" i="16"/>
  <c r="N15" i="20"/>
  <c r="L23" i="16"/>
  <c r="P67" i="14"/>
  <c r="M10" i="14"/>
  <c r="L7" i="16"/>
  <c r="L7" i="18"/>
  <c r="L7" i="17"/>
  <c r="L7" i="13"/>
  <c r="L7" i="20"/>
  <c r="N17" i="26"/>
  <c r="L17" i="20"/>
  <c r="L17" i="19"/>
  <c r="L17" i="18"/>
  <c r="L17" i="17"/>
  <c r="L17" i="14"/>
  <c r="P23" i="26"/>
  <c r="N23" i="19"/>
  <c r="N23" i="17"/>
  <c r="N23" i="16"/>
  <c r="N23" i="14"/>
  <c r="N23" i="13"/>
  <c r="N23" i="18"/>
  <c r="N31" i="16"/>
  <c r="P31" i="26"/>
  <c r="N31" i="14"/>
  <c r="N31" i="20"/>
  <c r="P39" i="26"/>
  <c r="N39" i="17"/>
  <c r="N39" i="16"/>
  <c r="N39" i="14"/>
  <c r="N39" i="13"/>
  <c r="N39" i="19"/>
  <c r="N47" i="14"/>
  <c r="N47" i="19"/>
  <c r="N47" i="18"/>
  <c r="N47" i="17"/>
  <c r="N47" i="16"/>
  <c r="P53" i="26"/>
  <c r="L41" i="13"/>
  <c r="N5" i="14"/>
  <c r="L7" i="14"/>
  <c r="M50" i="17"/>
  <c r="N95" i="26"/>
  <c r="P3" i="20"/>
  <c r="P27" i="16"/>
  <c r="P27" i="20"/>
  <c r="P19" i="20"/>
  <c r="M58" i="13"/>
  <c r="M42" i="20"/>
  <c r="L71" i="16"/>
  <c r="O96" i="14"/>
  <c r="M98" i="13"/>
  <c r="O34" i="20"/>
  <c r="N39" i="18"/>
  <c r="P29" i="18"/>
  <c r="L31" i="20"/>
  <c r="L31" i="19"/>
  <c r="M18" i="17"/>
  <c r="N21" i="19"/>
  <c r="P59" i="16"/>
  <c r="N15" i="14"/>
  <c r="L55" i="17"/>
  <c r="M10" i="18"/>
  <c r="L9" i="20"/>
  <c r="R91" i="26"/>
  <c r="N60" i="26"/>
  <c r="P20" i="26"/>
  <c r="O9" i="26"/>
  <c r="Q99" i="17"/>
  <c r="R99" i="17" s="1"/>
  <c r="P74" i="26"/>
  <c r="F65" i="27"/>
  <c r="O65" i="27"/>
  <c r="T65" i="17"/>
  <c r="AB57" i="17"/>
  <c r="AC57" i="17"/>
  <c r="AA57" i="17"/>
  <c r="AG32" i="17"/>
  <c r="AH32" i="17"/>
  <c r="AI32" i="17"/>
  <c r="AI8" i="17"/>
  <c r="AG8" i="17"/>
  <c r="AH8" i="17"/>
  <c r="N76" i="13"/>
  <c r="N76" i="14"/>
  <c r="L32" i="26"/>
  <c r="O76" i="27"/>
  <c r="P82" i="13"/>
  <c r="P5" i="18"/>
  <c r="P5" i="13"/>
  <c r="K5" i="26"/>
  <c r="O74" i="27"/>
  <c r="F20" i="27"/>
  <c r="M13" i="26"/>
  <c r="T943" i="27"/>
  <c r="T465" i="27"/>
  <c r="AC72" i="17"/>
  <c r="AB72" i="17"/>
  <c r="AA72" i="17"/>
  <c r="AB68" i="17"/>
  <c r="AC68" i="17"/>
  <c r="AA68" i="17"/>
  <c r="AC64" i="17"/>
  <c r="AA64" i="17"/>
  <c r="AB64" i="17"/>
  <c r="AA60" i="17"/>
  <c r="AC60" i="17"/>
  <c r="AB60" i="17"/>
  <c r="AA56" i="17"/>
  <c r="AB56" i="17"/>
  <c r="AC56" i="17"/>
  <c r="AA52" i="17"/>
  <c r="AB52" i="17"/>
  <c r="AC52" i="17"/>
  <c r="AB48" i="17"/>
  <c r="AC48" i="17"/>
  <c r="AA48" i="17"/>
  <c r="AC44" i="17"/>
  <c r="AA44" i="17"/>
  <c r="AB44" i="17"/>
  <c r="AC37" i="17"/>
  <c r="AB37" i="17"/>
  <c r="AA37" i="17"/>
  <c r="AH34" i="17"/>
  <c r="AI34" i="17"/>
  <c r="AG34" i="17"/>
  <c r="AC29" i="17"/>
  <c r="AB29" i="17"/>
  <c r="AA29" i="17"/>
  <c r="AG26" i="17"/>
  <c r="AH26" i="17"/>
  <c r="AI26" i="17"/>
  <c r="AC21" i="17"/>
  <c r="AA21" i="17"/>
  <c r="AB21" i="17"/>
  <c r="AH18" i="17"/>
  <c r="AG18" i="17"/>
  <c r="AI18" i="17"/>
  <c r="AA13" i="17"/>
  <c r="AB13" i="17"/>
  <c r="AC13" i="17"/>
  <c r="AI10" i="17"/>
  <c r="AG10" i="17"/>
  <c r="AH10" i="17"/>
  <c r="AB5" i="17"/>
  <c r="AA5" i="17"/>
  <c r="AC5" i="17"/>
  <c r="AG2" i="17"/>
  <c r="AH2" i="17"/>
  <c r="AI2" i="17"/>
  <c r="P52" i="20"/>
  <c r="P52" i="19"/>
  <c r="P52" i="13"/>
  <c r="P52" i="18"/>
  <c r="R52" i="26"/>
  <c r="P52" i="16"/>
  <c r="N54" i="20"/>
  <c r="N54" i="17"/>
  <c r="N54" i="16"/>
  <c r="N54" i="19"/>
  <c r="P54" i="26"/>
  <c r="N54" i="14"/>
  <c r="N56" i="26"/>
  <c r="L56" i="16"/>
  <c r="L56" i="17"/>
  <c r="L56" i="14"/>
  <c r="L56" i="13"/>
  <c r="L56" i="20"/>
  <c r="L56" i="18"/>
  <c r="O57" i="13"/>
  <c r="O57" i="20"/>
  <c r="O57" i="18"/>
  <c r="Q57" i="26"/>
  <c r="O57" i="16"/>
  <c r="O57" i="19"/>
  <c r="M59" i="16"/>
  <c r="O59" i="26"/>
  <c r="M59" i="17"/>
  <c r="M59" i="13"/>
  <c r="M59" i="14"/>
  <c r="M59" i="18"/>
  <c r="P60" i="18"/>
  <c r="R60" i="26"/>
  <c r="P60" i="17"/>
  <c r="P60" i="13"/>
  <c r="P60" i="16"/>
  <c r="P60" i="14"/>
  <c r="P60" i="20"/>
  <c r="P62" i="26"/>
  <c r="N62" i="14"/>
  <c r="N62" i="20"/>
  <c r="N62" i="13"/>
  <c r="N62" i="17"/>
  <c r="N62" i="19"/>
  <c r="L64" i="17"/>
  <c r="L64" i="16"/>
  <c r="L64" i="14"/>
  <c r="L64" i="13"/>
  <c r="N64" i="26"/>
  <c r="L64" i="19"/>
  <c r="O65" i="13"/>
  <c r="O65" i="14"/>
  <c r="O65" i="18"/>
  <c r="O65" i="19"/>
  <c r="O65" i="17"/>
  <c r="O65" i="16"/>
  <c r="Q65" i="26"/>
  <c r="O67" i="26"/>
  <c r="M67" i="13"/>
  <c r="M67" i="20"/>
  <c r="M67" i="19"/>
  <c r="M67" i="14"/>
  <c r="M67" i="17"/>
  <c r="P68" i="14"/>
  <c r="P68" i="20"/>
  <c r="P68" i="19"/>
  <c r="R68" i="26"/>
  <c r="P68" i="13"/>
  <c r="P68" i="16"/>
  <c r="P68" i="18"/>
  <c r="N70" i="18"/>
  <c r="N70" i="17"/>
  <c r="N70" i="14"/>
  <c r="N70" i="20"/>
  <c r="N70" i="13"/>
  <c r="N70" i="16"/>
  <c r="N70" i="19"/>
  <c r="L72" i="13"/>
  <c r="L72" i="14"/>
  <c r="L72" i="18"/>
  <c r="L72" i="17"/>
  <c r="L72" i="19"/>
  <c r="O73" i="20"/>
  <c r="Q73" i="26"/>
  <c r="O73" i="19"/>
  <c r="O73" i="18"/>
  <c r="O73" i="16"/>
  <c r="O73" i="14"/>
  <c r="O73" i="13"/>
  <c r="M75" i="19"/>
  <c r="M75" i="14"/>
  <c r="M75" i="20"/>
  <c r="M75" i="17"/>
  <c r="P76" i="18"/>
  <c r="P76" i="17"/>
  <c r="P76" i="19"/>
  <c r="R76" i="26"/>
  <c r="P76" i="20"/>
  <c r="P76" i="14"/>
  <c r="N78" i="13"/>
  <c r="N78" i="16"/>
  <c r="N78" i="20"/>
  <c r="N78" i="14"/>
  <c r="P78" i="26"/>
  <c r="N78" i="17"/>
  <c r="N78" i="18"/>
  <c r="N78" i="19"/>
  <c r="L80" i="18"/>
  <c r="L80" i="13"/>
  <c r="N80" i="26"/>
  <c r="L80" i="19"/>
  <c r="L80" i="14"/>
  <c r="L80" i="16"/>
  <c r="L80" i="17"/>
  <c r="L80" i="20"/>
  <c r="O81" i="20"/>
  <c r="O81" i="17"/>
  <c r="O81" i="16"/>
  <c r="O81" i="13"/>
  <c r="O81" i="14"/>
  <c r="M83" i="13"/>
  <c r="O83" i="26"/>
  <c r="M83" i="20"/>
  <c r="M83" i="16"/>
  <c r="M83" i="19"/>
  <c r="M83" i="17"/>
  <c r="P84" i="14"/>
  <c r="P84" i="20"/>
  <c r="P84" i="13"/>
  <c r="P84" i="18"/>
  <c r="R84" i="26"/>
  <c r="P84" i="17"/>
  <c r="N86" i="13"/>
  <c r="N86" i="14"/>
  <c r="P86" i="26"/>
  <c r="N86" i="20"/>
  <c r="N86" i="16"/>
  <c r="N86" i="17"/>
  <c r="N86" i="19"/>
  <c r="L88" i="14"/>
  <c r="L88" i="13"/>
  <c r="L88" i="20"/>
  <c r="L88" i="19"/>
  <c r="K88" i="26"/>
  <c r="L88" i="17"/>
  <c r="Q89" i="26"/>
  <c r="O89" i="17"/>
  <c r="O89" i="13"/>
  <c r="O89" i="14"/>
  <c r="O89" i="16"/>
  <c r="O89" i="19"/>
  <c r="O89" i="18"/>
  <c r="M91" i="20"/>
  <c r="M91" i="16"/>
  <c r="M91" i="13"/>
  <c r="M91" i="14"/>
  <c r="M91" i="17"/>
  <c r="O91" i="26"/>
  <c r="P92" i="13"/>
  <c r="P92" i="16"/>
  <c r="P92" i="19"/>
  <c r="P92" i="18"/>
  <c r="P92" i="14"/>
  <c r="R92" i="26"/>
  <c r="N94" i="13"/>
  <c r="N94" i="16"/>
  <c r="N94" i="18"/>
  <c r="N94" i="19"/>
  <c r="P94" i="26"/>
  <c r="N94" i="20"/>
  <c r="N94" i="14"/>
  <c r="N94" i="17"/>
  <c r="L96" i="20"/>
  <c r="K96" i="26"/>
  <c r="L96" i="16"/>
  <c r="L96" i="13"/>
  <c r="N96" i="26"/>
  <c r="L96" i="19"/>
  <c r="L96" i="18"/>
  <c r="L96" i="17"/>
  <c r="O97" i="14"/>
  <c r="O97" i="18"/>
  <c r="O97" i="16"/>
  <c r="O97" i="19"/>
  <c r="Q97" i="26"/>
  <c r="O97" i="20"/>
  <c r="M8" i="19"/>
  <c r="M8" i="17"/>
  <c r="O8" i="26"/>
  <c r="M8" i="16"/>
  <c r="M8" i="14"/>
  <c r="M8" i="13"/>
  <c r="M8" i="18"/>
  <c r="AH16" i="17"/>
  <c r="AI16" i="17"/>
  <c r="AG16" i="17"/>
  <c r="T591" i="27"/>
  <c r="T74" i="17"/>
  <c r="O20" i="27"/>
  <c r="T17" i="17"/>
  <c r="T39" i="17"/>
  <c r="T44" i="17"/>
  <c r="L97" i="26"/>
  <c r="L3" i="19"/>
  <c r="L3" i="17"/>
  <c r="M6" i="14"/>
  <c r="M6" i="19"/>
  <c r="M6" i="17"/>
  <c r="R9" i="26"/>
  <c r="P9" i="16"/>
  <c r="P9" i="17"/>
  <c r="P9" i="18"/>
  <c r="P9" i="14"/>
  <c r="Q14" i="26"/>
  <c r="O14" i="18"/>
  <c r="O14" i="17"/>
  <c r="O14" i="16"/>
  <c r="O14" i="13"/>
  <c r="O16" i="26"/>
  <c r="M16" i="13"/>
  <c r="M16" i="20"/>
  <c r="M16" i="18"/>
  <c r="M16" i="19"/>
  <c r="M16" i="16"/>
  <c r="R17" i="26"/>
  <c r="P17" i="20"/>
  <c r="P17" i="19"/>
  <c r="P17" i="18"/>
  <c r="P17" i="17"/>
  <c r="P17" i="14"/>
  <c r="N19" i="17"/>
  <c r="P19" i="26"/>
  <c r="N19" i="20"/>
  <c r="N19" i="19"/>
  <c r="N19" i="13"/>
  <c r="L21" i="14"/>
  <c r="L21" i="18"/>
  <c r="L21" i="13"/>
  <c r="L21" i="19"/>
  <c r="N21" i="26"/>
  <c r="O22" i="17"/>
  <c r="O22" i="16"/>
  <c r="O22" i="14"/>
  <c r="O22" i="18"/>
  <c r="Q22" i="26"/>
  <c r="O24" i="26"/>
  <c r="M24" i="14"/>
  <c r="M24" i="17"/>
  <c r="M24" i="16"/>
  <c r="M24" i="13"/>
  <c r="M24" i="19"/>
  <c r="P25" i="17"/>
  <c r="P25" i="14"/>
  <c r="P25" i="16"/>
  <c r="P25" i="13"/>
  <c r="P25" i="18"/>
  <c r="P25" i="20"/>
  <c r="N27" i="14"/>
  <c r="N27" i="13"/>
  <c r="N27" i="20"/>
  <c r="N27" i="18"/>
  <c r="N27" i="17"/>
  <c r="P27" i="26"/>
  <c r="N27" i="19"/>
  <c r="L29" i="14"/>
  <c r="L29" i="19"/>
  <c r="L29" i="20"/>
  <c r="L29" i="13"/>
  <c r="L29" i="17"/>
  <c r="L29" i="18"/>
  <c r="N29" i="26"/>
  <c r="O30" i="19"/>
  <c r="O30" i="18"/>
  <c r="O30" i="17"/>
  <c r="Q30" i="26"/>
  <c r="O30" i="16"/>
  <c r="O30" i="14"/>
  <c r="M32" i="18"/>
  <c r="M32" i="14"/>
  <c r="O32" i="26"/>
  <c r="M32" i="17"/>
  <c r="M32" i="20"/>
  <c r="N35" i="18"/>
  <c r="N35" i="19"/>
  <c r="L37" i="19"/>
  <c r="L37" i="18"/>
  <c r="L37" i="16"/>
  <c r="L37" i="14"/>
  <c r="Q38" i="26"/>
  <c r="O38" i="16"/>
  <c r="O38" i="13"/>
  <c r="O38" i="20"/>
  <c r="O38" i="14"/>
  <c r="O38" i="19"/>
  <c r="M40" i="17"/>
  <c r="M40" i="14"/>
  <c r="O40" i="26"/>
  <c r="M40" i="13"/>
  <c r="M40" i="19"/>
  <c r="P41" i="19"/>
  <c r="P41" i="18"/>
  <c r="P41" i="17"/>
  <c r="P41" i="13"/>
  <c r="P41" i="16"/>
  <c r="P41" i="14"/>
  <c r="N43" i="13"/>
  <c r="P43" i="26"/>
  <c r="N43" i="19"/>
  <c r="N43" i="20"/>
  <c r="N43" i="18"/>
  <c r="N43" i="14"/>
  <c r="L45" i="19"/>
  <c r="L45" i="18"/>
  <c r="N45" i="26"/>
  <c r="L45" i="17"/>
  <c r="L45" i="16"/>
  <c r="L45" i="13"/>
  <c r="L45" i="20"/>
  <c r="O46" i="20"/>
  <c r="O46" i="17"/>
  <c r="Q46" i="26"/>
  <c r="O46" i="18"/>
  <c r="O46" i="14"/>
  <c r="M48" i="14"/>
  <c r="M48" i="16"/>
  <c r="M48" i="20"/>
  <c r="O48" i="26"/>
  <c r="M48" i="17"/>
  <c r="M48" i="13"/>
  <c r="P49" i="20"/>
  <c r="P49" i="14"/>
  <c r="P49" i="17"/>
  <c r="P49" i="13"/>
  <c r="P49" i="18"/>
  <c r="R49" i="26"/>
  <c r="P49" i="19"/>
  <c r="N51" i="20"/>
  <c r="N51" i="18"/>
  <c r="N51" i="19"/>
  <c r="N51" i="17"/>
  <c r="N51" i="14"/>
  <c r="AA69" i="17"/>
  <c r="AC69" i="17"/>
  <c r="AB69" i="17"/>
  <c r="AC53" i="17"/>
  <c r="AB53" i="17"/>
  <c r="AA53" i="17"/>
  <c r="AC27" i="17"/>
  <c r="AA27" i="17"/>
  <c r="AB27" i="17"/>
  <c r="AB3" i="17"/>
  <c r="AC3" i="17"/>
  <c r="AA3" i="17"/>
  <c r="R90" i="26"/>
  <c r="P90" i="16"/>
  <c r="T778" i="27"/>
  <c r="F57" i="27"/>
  <c r="O17" i="27"/>
  <c r="F39" i="27"/>
  <c r="O28" i="27"/>
  <c r="L39" i="26"/>
  <c r="F38" i="27"/>
  <c r="S23" i="17"/>
  <c r="T875" i="27"/>
  <c r="T837" i="27"/>
  <c r="T362" i="27"/>
  <c r="O87" i="13"/>
  <c r="AA65" i="17"/>
  <c r="AC65" i="17"/>
  <c r="AB65" i="17"/>
  <c r="AC45" i="17"/>
  <c r="AB45" i="17"/>
  <c r="AA45" i="17"/>
  <c r="AB19" i="17"/>
  <c r="AC19" i="17"/>
  <c r="AA19" i="17"/>
  <c r="T57" i="17"/>
  <c r="T28" i="17"/>
  <c r="F61" i="27"/>
  <c r="T448" i="27"/>
  <c r="O38" i="27"/>
  <c r="T272" i="27"/>
  <c r="T344" i="27"/>
  <c r="T334" i="27"/>
  <c r="T283" i="27"/>
  <c r="T787" i="27"/>
  <c r="T457" i="27"/>
  <c r="S37" i="17"/>
  <c r="T33" i="17"/>
  <c r="M81" i="16"/>
  <c r="O28" i="14"/>
  <c r="Q28" i="26"/>
  <c r="T201" i="27"/>
  <c r="T48" i="17"/>
  <c r="T467" i="27"/>
  <c r="M64" i="26"/>
  <c r="F44" i="27"/>
  <c r="T531" i="27"/>
  <c r="T758" i="27"/>
  <c r="N68" i="16"/>
  <c r="T905" i="27"/>
  <c r="O33" i="27"/>
  <c r="M95" i="26"/>
  <c r="L95" i="26"/>
  <c r="AC73" i="17"/>
  <c r="AA73" i="17"/>
  <c r="AB73" i="17"/>
  <c r="AC61" i="17"/>
  <c r="AA61" i="17"/>
  <c r="AB61" i="17"/>
  <c r="AC49" i="17"/>
  <c r="AB49" i="17"/>
  <c r="AA49" i="17"/>
  <c r="AB35" i="17"/>
  <c r="AC35" i="17"/>
  <c r="AA35" i="17"/>
  <c r="AI24" i="17"/>
  <c r="AG24" i="17"/>
  <c r="AH24" i="17"/>
  <c r="AC11" i="17"/>
  <c r="AA11" i="17"/>
  <c r="AB11" i="17"/>
  <c r="P82" i="18"/>
  <c r="P82" i="16"/>
  <c r="F6" i="27"/>
  <c r="T547" i="27"/>
  <c r="T475" i="27"/>
  <c r="T831" i="27"/>
  <c r="T106" i="27"/>
  <c r="O75" i="26"/>
  <c r="T164" i="27"/>
  <c r="S35" i="17"/>
  <c r="AC41" i="17"/>
  <c r="AA41" i="17"/>
  <c r="AB41" i="17"/>
  <c r="AG37" i="17"/>
  <c r="AI37" i="17"/>
  <c r="AH37" i="17"/>
  <c r="AC32" i="17"/>
  <c r="AA32" i="17"/>
  <c r="AB32" i="17"/>
  <c r="AI29" i="17"/>
  <c r="AG29" i="17"/>
  <c r="AH29" i="17"/>
  <c r="AB24" i="17"/>
  <c r="AA24" i="17"/>
  <c r="AC24" i="17"/>
  <c r="AG21" i="17"/>
  <c r="AI21" i="17"/>
  <c r="AH21" i="17"/>
  <c r="AB16" i="17"/>
  <c r="AA16" i="17"/>
  <c r="AC16" i="17"/>
  <c r="AI13" i="17"/>
  <c r="AG13" i="17"/>
  <c r="AH13" i="17"/>
  <c r="AB8" i="17"/>
  <c r="AC8" i="17"/>
  <c r="AA8" i="17"/>
  <c r="AG5" i="17"/>
  <c r="AH5" i="17"/>
  <c r="AI5" i="17"/>
  <c r="T852" i="27"/>
  <c r="T872" i="27"/>
  <c r="AA40" i="17"/>
  <c r="AB40" i="17"/>
  <c r="AC40" i="17"/>
  <c r="AA34" i="17"/>
  <c r="AB34" i="17"/>
  <c r="AC34" i="17"/>
  <c r="AH31" i="17"/>
  <c r="AI31" i="17"/>
  <c r="AG31" i="17"/>
  <c r="AA26" i="17"/>
  <c r="AC26" i="17"/>
  <c r="AB26" i="17"/>
  <c r="AG23" i="17"/>
  <c r="AH23" i="17"/>
  <c r="AI23" i="17"/>
  <c r="AC18" i="17"/>
  <c r="AB18" i="17"/>
  <c r="AA18" i="17"/>
  <c r="AG15" i="17"/>
  <c r="AH15" i="17"/>
  <c r="AI15" i="17"/>
  <c r="AB10" i="17"/>
  <c r="AC10" i="17"/>
  <c r="AA10" i="17"/>
  <c r="AG7" i="17"/>
  <c r="AH7" i="17"/>
  <c r="AI7" i="17"/>
  <c r="AC2" i="17"/>
  <c r="AA2" i="17"/>
  <c r="AB2" i="17"/>
  <c r="T175" i="27"/>
  <c r="T211" i="27"/>
  <c r="T730" i="27"/>
  <c r="T209" i="27"/>
  <c r="AB71" i="17"/>
  <c r="AA71" i="17"/>
  <c r="AC71" i="17"/>
  <c r="AA67" i="17"/>
  <c r="AB67" i="17"/>
  <c r="AC67" i="17"/>
  <c r="AB63" i="17"/>
  <c r="AA63" i="17"/>
  <c r="AC63" i="17"/>
  <c r="AC59" i="17"/>
  <c r="AA59" i="17"/>
  <c r="AB59" i="17"/>
  <c r="AB55" i="17"/>
  <c r="AC55" i="17"/>
  <c r="AA55" i="17"/>
  <c r="AA51" i="17"/>
  <c r="AC51" i="17"/>
  <c r="AB51" i="17"/>
  <c r="AA47" i="17"/>
  <c r="AC47" i="17"/>
  <c r="AB47" i="17"/>
  <c r="AH36" i="17"/>
  <c r="AG36" i="17"/>
  <c r="AI36" i="17"/>
  <c r="AB31" i="17"/>
  <c r="AC31" i="17"/>
  <c r="AA31" i="17"/>
  <c r="AI28" i="17"/>
  <c r="AG28" i="17"/>
  <c r="AH28" i="17"/>
  <c r="AA23" i="17"/>
  <c r="AB23" i="17"/>
  <c r="AC23" i="17"/>
  <c r="AI20" i="17"/>
  <c r="AH20" i="17"/>
  <c r="AG20" i="17"/>
  <c r="AB15" i="17"/>
  <c r="AC15" i="17"/>
  <c r="AA15" i="17"/>
  <c r="AH12" i="17"/>
  <c r="AI12" i="17"/>
  <c r="AG12" i="17"/>
  <c r="AC7" i="17"/>
  <c r="AB7" i="17"/>
  <c r="AA7" i="17"/>
  <c r="AH4" i="17"/>
  <c r="AI4" i="17"/>
  <c r="AG4" i="17"/>
  <c r="T938" i="27"/>
  <c r="T666" i="27"/>
  <c r="T641" i="27"/>
  <c r="T390" i="27"/>
  <c r="T314" i="27"/>
  <c r="AC43" i="17"/>
  <c r="AB43" i="17"/>
  <c r="AA43" i="17"/>
  <c r="AA39" i="17"/>
  <c r="AC39" i="17"/>
  <c r="AB39" i="17"/>
  <c r="AA36" i="17"/>
  <c r="AB36" i="17"/>
  <c r="AC36" i="17"/>
  <c r="AI33" i="17"/>
  <c r="AG33" i="17"/>
  <c r="AH33" i="17"/>
  <c r="AC28" i="17"/>
  <c r="AB28" i="17"/>
  <c r="AA28" i="17"/>
  <c r="AH25" i="17"/>
  <c r="AG25" i="17"/>
  <c r="AI25" i="17"/>
  <c r="AC20" i="17"/>
  <c r="AA20" i="17"/>
  <c r="AB20" i="17"/>
  <c r="AH17" i="17"/>
  <c r="AI17" i="17"/>
  <c r="AG17" i="17"/>
  <c r="AC12" i="17"/>
  <c r="AB12" i="17"/>
  <c r="AA12" i="17"/>
  <c r="AH9" i="17"/>
  <c r="AI9" i="17"/>
  <c r="AG9" i="17"/>
  <c r="AB4" i="17"/>
  <c r="AC4" i="17"/>
  <c r="AA4" i="17"/>
  <c r="Q99" i="18"/>
  <c r="R99" i="18" s="1"/>
  <c r="T705" i="27"/>
  <c r="T242" i="27"/>
  <c r="AC70" i="17"/>
  <c r="AB70" i="17"/>
  <c r="AA70" i="17"/>
  <c r="AB66" i="17"/>
  <c r="AA66" i="17"/>
  <c r="AC66" i="17"/>
  <c r="AA62" i="17"/>
  <c r="AB62" i="17"/>
  <c r="AC62" i="17"/>
  <c r="AA58" i="17"/>
  <c r="AC58" i="17"/>
  <c r="AB58" i="17"/>
  <c r="AA54" i="17"/>
  <c r="AC54" i="17"/>
  <c r="AB54" i="17"/>
  <c r="AA50" i="17"/>
  <c r="AB50" i="17"/>
  <c r="AC50" i="17"/>
  <c r="AC46" i="17"/>
  <c r="AB46" i="17"/>
  <c r="AA46" i="17"/>
  <c r="AA33" i="17"/>
  <c r="AC33" i="17"/>
  <c r="AB33" i="17"/>
  <c r="AI30" i="17"/>
  <c r="AG30" i="17"/>
  <c r="AH30" i="17"/>
  <c r="AA25" i="17"/>
  <c r="AC25" i="17"/>
  <c r="AB25" i="17"/>
  <c r="AG22" i="17"/>
  <c r="AH22" i="17"/>
  <c r="AI22" i="17"/>
  <c r="AA17" i="17"/>
  <c r="AB17" i="17"/>
  <c r="AC17" i="17"/>
  <c r="AH14" i="17"/>
  <c r="AI14" i="17"/>
  <c r="AG14" i="17"/>
  <c r="AC9" i="17"/>
  <c r="AB9" i="17"/>
  <c r="AA9" i="17"/>
  <c r="AI6" i="17"/>
  <c r="AH6" i="17"/>
  <c r="AG6" i="17"/>
  <c r="Q99" i="13"/>
  <c r="R99" i="13" s="1"/>
  <c r="T522" i="27"/>
  <c r="T409" i="27"/>
  <c r="T188" i="27"/>
  <c r="T225" i="27"/>
  <c r="T611" i="27"/>
  <c r="S69" i="17"/>
  <c r="AA42" i="17"/>
  <c r="AB42" i="17"/>
  <c r="AC42" i="17"/>
  <c r="AA38" i="17"/>
  <c r="AB38" i="17"/>
  <c r="AC38" i="17"/>
  <c r="AH35" i="17"/>
  <c r="AI35" i="17"/>
  <c r="AG35" i="17"/>
  <c r="AC30" i="17"/>
  <c r="AB30" i="17"/>
  <c r="AA30" i="17"/>
  <c r="AI27" i="17"/>
  <c r="AG27" i="17"/>
  <c r="AH27" i="17"/>
  <c r="AC22" i="17"/>
  <c r="AB22" i="17"/>
  <c r="AA22" i="17"/>
  <c r="AG19" i="17"/>
  <c r="AI19" i="17"/>
  <c r="AH19" i="17"/>
  <c r="AB14" i="17"/>
  <c r="AA14" i="17"/>
  <c r="AC14" i="17"/>
  <c r="AH11" i="17"/>
  <c r="AG11" i="17"/>
  <c r="AI11" i="17"/>
  <c r="AB6" i="17"/>
  <c r="AC6" i="17"/>
  <c r="AA6" i="17"/>
  <c r="AI3" i="17"/>
  <c r="AH3" i="17"/>
  <c r="AG3" i="17"/>
  <c r="P70" i="27"/>
  <c r="G10" i="27"/>
  <c r="G64" i="27"/>
  <c r="P64" i="27"/>
  <c r="T64" i="18"/>
  <c r="T682" i="27"/>
  <c r="T3" i="18"/>
  <c r="G66" i="27"/>
  <c r="M65" i="26"/>
  <c r="AA72" i="18"/>
  <c r="AB72" i="18"/>
  <c r="AC72" i="18"/>
  <c r="AC68" i="18"/>
  <c r="AB68" i="18"/>
  <c r="AA68" i="18"/>
  <c r="AB64" i="18"/>
  <c r="AC64" i="18"/>
  <c r="AA64" i="18"/>
  <c r="AB60" i="18"/>
  <c r="AA60" i="18"/>
  <c r="AC60" i="18"/>
  <c r="AC56" i="18"/>
  <c r="AA56" i="18"/>
  <c r="AB56" i="18"/>
  <c r="AC52" i="18"/>
  <c r="AA52" i="18"/>
  <c r="AB52" i="18"/>
  <c r="AB48" i="18"/>
  <c r="AC48" i="18"/>
  <c r="AA48" i="18"/>
  <c r="AC44" i="18"/>
  <c r="AA44" i="18"/>
  <c r="AB44" i="18"/>
  <c r="AC37" i="18"/>
  <c r="AB37" i="18"/>
  <c r="AA37" i="18"/>
  <c r="AG34" i="18"/>
  <c r="AI34" i="18"/>
  <c r="AH34" i="18"/>
  <c r="AA29" i="18"/>
  <c r="AC29" i="18"/>
  <c r="AB29" i="18"/>
  <c r="AH26" i="18"/>
  <c r="AG26" i="18"/>
  <c r="AI26" i="18"/>
  <c r="AC21" i="18"/>
  <c r="AA21" i="18"/>
  <c r="AB21" i="18"/>
  <c r="AH18" i="18"/>
  <c r="AG18" i="18"/>
  <c r="AI18" i="18"/>
  <c r="AC13" i="18"/>
  <c r="AA13" i="18"/>
  <c r="AB13" i="18"/>
  <c r="AH10" i="18"/>
  <c r="AG10" i="18"/>
  <c r="AI10" i="18"/>
  <c r="AB5" i="18"/>
  <c r="AC5" i="18"/>
  <c r="AA5" i="18"/>
  <c r="AH2" i="18"/>
  <c r="AG2" i="18"/>
  <c r="AI2" i="18"/>
  <c r="M3" i="14"/>
  <c r="M3" i="17"/>
  <c r="M3" i="13"/>
  <c r="M3" i="19"/>
  <c r="P4" i="18"/>
  <c r="P4" i="14"/>
  <c r="P4" i="17"/>
  <c r="P4" i="13"/>
  <c r="P4" i="20"/>
  <c r="P4" i="16"/>
  <c r="P6" i="26"/>
  <c r="N6" i="20"/>
  <c r="N6" i="18"/>
  <c r="N6" i="16"/>
  <c r="N6" i="14"/>
  <c r="N6" i="13"/>
  <c r="N8" i="14"/>
  <c r="P8" i="26"/>
  <c r="N8" i="18"/>
  <c r="N8" i="20"/>
  <c r="N8" i="16"/>
  <c r="N8" i="19"/>
  <c r="P16" i="26"/>
  <c r="N16" i="19"/>
  <c r="O19" i="20"/>
  <c r="O19" i="19"/>
  <c r="Q19" i="26"/>
  <c r="O19" i="18"/>
  <c r="O19" i="14"/>
  <c r="O19" i="17"/>
  <c r="O21" i="26"/>
  <c r="M21" i="13"/>
  <c r="K21" i="26"/>
  <c r="M21" i="17"/>
  <c r="M21" i="14"/>
  <c r="M21" i="19"/>
  <c r="M21" i="16"/>
  <c r="P22" i="14"/>
  <c r="P22" i="17"/>
  <c r="P22" i="19"/>
  <c r="P22" i="20"/>
  <c r="R22" i="26"/>
  <c r="P22" i="18"/>
  <c r="P22" i="13"/>
  <c r="N24" i="13"/>
  <c r="N24" i="16"/>
  <c r="L26" i="18"/>
  <c r="L26" i="19"/>
  <c r="O27" i="17"/>
  <c r="O27" i="14"/>
  <c r="O27" i="13"/>
  <c r="M29" i="14"/>
  <c r="M29" i="19"/>
  <c r="M29" i="20"/>
  <c r="P30" i="18"/>
  <c r="R30" i="26"/>
  <c r="N32" i="13"/>
  <c r="P32" i="26"/>
  <c r="N32" i="17"/>
  <c r="N32" i="19"/>
  <c r="N32" i="18"/>
  <c r="N32" i="14"/>
  <c r="N32" i="16"/>
  <c r="L34" i="20"/>
  <c r="L34" i="14"/>
  <c r="N34" i="26"/>
  <c r="L34" i="16"/>
  <c r="L34" i="17"/>
  <c r="L34" i="13"/>
  <c r="L34" i="19"/>
  <c r="L34" i="18"/>
  <c r="Q35" i="26"/>
  <c r="O35" i="19"/>
  <c r="O35" i="18"/>
  <c r="O35" i="17"/>
  <c r="O35" i="14"/>
  <c r="O35" i="13"/>
  <c r="O35" i="16"/>
  <c r="M37" i="18"/>
  <c r="M37" i="20"/>
  <c r="M37" i="17"/>
  <c r="M37" i="16"/>
  <c r="O37" i="26"/>
  <c r="M37" i="14"/>
  <c r="M37" i="13"/>
  <c r="R38" i="26"/>
  <c r="P38" i="13"/>
  <c r="P38" i="20"/>
  <c r="P38" i="18"/>
  <c r="P38" i="19"/>
  <c r="P38" i="17"/>
  <c r="N40" i="20"/>
  <c r="P40" i="26"/>
  <c r="N40" i="16"/>
  <c r="N40" i="18"/>
  <c r="N40" i="19"/>
  <c r="L42" i="16"/>
  <c r="L42" i="14"/>
  <c r="N42" i="26"/>
  <c r="L42" i="17"/>
  <c r="L42" i="20"/>
  <c r="L42" i="13"/>
  <c r="L42" i="19"/>
  <c r="O43" i="18"/>
  <c r="O43" i="16"/>
  <c r="Q43" i="26"/>
  <c r="O43" i="14"/>
  <c r="O43" i="17"/>
  <c r="O43" i="13"/>
  <c r="O43" i="20"/>
  <c r="M45" i="17"/>
  <c r="M45" i="16"/>
  <c r="M45" i="13"/>
  <c r="K45" i="26"/>
  <c r="M45" i="20"/>
  <c r="M45" i="19"/>
  <c r="P46" i="18"/>
  <c r="P46" i="17"/>
  <c r="P46" i="16"/>
  <c r="R46" i="26"/>
  <c r="P46" i="14"/>
  <c r="P46" i="13"/>
  <c r="P46" i="20"/>
  <c r="N48" i="18"/>
  <c r="N48" i="19"/>
  <c r="P48" i="26"/>
  <c r="N48" i="13"/>
  <c r="N48" i="20"/>
  <c r="N48" i="16"/>
  <c r="N48" i="17"/>
  <c r="L50" i="16"/>
  <c r="L50" i="19"/>
  <c r="L50" i="14"/>
  <c r="N50" i="26"/>
  <c r="L50" i="20"/>
  <c r="L50" i="17"/>
  <c r="L50" i="18"/>
  <c r="O51" i="16"/>
  <c r="O51" i="14"/>
  <c r="Q51" i="26"/>
  <c r="O51" i="13"/>
  <c r="O51" i="20"/>
  <c r="O51" i="19"/>
  <c r="O51" i="18"/>
  <c r="N53" i="26"/>
  <c r="L53" i="19"/>
  <c r="L53" i="20"/>
  <c r="L53" i="16"/>
  <c r="L53" i="13"/>
  <c r="L53" i="18"/>
  <c r="L53" i="14"/>
  <c r="O54" i="18"/>
  <c r="O54" i="14"/>
  <c r="O54" i="13"/>
  <c r="Q54" i="26"/>
  <c r="O54" i="19"/>
  <c r="O54" i="17"/>
  <c r="M56" i="18"/>
  <c r="K56" i="26"/>
  <c r="O56" i="26"/>
  <c r="M56" i="14"/>
  <c r="M56" i="19"/>
  <c r="M56" i="13"/>
  <c r="Q56" i="13" s="1"/>
  <c r="R56" i="13" s="1"/>
  <c r="P57" i="20"/>
  <c r="P57" i="16"/>
  <c r="P57" i="14"/>
  <c r="P57" i="18"/>
  <c r="P57" i="17"/>
  <c r="R57" i="26"/>
  <c r="P57" i="13"/>
  <c r="P59" i="26"/>
  <c r="N59" i="20"/>
  <c r="N59" i="19"/>
  <c r="N59" i="13"/>
  <c r="N59" i="17"/>
  <c r="N59" i="16"/>
  <c r="N59" i="14"/>
  <c r="N61" i="26"/>
  <c r="L61" i="20"/>
  <c r="L61" i="19"/>
  <c r="L61" i="16"/>
  <c r="L61" i="18"/>
  <c r="L61" i="17"/>
  <c r="O62" i="17"/>
  <c r="O62" i="19"/>
  <c r="Q62" i="26"/>
  <c r="O62" i="16"/>
  <c r="O62" i="18"/>
  <c r="O62" i="14"/>
  <c r="O62" i="13"/>
  <c r="M64" i="13"/>
  <c r="M64" i="18"/>
  <c r="M64" i="20"/>
  <c r="K64" i="26"/>
  <c r="O64" i="26"/>
  <c r="M64" i="17"/>
  <c r="M64" i="16"/>
  <c r="P65" i="17"/>
  <c r="P65" i="20"/>
  <c r="P65" i="19"/>
  <c r="N67" i="13"/>
  <c r="P67" i="26"/>
  <c r="N67" i="17"/>
  <c r="N67" i="16"/>
  <c r="L69" i="19"/>
  <c r="L69" i="14"/>
  <c r="Q69" i="14" s="1"/>
  <c r="L69" i="20"/>
  <c r="L69" i="17"/>
  <c r="L69" i="16"/>
  <c r="L69" i="18"/>
  <c r="O70" i="17"/>
  <c r="O70" i="16"/>
  <c r="O70" i="14"/>
  <c r="O70" i="13"/>
  <c r="Q70" i="26"/>
  <c r="O70" i="20"/>
  <c r="O70" i="19"/>
  <c r="M72" i="16"/>
  <c r="M72" i="14"/>
  <c r="M72" i="18"/>
  <c r="O72" i="26"/>
  <c r="M72" i="20"/>
  <c r="K72" i="26"/>
  <c r="M72" i="19"/>
  <c r="M72" i="17"/>
  <c r="M72" i="13"/>
  <c r="P73" i="14"/>
  <c r="P73" i="17"/>
  <c r="R73" i="26"/>
  <c r="P73" i="16"/>
  <c r="P73" i="20"/>
  <c r="P73" i="19"/>
  <c r="N75" i="19"/>
  <c r="N75" i="14"/>
  <c r="P75" i="26"/>
  <c r="N75" i="13"/>
  <c r="N75" i="20"/>
  <c r="N75" i="18"/>
  <c r="L77" i="20"/>
  <c r="N77" i="26"/>
  <c r="L77" i="13"/>
  <c r="L77" i="16"/>
  <c r="L77" i="18"/>
  <c r="L77" i="14"/>
  <c r="L77" i="19"/>
  <c r="L77" i="17"/>
  <c r="O78" i="16"/>
  <c r="Q78" i="26"/>
  <c r="O78" i="17"/>
  <c r="O78" i="14"/>
  <c r="O78" i="13"/>
  <c r="O78" i="20"/>
  <c r="O78" i="19"/>
  <c r="M80" i="20"/>
  <c r="K80" i="26"/>
  <c r="O80" i="26"/>
  <c r="M80" i="16"/>
  <c r="M80" i="19"/>
  <c r="P81" i="18"/>
  <c r="P81" i="16"/>
  <c r="P81" i="17"/>
  <c r="P81" i="14"/>
  <c r="P81" i="13"/>
  <c r="P81" i="20"/>
  <c r="N83" i="13"/>
  <c r="N83" i="19"/>
  <c r="N83" i="20"/>
  <c r="N83" i="18"/>
  <c r="N83" i="16"/>
  <c r="N83" i="14"/>
  <c r="P83" i="26"/>
  <c r="N85" i="26"/>
  <c r="L85" i="19"/>
  <c r="L85" i="14"/>
  <c r="L85" i="18"/>
  <c r="L85" i="17"/>
  <c r="L85" i="13"/>
  <c r="O86" i="14"/>
  <c r="O86" i="13"/>
  <c r="O86" i="19"/>
  <c r="Q86" i="26"/>
  <c r="O86" i="17"/>
  <c r="O86" i="18"/>
  <c r="M88" i="16"/>
  <c r="M88" i="17"/>
  <c r="O88" i="26"/>
  <c r="M88" i="13"/>
  <c r="M88" i="20"/>
  <c r="M88" i="14"/>
  <c r="M88" i="18"/>
  <c r="P89" i="17"/>
  <c r="P89" i="18"/>
  <c r="P89" i="20"/>
  <c r="P89" i="14"/>
  <c r="R89" i="26"/>
  <c r="P89" i="13"/>
  <c r="N91" i="19"/>
  <c r="N91" i="16"/>
  <c r="N91" i="13"/>
  <c r="N91" i="20"/>
  <c r="N91" i="14"/>
  <c r="P91" i="26"/>
  <c r="N91" i="17"/>
  <c r="N93" i="26"/>
  <c r="L93" i="18"/>
  <c r="L93" i="17"/>
  <c r="L93" i="14"/>
  <c r="L93" i="20"/>
  <c r="L93" i="19"/>
  <c r="L93" i="13"/>
  <c r="L93" i="16"/>
  <c r="O94" i="17"/>
  <c r="O94" i="14"/>
  <c r="O94" i="16"/>
  <c r="O94" i="18"/>
  <c r="O94" i="20"/>
  <c r="O94" i="13"/>
  <c r="M96" i="20"/>
  <c r="M96" i="19"/>
  <c r="M96" i="18"/>
  <c r="M96" i="17"/>
  <c r="M96" i="16"/>
  <c r="M96" i="14"/>
  <c r="M96" i="13"/>
  <c r="P97" i="16"/>
  <c r="P97" i="17"/>
  <c r="R97" i="26"/>
  <c r="P97" i="13"/>
  <c r="P97" i="14"/>
  <c r="P97" i="20"/>
  <c r="P97" i="19"/>
  <c r="L8" i="20"/>
  <c r="N8" i="26"/>
  <c r="L8" i="18"/>
  <c r="G18" i="27"/>
  <c r="P50" i="27"/>
  <c r="P66" i="27"/>
  <c r="P28" i="27"/>
  <c r="G80" i="27"/>
  <c r="P80" i="27"/>
  <c r="L43" i="26"/>
  <c r="M43" i="26"/>
  <c r="G28" i="27"/>
  <c r="T603" i="27"/>
  <c r="G45" i="27"/>
  <c r="N69" i="26"/>
  <c r="R65" i="26"/>
  <c r="T435" i="27"/>
  <c r="T728" i="27"/>
  <c r="O51" i="17"/>
  <c r="G53" i="27"/>
  <c r="T218" i="27"/>
  <c r="G3" i="27"/>
  <c r="P53" i="27"/>
  <c r="G76" i="27"/>
  <c r="G43" i="27"/>
  <c r="T43" i="18"/>
  <c r="P43" i="27"/>
  <c r="P38" i="16"/>
  <c r="O96" i="26"/>
  <c r="Q94" i="26"/>
  <c r="T931" i="27"/>
  <c r="T76" i="18"/>
  <c r="T77" i="18"/>
  <c r="P77" i="27"/>
  <c r="G77" i="27"/>
  <c r="T656" i="27"/>
  <c r="T474" i="27"/>
  <c r="T310" i="27"/>
  <c r="T299" i="27"/>
  <c r="T280" i="27"/>
  <c r="S90" i="18"/>
  <c r="AA40" i="18"/>
  <c r="AC40" i="18"/>
  <c r="AB40" i="18"/>
  <c r="AA34" i="18"/>
  <c r="AC34" i="18"/>
  <c r="AB34" i="18"/>
  <c r="AH31" i="18"/>
  <c r="AI31" i="18"/>
  <c r="AG31" i="18"/>
  <c r="AA26" i="18"/>
  <c r="AB26" i="18"/>
  <c r="AC26" i="18"/>
  <c r="AI23" i="18"/>
  <c r="AG23" i="18"/>
  <c r="AH23" i="18"/>
  <c r="AB18" i="18"/>
  <c r="AC18" i="18"/>
  <c r="AA18" i="18"/>
  <c r="AI15" i="18"/>
  <c r="AH15" i="18"/>
  <c r="AG15" i="18"/>
  <c r="AA10" i="18"/>
  <c r="AB10" i="18"/>
  <c r="AC10" i="18"/>
  <c r="AG7" i="18"/>
  <c r="AH7" i="18"/>
  <c r="AI7" i="18"/>
  <c r="AA2" i="18"/>
  <c r="AB2" i="18"/>
  <c r="AC2" i="18"/>
  <c r="M5" i="13"/>
  <c r="T983" i="27"/>
  <c r="T947" i="27"/>
  <c r="T599" i="27"/>
  <c r="T138" i="27"/>
  <c r="T510" i="27"/>
  <c r="T959" i="27"/>
  <c r="AB71" i="18"/>
  <c r="AA71" i="18"/>
  <c r="AC71" i="18"/>
  <c r="AA67" i="18"/>
  <c r="AC67" i="18"/>
  <c r="AB67" i="18"/>
  <c r="AC63" i="18"/>
  <c r="AB63" i="18"/>
  <c r="AA63" i="18"/>
  <c r="AB59" i="18"/>
  <c r="AC59" i="18"/>
  <c r="AA59" i="18"/>
  <c r="AC55" i="18"/>
  <c r="AB55" i="18"/>
  <c r="AA55" i="18"/>
  <c r="AB51" i="18"/>
  <c r="AA51" i="18"/>
  <c r="AC51" i="18"/>
  <c r="AA47" i="18"/>
  <c r="AB47" i="18"/>
  <c r="AC47" i="18"/>
  <c r="AG36" i="18"/>
  <c r="AH36" i="18"/>
  <c r="AI36" i="18"/>
  <c r="AC31" i="18"/>
  <c r="AB31" i="18"/>
  <c r="AA31" i="18"/>
  <c r="AH28" i="18"/>
  <c r="AG28" i="18"/>
  <c r="AI28" i="18"/>
  <c r="AC23" i="18"/>
  <c r="AB23" i="18"/>
  <c r="AA23" i="18"/>
  <c r="AI20" i="18"/>
  <c r="AH20" i="18"/>
  <c r="AG20" i="18"/>
  <c r="AA15" i="18"/>
  <c r="AC15" i="18"/>
  <c r="AB15" i="18"/>
  <c r="AI12" i="18"/>
  <c r="AG12" i="18"/>
  <c r="AH12" i="18"/>
  <c r="AB7" i="18"/>
  <c r="AA7" i="18"/>
  <c r="AC7" i="18"/>
  <c r="AG4" i="18"/>
  <c r="AI4" i="18"/>
  <c r="AH4" i="18"/>
  <c r="T604" i="27"/>
  <c r="T853" i="27"/>
  <c r="T255" i="27"/>
  <c r="T798" i="27"/>
  <c r="T973" i="27"/>
  <c r="T388" i="27"/>
  <c r="AC43" i="18"/>
  <c r="AA43" i="18"/>
  <c r="AB43" i="18"/>
  <c r="AA39" i="18"/>
  <c r="AC39" i="18"/>
  <c r="AB39" i="18"/>
  <c r="AC36" i="18"/>
  <c r="AB36" i="18"/>
  <c r="AA36" i="18"/>
  <c r="AI33" i="18"/>
  <c r="AG33" i="18"/>
  <c r="AH33" i="18"/>
  <c r="AB28" i="18"/>
  <c r="AC28" i="18"/>
  <c r="AA28" i="18"/>
  <c r="AG25" i="18"/>
  <c r="AH25" i="18"/>
  <c r="AI25" i="18"/>
  <c r="AA20" i="18"/>
  <c r="AC20" i="18"/>
  <c r="AB20" i="18"/>
  <c r="AI17" i="18"/>
  <c r="AH17" i="18"/>
  <c r="AG17" i="18"/>
  <c r="AC12" i="18"/>
  <c r="AB12" i="18"/>
  <c r="AA12" i="18"/>
  <c r="AI9" i="18"/>
  <c r="AG9" i="18"/>
  <c r="AH9" i="18"/>
  <c r="AA4" i="18"/>
  <c r="AC4" i="18"/>
  <c r="AB4" i="18"/>
  <c r="T713" i="27"/>
  <c r="T970" i="27"/>
  <c r="T810" i="27"/>
  <c r="T965" i="27"/>
  <c r="AA70" i="18"/>
  <c r="AC70" i="18"/>
  <c r="AB70" i="18"/>
  <c r="AB66" i="18"/>
  <c r="AA66" i="18"/>
  <c r="AC66" i="18"/>
  <c r="AA62" i="18"/>
  <c r="AC62" i="18"/>
  <c r="AB62" i="18"/>
  <c r="AB58" i="18"/>
  <c r="AC58" i="18"/>
  <c r="AA58" i="18"/>
  <c r="AC54" i="18"/>
  <c r="AB54" i="18"/>
  <c r="AA54" i="18"/>
  <c r="AB50" i="18"/>
  <c r="AC50" i="18"/>
  <c r="AA50" i="18"/>
  <c r="AB46" i="18"/>
  <c r="AA46" i="18"/>
  <c r="AC46" i="18"/>
  <c r="AA33" i="18"/>
  <c r="AC33" i="18"/>
  <c r="AB33" i="18"/>
  <c r="AH30" i="18"/>
  <c r="AG30" i="18"/>
  <c r="AI30" i="18"/>
  <c r="AB25" i="18"/>
  <c r="AA25" i="18"/>
  <c r="AC25" i="18"/>
  <c r="AG22" i="18"/>
  <c r="AH22" i="18"/>
  <c r="AI22" i="18"/>
  <c r="AB17" i="18"/>
  <c r="AC17" i="18"/>
  <c r="AA17" i="18"/>
  <c r="AG14" i="18"/>
  <c r="AI14" i="18"/>
  <c r="AH14" i="18"/>
  <c r="AA9" i="18"/>
  <c r="AC9" i="18"/>
  <c r="AB9" i="18"/>
  <c r="AI6" i="18"/>
  <c r="AG6" i="18"/>
  <c r="AH6" i="18"/>
  <c r="Q99" i="19"/>
  <c r="R99" i="19" s="1"/>
  <c r="AB42" i="18"/>
  <c r="AC42" i="18"/>
  <c r="AA42" i="18"/>
  <c r="AB38" i="18"/>
  <c r="AA38" i="18"/>
  <c r="AC38" i="18"/>
  <c r="AH35" i="18"/>
  <c r="AG35" i="18"/>
  <c r="AI35" i="18"/>
  <c r="AB30" i="18"/>
  <c r="AC30" i="18"/>
  <c r="AA30" i="18"/>
  <c r="AI27" i="18"/>
  <c r="AH27" i="18"/>
  <c r="AG27" i="18"/>
  <c r="AA22" i="18"/>
  <c r="AC22" i="18"/>
  <c r="AB22" i="18"/>
  <c r="AH19" i="18"/>
  <c r="AG19" i="18"/>
  <c r="AI19" i="18"/>
  <c r="AC14" i="18"/>
  <c r="AB14" i="18"/>
  <c r="AA14" i="18"/>
  <c r="AH11" i="18"/>
  <c r="AG11" i="18"/>
  <c r="AI11" i="18"/>
  <c r="AA6" i="18"/>
  <c r="AB6" i="18"/>
  <c r="AC6" i="18"/>
  <c r="AH3" i="18"/>
  <c r="AI3" i="18"/>
  <c r="AG3" i="18"/>
  <c r="T647" i="27"/>
  <c r="T671" i="27"/>
  <c r="T851" i="27"/>
  <c r="T576" i="27"/>
  <c r="T960" i="27"/>
  <c r="T336" i="27"/>
  <c r="T114" i="27"/>
  <c r="T720" i="27"/>
  <c r="T464" i="27"/>
  <c r="AC73" i="18"/>
  <c r="AA73" i="18"/>
  <c r="AB73" i="18"/>
  <c r="AC69" i="18"/>
  <c r="AA69" i="18"/>
  <c r="AB69" i="18"/>
  <c r="AB65" i="18"/>
  <c r="AC65" i="18"/>
  <c r="AA65" i="18"/>
  <c r="AA61" i="18"/>
  <c r="AB61" i="18"/>
  <c r="AC61" i="18"/>
  <c r="AB57" i="18"/>
  <c r="AA57" i="18"/>
  <c r="AC57" i="18"/>
  <c r="AB53" i="18"/>
  <c r="AC53" i="18"/>
  <c r="AA53" i="18"/>
  <c r="AA49" i="18"/>
  <c r="AC49" i="18"/>
  <c r="AB49" i="18"/>
  <c r="AC45" i="18"/>
  <c r="AB45" i="18"/>
  <c r="AA45" i="18"/>
  <c r="AC35" i="18"/>
  <c r="AB35" i="18"/>
  <c r="AA35" i="18"/>
  <c r="AH32" i="18"/>
  <c r="AG32" i="18"/>
  <c r="AI32" i="18"/>
  <c r="AC27" i="18"/>
  <c r="AB27" i="18"/>
  <c r="AA27" i="18"/>
  <c r="AH24" i="18"/>
  <c r="AG24" i="18"/>
  <c r="AI24" i="18"/>
  <c r="AA19" i="18"/>
  <c r="AB19" i="18"/>
  <c r="AC19" i="18"/>
  <c r="AI16" i="18"/>
  <c r="AH16" i="18"/>
  <c r="AG16" i="18"/>
  <c r="AA11" i="18"/>
  <c r="AB11" i="18"/>
  <c r="AC11" i="18"/>
  <c r="AH8" i="18"/>
  <c r="AI8" i="18"/>
  <c r="AG8" i="18"/>
  <c r="AC3" i="18"/>
  <c r="AA3" i="18"/>
  <c r="AB3" i="18"/>
  <c r="Q99" i="16"/>
  <c r="R99" i="16" s="1"/>
  <c r="T676" i="27"/>
  <c r="T415" i="27"/>
  <c r="T806" i="27"/>
  <c r="T499" i="27"/>
  <c r="T473" i="27"/>
  <c r="S78" i="18"/>
  <c r="T379" i="27"/>
  <c r="T402" i="27"/>
  <c r="T521" i="27"/>
  <c r="AB41" i="18"/>
  <c r="AA41" i="18"/>
  <c r="AC41" i="18"/>
  <c r="AH37" i="18"/>
  <c r="AG37" i="18"/>
  <c r="AI37" i="18"/>
  <c r="AC32" i="18"/>
  <c r="AA32" i="18"/>
  <c r="AB32" i="18"/>
  <c r="AI29" i="18"/>
  <c r="AH29" i="18"/>
  <c r="AG29" i="18"/>
  <c r="AB24" i="18"/>
  <c r="AC24" i="18"/>
  <c r="AA24" i="18"/>
  <c r="AI21" i="18"/>
  <c r="AG21" i="18"/>
  <c r="AH21" i="18"/>
  <c r="AC16" i="18"/>
  <c r="AA16" i="18"/>
  <c r="AB16" i="18"/>
  <c r="AG13" i="18"/>
  <c r="AH13" i="18"/>
  <c r="AI13" i="18"/>
  <c r="AA8" i="18"/>
  <c r="AB8" i="18"/>
  <c r="AC8" i="18"/>
  <c r="AH5" i="18"/>
  <c r="AG5" i="18"/>
  <c r="AI5" i="18"/>
  <c r="T4" i="19"/>
  <c r="H96" i="27"/>
  <c r="Q96" i="27"/>
  <c r="O4" i="26"/>
  <c r="M4" i="18"/>
  <c r="M4" i="17"/>
  <c r="M4" i="16"/>
  <c r="M4" i="14"/>
  <c r="M4" i="20"/>
  <c r="M4" i="13"/>
  <c r="P5" i="20"/>
  <c r="P5" i="19"/>
  <c r="P5" i="17"/>
  <c r="Q5" i="17" s="1"/>
  <c r="R5" i="17" s="1"/>
  <c r="R5" i="26"/>
  <c r="P5" i="16"/>
  <c r="P5" i="14"/>
  <c r="N7" i="20"/>
  <c r="N7" i="18"/>
  <c r="P7" i="26"/>
  <c r="N7" i="16"/>
  <c r="N7" i="19"/>
  <c r="N7" i="13"/>
  <c r="P9" i="26"/>
  <c r="N9" i="13"/>
  <c r="N9" i="16"/>
  <c r="N9" i="17"/>
  <c r="N9" i="19"/>
  <c r="N9" i="18"/>
  <c r="N9" i="20"/>
  <c r="L11" i="13"/>
  <c r="L11" i="19"/>
  <c r="L11" i="20"/>
  <c r="L11" i="18"/>
  <c r="L11" i="17"/>
  <c r="L11" i="14"/>
  <c r="L11" i="16"/>
  <c r="O12" i="18"/>
  <c r="O12" i="13"/>
  <c r="O12" i="19"/>
  <c r="O12" i="14"/>
  <c r="O12" i="20"/>
  <c r="O12" i="17"/>
  <c r="Q12" i="26"/>
  <c r="O12" i="16"/>
  <c r="M14" i="14"/>
  <c r="M14" i="17"/>
  <c r="M14" i="20"/>
  <c r="M14" i="18"/>
  <c r="M14" i="13"/>
  <c r="O14" i="26"/>
  <c r="M14" i="16"/>
  <c r="P15" i="14"/>
  <c r="R15" i="26"/>
  <c r="P15" i="13"/>
  <c r="K15" i="26"/>
  <c r="P15" i="20"/>
  <c r="P15" i="19"/>
  <c r="Q15" i="19" s="1"/>
  <c r="R15" i="19" s="1"/>
  <c r="P15" i="18"/>
  <c r="P15" i="17"/>
  <c r="P17" i="26"/>
  <c r="N17" i="17"/>
  <c r="N17" i="16"/>
  <c r="N17" i="14"/>
  <c r="N17" i="13"/>
  <c r="N17" i="20"/>
  <c r="L27" i="13"/>
  <c r="L27" i="16"/>
  <c r="L27" i="19"/>
  <c r="N27" i="26"/>
  <c r="L27" i="20"/>
  <c r="L27" i="18"/>
  <c r="L27" i="17"/>
  <c r="O28" i="17"/>
  <c r="O28" i="13"/>
  <c r="O28" i="20"/>
  <c r="O28" i="16"/>
  <c r="O28" i="19"/>
  <c r="O28" i="18"/>
  <c r="M30" i="18"/>
  <c r="M30" i="17"/>
  <c r="M30" i="16"/>
  <c r="M30" i="14"/>
  <c r="M30" i="13"/>
  <c r="M30" i="20"/>
  <c r="P31" i="20"/>
  <c r="P31" i="17"/>
  <c r="P31" i="14"/>
  <c r="P31" i="16"/>
  <c r="P31" i="13"/>
  <c r="P31" i="18"/>
  <c r="P31" i="19"/>
  <c r="O39" i="16"/>
  <c r="O39" i="18"/>
  <c r="Q39" i="26"/>
  <c r="R53" i="26"/>
  <c r="P53" i="20"/>
  <c r="K53" i="26"/>
  <c r="P61" i="14"/>
  <c r="P61" i="17"/>
  <c r="P61" i="19"/>
  <c r="P61" i="16"/>
  <c r="K61" i="26"/>
  <c r="O66" i="14"/>
  <c r="O66" i="19"/>
  <c r="P85" i="13"/>
  <c r="K85" i="26"/>
  <c r="T85" i="19"/>
  <c r="T44" i="19"/>
  <c r="T254" i="27"/>
  <c r="T118" i="27"/>
  <c r="L31" i="26"/>
  <c r="Q63" i="27"/>
  <c r="T8" i="19"/>
  <c r="T486" i="27"/>
  <c r="T385" i="27"/>
  <c r="N46" i="26"/>
  <c r="O98" i="14"/>
  <c r="P34" i="18"/>
  <c r="P34" i="16"/>
  <c r="P34" i="17"/>
  <c r="P34" i="14"/>
  <c r="P34" i="13"/>
  <c r="R34" i="26"/>
  <c r="P34" i="20"/>
  <c r="P42" i="17"/>
  <c r="R42" i="26"/>
  <c r="P42" i="19"/>
  <c r="P42" i="16"/>
  <c r="K42" i="26"/>
  <c r="P42" i="18"/>
  <c r="K50" i="26"/>
  <c r="P50" i="20"/>
  <c r="N55" i="16"/>
  <c r="N55" i="20"/>
  <c r="N55" i="14"/>
  <c r="L73" i="20"/>
  <c r="N73" i="26"/>
  <c r="L89" i="14"/>
  <c r="N89" i="26"/>
  <c r="L89" i="20"/>
  <c r="L89" i="16"/>
  <c r="L89" i="17"/>
  <c r="L89" i="13"/>
  <c r="P93" i="19"/>
  <c r="K93" i="26"/>
  <c r="H51" i="27"/>
  <c r="H85" i="27"/>
  <c r="T61" i="19"/>
  <c r="L28" i="26"/>
  <c r="T63" i="19"/>
  <c r="H67" i="27"/>
  <c r="Q67" i="27"/>
  <c r="T202" i="27"/>
  <c r="T90" i="19"/>
  <c r="M60" i="20"/>
  <c r="M30" i="19"/>
  <c r="M38" i="14"/>
  <c r="M38" i="17"/>
  <c r="M38" i="19"/>
  <c r="P69" i="17"/>
  <c r="P69" i="20"/>
  <c r="P69" i="19"/>
  <c r="P69" i="16"/>
  <c r="K69" i="26"/>
  <c r="K77" i="26"/>
  <c r="P77" i="13"/>
  <c r="P77" i="19"/>
  <c r="M84" i="16"/>
  <c r="M84" i="14"/>
  <c r="M84" i="18"/>
  <c r="M84" i="17"/>
  <c r="M84" i="20"/>
  <c r="M92" i="20"/>
  <c r="O92" i="26"/>
  <c r="T403" i="27"/>
  <c r="T130" i="27"/>
  <c r="T119" i="27"/>
  <c r="M38" i="16"/>
  <c r="N7" i="14"/>
  <c r="Q92" i="27"/>
  <c r="T593" i="27"/>
  <c r="O39" i="20"/>
  <c r="L89" i="19"/>
  <c r="P15" i="16"/>
  <c r="AB73" i="19"/>
  <c r="AC73" i="19"/>
  <c r="AA73" i="19"/>
  <c r="AC69" i="19"/>
  <c r="AB69" i="19"/>
  <c r="AA69" i="19"/>
  <c r="AA65" i="19"/>
  <c r="AC65" i="19"/>
  <c r="AB65" i="19"/>
  <c r="AA61" i="19"/>
  <c r="AC61" i="19"/>
  <c r="AB61" i="19"/>
  <c r="AB57" i="19"/>
  <c r="AA57" i="19"/>
  <c r="AC57" i="19"/>
  <c r="AB53" i="19"/>
  <c r="AC53" i="19"/>
  <c r="AA53" i="19"/>
  <c r="AC49" i="19"/>
  <c r="AA49" i="19"/>
  <c r="AB49" i="19"/>
  <c r="AB45" i="19"/>
  <c r="AC45" i="19"/>
  <c r="AA45" i="19"/>
  <c r="AA35" i="19"/>
  <c r="AC35" i="19"/>
  <c r="AB35" i="19"/>
  <c r="AI32" i="19"/>
  <c r="AH32" i="19"/>
  <c r="AG32" i="19"/>
  <c r="AC27" i="19"/>
  <c r="AA27" i="19"/>
  <c r="AB27" i="19"/>
  <c r="AI24" i="19"/>
  <c r="AH24" i="19"/>
  <c r="AG24" i="19"/>
  <c r="AB19" i="19"/>
  <c r="AC19" i="19"/>
  <c r="AA19" i="19"/>
  <c r="AG16" i="19"/>
  <c r="AH16" i="19"/>
  <c r="AI16" i="19"/>
  <c r="AA11" i="19"/>
  <c r="AB11" i="19"/>
  <c r="AC11" i="19"/>
  <c r="AG8" i="19"/>
  <c r="AH8" i="19"/>
  <c r="AI8" i="19"/>
  <c r="AB3" i="19"/>
  <c r="AA3" i="19"/>
  <c r="AC3" i="19"/>
  <c r="M33" i="17"/>
  <c r="M33" i="19"/>
  <c r="M33" i="13"/>
  <c r="M33" i="18"/>
  <c r="M33" i="20"/>
  <c r="M33" i="16"/>
  <c r="O33" i="26"/>
  <c r="M41" i="19"/>
  <c r="M41" i="20"/>
  <c r="O47" i="14"/>
  <c r="K47" i="26"/>
  <c r="Q74" i="26"/>
  <c r="O74" i="16"/>
  <c r="O74" i="13"/>
  <c r="Q82" i="26"/>
  <c r="O82" i="20"/>
  <c r="N97" i="26"/>
  <c r="L97" i="19"/>
  <c r="L97" i="20"/>
  <c r="H92" i="27"/>
  <c r="Q5" i="27"/>
  <c r="H42" i="27"/>
  <c r="N81" i="26"/>
  <c r="L89" i="18"/>
  <c r="N17" i="19"/>
  <c r="O58" i="20"/>
  <c r="N36" i="16"/>
  <c r="N36" i="20"/>
  <c r="N36" i="19"/>
  <c r="N36" i="13"/>
  <c r="P36" i="26"/>
  <c r="N36" i="14"/>
  <c r="N36" i="17"/>
  <c r="N36" i="18"/>
  <c r="N44" i="13"/>
  <c r="N44" i="16"/>
  <c r="N44" i="19"/>
  <c r="N44" i="14"/>
  <c r="N44" i="20"/>
  <c r="M49" i="20"/>
  <c r="M49" i="18"/>
  <c r="L57" i="18"/>
  <c r="L57" i="20"/>
  <c r="N63" i="14"/>
  <c r="N63" i="17"/>
  <c r="N79" i="19"/>
  <c r="N79" i="16"/>
  <c r="N79" i="20"/>
  <c r="N87" i="17"/>
  <c r="P87" i="26"/>
  <c r="N87" i="14"/>
  <c r="N87" i="16"/>
  <c r="N87" i="19"/>
  <c r="N87" i="18"/>
  <c r="N87" i="20"/>
  <c r="N87" i="13"/>
  <c r="N95" i="19"/>
  <c r="N95" i="17"/>
  <c r="N95" i="14"/>
  <c r="P95" i="26"/>
  <c r="T330" i="27"/>
  <c r="P42" i="20"/>
  <c r="L81" i="20"/>
  <c r="N11" i="26"/>
  <c r="T975" i="27"/>
  <c r="T692" i="27"/>
  <c r="T941" i="27"/>
  <c r="T400" i="27"/>
  <c r="T271" i="27"/>
  <c r="T988" i="27"/>
  <c r="L14" i="20"/>
  <c r="M17" i="20"/>
  <c r="L49" i="18"/>
  <c r="N12" i="16"/>
  <c r="M44" i="19"/>
  <c r="M25" i="13"/>
  <c r="M9" i="18"/>
  <c r="P10" i="19"/>
  <c r="P64" i="17"/>
  <c r="L60" i="17"/>
  <c r="O61" i="18"/>
  <c r="N12" i="17"/>
  <c r="P45" i="18"/>
  <c r="N98" i="20"/>
  <c r="AA41" i="19"/>
  <c r="AB41" i="19"/>
  <c r="AC41" i="19"/>
  <c r="AH37" i="19"/>
  <c r="AG37" i="19"/>
  <c r="AI37" i="19"/>
  <c r="AC32" i="19"/>
  <c r="AA32" i="19"/>
  <c r="AB32" i="19"/>
  <c r="AG29" i="19"/>
  <c r="AI29" i="19"/>
  <c r="AH29" i="19"/>
  <c r="AB24" i="19"/>
  <c r="AA24" i="19"/>
  <c r="AC24" i="19"/>
  <c r="AI21" i="19"/>
  <c r="AG21" i="19"/>
  <c r="AH21" i="19"/>
  <c r="AC16" i="19"/>
  <c r="AB16" i="19"/>
  <c r="AA16" i="19"/>
  <c r="AI13" i="19"/>
  <c r="AH13" i="19"/>
  <c r="AG13" i="19"/>
  <c r="AC8" i="19"/>
  <c r="AB8" i="19"/>
  <c r="AA8" i="19"/>
  <c r="AH5" i="19"/>
  <c r="AG5" i="19"/>
  <c r="AI5" i="19"/>
  <c r="N30" i="26"/>
  <c r="T652" i="27"/>
  <c r="T727" i="27"/>
  <c r="T540" i="27"/>
  <c r="T468" i="27"/>
  <c r="T199" i="27"/>
  <c r="T887" i="27"/>
  <c r="T618" i="27"/>
  <c r="L14" i="13"/>
  <c r="M17" i="17"/>
  <c r="N47" i="20"/>
  <c r="L49" i="19"/>
  <c r="N12" i="18"/>
  <c r="M7" i="16"/>
  <c r="M36" i="14"/>
  <c r="M44" i="13"/>
  <c r="N66" i="13"/>
  <c r="N20" i="20"/>
  <c r="T777" i="27"/>
  <c r="M9" i="19"/>
  <c r="P10" i="20"/>
  <c r="L41" i="16"/>
  <c r="P64" i="18"/>
  <c r="P96" i="14"/>
  <c r="L60" i="18"/>
  <c r="O61" i="19"/>
  <c r="P45" i="19"/>
  <c r="AA72" i="19"/>
  <c r="AC72" i="19"/>
  <c r="AB72" i="19"/>
  <c r="AB68" i="19"/>
  <c r="AA68" i="19"/>
  <c r="AC68" i="19"/>
  <c r="AA64" i="19"/>
  <c r="AB64" i="19"/>
  <c r="AC64" i="19"/>
  <c r="AA60" i="19"/>
  <c r="AB60" i="19"/>
  <c r="AC60" i="19"/>
  <c r="AC56" i="19"/>
  <c r="AB56" i="19"/>
  <c r="AA56" i="19"/>
  <c r="AA52" i="19"/>
  <c r="AB52" i="19"/>
  <c r="AC52" i="19"/>
  <c r="AA48" i="19"/>
  <c r="AB48" i="19"/>
  <c r="AC48" i="19"/>
  <c r="AA44" i="19"/>
  <c r="AC44" i="19"/>
  <c r="AB44" i="19"/>
  <c r="AA37" i="19"/>
  <c r="AC37" i="19"/>
  <c r="AB37" i="19"/>
  <c r="AH34" i="19"/>
  <c r="AG34" i="19"/>
  <c r="AI34" i="19"/>
  <c r="AC29" i="19"/>
  <c r="AA29" i="19"/>
  <c r="AB29" i="19"/>
  <c r="AH26" i="19"/>
  <c r="AG26" i="19"/>
  <c r="AI26" i="19"/>
  <c r="AB21" i="19"/>
  <c r="AA21" i="19"/>
  <c r="AC21" i="19"/>
  <c r="AI18" i="19"/>
  <c r="AG18" i="19"/>
  <c r="AH18" i="19"/>
  <c r="AA13" i="19"/>
  <c r="AB13" i="19"/>
  <c r="AC13" i="19"/>
  <c r="AH10" i="19"/>
  <c r="AI10" i="19"/>
  <c r="AG10" i="19"/>
  <c r="AC5" i="19"/>
  <c r="AA5" i="19"/>
  <c r="AB5" i="19"/>
  <c r="AI2" i="19"/>
  <c r="AH2" i="19"/>
  <c r="AG2" i="19"/>
  <c r="Q50" i="26"/>
  <c r="P47" i="26"/>
  <c r="R45" i="26"/>
  <c r="N41" i="26"/>
  <c r="Q34" i="26"/>
  <c r="N14" i="26"/>
  <c r="O7" i="26"/>
  <c r="T623" i="27"/>
  <c r="T264" i="27"/>
  <c r="T507" i="27"/>
  <c r="T910" i="27"/>
  <c r="T937" i="27"/>
  <c r="T615" i="27"/>
  <c r="T325" i="27"/>
  <c r="T227" i="27"/>
  <c r="L14" i="14"/>
  <c r="M17" i="18"/>
  <c r="N12" i="19"/>
  <c r="M7" i="18"/>
  <c r="M36" i="16"/>
  <c r="M44" i="16"/>
  <c r="M9" i="20"/>
  <c r="P64" i="19"/>
  <c r="M71" i="16"/>
  <c r="L84" i="20"/>
  <c r="P96" i="16"/>
  <c r="L60" i="19"/>
  <c r="O61" i="20"/>
  <c r="M95" i="20"/>
  <c r="P45" i="20"/>
  <c r="AC40" i="19"/>
  <c r="AB40" i="19"/>
  <c r="AA40" i="19"/>
  <c r="AA34" i="19"/>
  <c r="AB34" i="19"/>
  <c r="AC34" i="19"/>
  <c r="AG31" i="19"/>
  <c r="AI31" i="19"/>
  <c r="AH31" i="19"/>
  <c r="AA26" i="19"/>
  <c r="AC26" i="19"/>
  <c r="AB26" i="19"/>
  <c r="AH23" i="19"/>
  <c r="AG23" i="19"/>
  <c r="AI23" i="19"/>
  <c r="AC18" i="19"/>
  <c r="AB18" i="19"/>
  <c r="AA18" i="19"/>
  <c r="AI15" i="19"/>
  <c r="AH15" i="19"/>
  <c r="AG15" i="19"/>
  <c r="AC10" i="19"/>
  <c r="AA10" i="19"/>
  <c r="AB10" i="19"/>
  <c r="AI7" i="19"/>
  <c r="AG7" i="19"/>
  <c r="AH7" i="19"/>
  <c r="AA2" i="19"/>
  <c r="AB2" i="19"/>
  <c r="AC2" i="19"/>
  <c r="O36" i="26"/>
  <c r="P12" i="26"/>
  <c r="T221" i="27"/>
  <c r="T986" i="27"/>
  <c r="T784" i="27"/>
  <c r="T771" i="27"/>
  <c r="L14" i="16"/>
  <c r="N12" i="20"/>
  <c r="M7" i="20"/>
  <c r="M36" i="18"/>
  <c r="M44" i="17"/>
  <c r="N66" i="14"/>
  <c r="N20" i="16"/>
  <c r="N66" i="18"/>
  <c r="P10" i="13"/>
  <c r="P64" i="20"/>
  <c r="P96" i="17"/>
  <c r="L60" i="20"/>
  <c r="N47" i="13"/>
  <c r="O23" i="13"/>
  <c r="AC71" i="19"/>
  <c r="AB71" i="19"/>
  <c r="AA71" i="19"/>
  <c r="AB67" i="19"/>
  <c r="AA67" i="19"/>
  <c r="AC67" i="19"/>
  <c r="AA63" i="19"/>
  <c r="AC63" i="19"/>
  <c r="AB63" i="19"/>
  <c r="AA59" i="19"/>
  <c r="AB59" i="19"/>
  <c r="AC59" i="19"/>
  <c r="AA55" i="19"/>
  <c r="AC55" i="19"/>
  <c r="AB55" i="19"/>
  <c r="AC51" i="19"/>
  <c r="AB51" i="19"/>
  <c r="AA51" i="19"/>
  <c r="AA47" i="19"/>
  <c r="AB47" i="19"/>
  <c r="AC47" i="19"/>
  <c r="AG36" i="19"/>
  <c r="AH36" i="19"/>
  <c r="AI36" i="19"/>
  <c r="AA31" i="19"/>
  <c r="AB31" i="19"/>
  <c r="AC31" i="19"/>
  <c r="AI28" i="19"/>
  <c r="AG28" i="19"/>
  <c r="AH28" i="19"/>
  <c r="AB23" i="19"/>
  <c r="AC23" i="19"/>
  <c r="AA23" i="19"/>
  <c r="AG20" i="19"/>
  <c r="AI20" i="19"/>
  <c r="AH20" i="19"/>
  <c r="AC15" i="19"/>
  <c r="AA15" i="19"/>
  <c r="AB15" i="19"/>
  <c r="AG12" i="19"/>
  <c r="AH12" i="19"/>
  <c r="AI12" i="19"/>
  <c r="AA7" i="19"/>
  <c r="AB7" i="19"/>
  <c r="AC7" i="19"/>
  <c r="AG4" i="19"/>
  <c r="AI4" i="19"/>
  <c r="AH4" i="19"/>
  <c r="P66" i="26"/>
  <c r="R10" i="26"/>
  <c r="T971" i="27"/>
  <c r="T306" i="27"/>
  <c r="S39" i="19"/>
  <c r="T754" i="27"/>
  <c r="T627" i="27"/>
  <c r="O15" i="14"/>
  <c r="N12" i="13"/>
  <c r="M7" i="19"/>
  <c r="M36" i="19"/>
  <c r="M9" i="13"/>
  <c r="P10" i="14"/>
  <c r="P37" i="14"/>
  <c r="L92" i="13"/>
  <c r="P96" i="18"/>
  <c r="L33" i="20"/>
  <c r="O61" i="13"/>
  <c r="L49" i="14"/>
  <c r="M36" i="17"/>
  <c r="AB43" i="19"/>
  <c r="AA43" i="19"/>
  <c r="AC43" i="19"/>
  <c r="AA39" i="19"/>
  <c r="AC39" i="19"/>
  <c r="AB39" i="19"/>
  <c r="AB36" i="19"/>
  <c r="AA36" i="19"/>
  <c r="AC36" i="19"/>
  <c r="AG33" i="19"/>
  <c r="AH33" i="19"/>
  <c r="AI33" i="19"/>
  <c r="AC28" i="19"/>
  <c r="AA28" i="19"/>
  <c r="AB28" i="19"/>
  <c r="AI25" i="19"/>
  <c r="AG25" i="19"/>
  <c r="AH25" i="19"/>
  <c r="AB20" i="19"/>
  <c r="AA20" i="19"/>
  <c r="AC20" i="19"/>
  <c r="AG17" i="19"/>
  <c r="AI17" i="19"/>
  <c r="AH17" i="19"/>
  <c r="AC12" i="19"/>
  <c r="AB12" i="19"/>
  <c r="AA12" i="19"/>
  <c r="AH9" i="19"/>
  <c r="AI9" i="19"/>
  <c r="AG9" i="19"/>
  <c r="AA4" i="19"/>
  <c r="AC4" i="19"/>
  <c r="AB4" i="19"/>
  <c r="R96" i="26"/>
  <c r="N68" i="26"/>
  <c r="T843" i="27"/>
  <c r="T529" i="27"/>
  <c r="T282" i="27"/>
  <c r="T776" i="27"/>
  <c r="S45" i="19"/>
  <c r="T996" i="27"/>
  <c r="T367" i="27"/>
  <c r="T977" i="27"/>
  <c r="T961" i="27"/>
  <c r="T929" i="27"/>
  <c r="T904" i="27"/>
  <c r="T733" i="27"/>
  <c r="T399" i="27"/>
  <c r="L49" i="13"/>
  <c r="O69" i="13"/>
  <c r="P96" i="19"/>
  <c r="M55" i="16"/>
  <c r="AB70" i="19"/>
  <c r="AA70" i="19"/>
  <c r="AC70" i="19"/>
  <c r="AA66" i="19"/>
  <c r="AC66" i="19"/>
  <c r="AB66" i="19"/>
  <c r="AA62" i="19"/>
  <c r="AB62" i="19"/>
  <c r="AC62" i="19"/>
  <c r="AB58" i="19"/>
  <c r="AC58" i="19"/>
  <c r="AA58" i="19"/>
  <c r="AC54" i="19"/>
  <c r="AA54" i="19"/>
  <c r="AB54" i="19"/>
  <c r="AA50" i="19"/>
  <c r="AC50" i="19"/>
  <c r="AB50" i="19"/>
  <c r="AA46" i="19"/>
  <c r="AC46" i="19"/>
  <c r="AB46" i="19"/>
  <c r="AA33" i="19"/>
  <c r="AC33" i="19"/>
  <c r="AB33" i="19"/>
  <c r="AI30" i="19"/>
  <c r="AG30" i="19"/>
  <c r="AH30" i="19"/>
  <c r="AC25" i="19"/>
  <c r="AA25" i="19"/>
  <c r="AB25" i="19"/>
  <c r="AG22" i="19"/>
  <c r="AH22" i="19"/>
  <c r="AI22" i="19"/>
  <c r="AC17" i="19"/>
  <c r="AA17" i="19"/>
  <c r="AB17" i="19"/>
  <c r="AG14" i="19"/>
  <c r="AH14" i="19"/>
  <c r="AI14" i="19"/>
  <c r="AC9" i="19"/>
  <c r="AA9" i="19"/>
  <c r="AB9" i="19"/>
  <c r="AG6" i="19"/>
  <c r="AI6" i="19"/>
  <c r="AH6" i="19"/>
  <c r="T200" i="27"/>
  <c r="AB42" i="19"/>
  <c r="AC42" i="19"/>
  <c r="AA42" i="19"/>
  <c r="AC38" i="19"/>
  <c r="AA38" i="19"/>
  <c r="AB38" i="19"/>
  <c r="AI35" i="19"/>
  <c r="AG35" i="19"/>
  <c r="AH35" i="19"/>
  <c r="AC30" i="19"/>
  <c r="AB30" i="19"/>
  <c r="AA30" i="19"/>
  <c r="AH27" i="19"/>
  <c r="AG27" i="19"/>
  <c r="AI27" i="19"/>
  <c r="AC22" i="19"/>
  <c r="AB22" i="19"/>
  <c r="AA22" i="19"/>
  <c r="AH19" i="19"/>
  <c r="AI19" i="19"/>
  <c r="AG19" i="19"/>
  <c r="AA14" i="19"/>
  <c r="AC14" i="19"/>
  <c r="AB14" i="19"/>
  <c r="AI11" i="19"/>
  <c r="AG11" i="19"/>
  <c r="AH11" i="19"/>
  <c r="AA6" i="19"/>
  <c r="AC6" i="19"/>
  <c r="AB6" i="19"/>
  <c r="AH3" i="19"/>
  <c r="AG3" i="19"/>
  <c r="AI3" i="19"/>
  <c r="T82" i="16"/>
  <c r="E82" i="27"/>
  <c r="N82" i="27"/>
  <c r="T85" i="16"/>
  <c r="N85" i="27"/>
  <c r="E85" i="27"/>
  <c r="E59" i="27"/>
  <c r="N25" i="27"/>
  <c r="N38" i="27"/>
  <c r="T850" i="27"/>
  <c r="M93" i="26"/>
  <c r="L93" i="26"/>
  <c r="L6" i="14"/>
  <c r="L6" i="20"/>
  <c r="L6" i="16"/>
  <c r="N6" i="26"/>
  <c r="L6" i="17"/>
  <c r="L6" i="18"/>
  <c r="L6" i="19"/>
  <c r="Q7" i="26"/>
  <c r="O7" i="19"/>
  <c r="O7" i="16"/>
  <c r="O7" i="14"/>
  <c r="O7" i="13"/>
  <c r="K7" i="26"/>
  <c r="O7" i="20"/>
  <c r="O7" i="18"/>
  <c r="O7" i="17"/>
  <c r="L24" i="17"/>
  <c r="K24" i="26"/>
  <c r="N38" i="26"/>
  <c r="L38" i="14"/>
  <c r="L38" i="13"/>
  <c r="L38" i="20"/>
  <c r="L38" i="16"/>
  <c r="L38" i="19"/>
  <c r="L38" i="18"/>
  <c r="P39" i="17"/>
  <c r="P39" i="20"/>
  <c r="R39" i="26"/>
  <c r="P39" i="13"/>
  <c r="P39" i="18"/>
  <c r="K39" i="26"/>
  <c r="P39" i="16"/>
  <c r="P39" i="19"/>
  <c r="P39" i="14"/>
  <c r="P41" i="26"/>
  <c r="N41" i="18"/>
  <c r="N41" i="17"/>
  <c r="N41" i="20"/>
  <c r="N41" i="16"/>
  <c r="N41" i="14"/>
  <c r="N41" i="19"/>
  <c r="N41" i="13"/>
  <c r="L43" i="17"/>
  <c r="N43" i="26"/>
  <c r="L43" i="14"/>
  <c r="L43" i="20"/>
  <c r="L43" i="16"/>
  <c r="L43" i="19"/>
  <c r="L43" i="18"/>
  <c r="O44" i="17"/>
  <c r="O44" i="16"/>
  <c r="O44" i="14"/>
  <c r="O44" i="13"/>
  <c r="O44" i="20"/>
  <c r="Q44" i="26"/>
  <c r="O44" i="19"/>
  <c r="O46" i="26"/>
  <c r="M46" i="18"/>
  <c r="M46" i="16"/>
  <c r="M46" i="14"/>
  <c r="M46" i="13"/>
  <c r="M46" i="20"/>
  <c r="M46" i="19"/>
  <c r="M46" i="17"/>
  <c r="P47" i="17"/>
  <c r="P47" i="18"/>
  <c r="P47" i="19"/>
  <c r="P47" i="20"/>
  <c r="P47" i="13"/>
  <c r="P47" i="16"/>
  <c r="P47" i="14"/>
  <c r="R47" i="26"/>
  <c r="N49" i="16"/>
  <c r="N49" i="14"/>
  <c r="P49" i="26"/>
  <c r="N49" i="20"/>
  <c r="N49" i="19"/>
  <c r="N49" i="13"/>
  <c r="N49" i="18"/>
  <c r="N49" i="17"/>
  <c r="L51" i="16"/>
  <c r="L51" i="14"/>
  <c r="L51" i="13"/>
  <c r="N51" i="26"/>
  <c r="L51" i="20"/>
  <c r="L51" i="18"/>
  <c r="O52" i="16"/>
  <c r="O52" i="19"/>
  <c r="O52" i="18"/>
  <c r="K52" i="26"/>
  <c r="O52" i="17"/>
  <c r="Q52" i="26"/>
  <c r="O52" i="14"/>
  <c r="O52" i="13"/>
  <c r="N54" i="26"/>
  <c r="L54" i="20"/>
  <c r="L54" i="13"/>
  <c r="L54" i="19"/>
  <c r="L54" i="18"/>
  <c r="L54" i="17"/>
  <c r="L54" i="16"/>
  <c r="L54" i="14"/>
  <c r="O55" i="16"/>
  <c r="O55" i="19"/>
  <c r="O55" i="18"/>
  <c r="O55" i="20"/>
  <c r="Q55" i="26"/>
  <c r="O55" i="13"/>
  <c r="O55" i="14"/>
  <c r="O55" i="17"/>
  <c r="M57" i="16"/>
  <c r="M57" i="19"/>
  <c r="M57" i="13"/>
  <c r="M57" i="14"/>
  <c r="M57" i="20"/>
  <c r="M57" i="18"/>
  <c r="P58" i="17"/>
  <c r="P58" i="19"/>
  <c r="P58" i="16"/>
  <c r="P58" i="13"/>
  <c r="Q58" i="13" s="1"/>
  <c r="P58" i="14"/>
  <c r="R58" i="26"/>
  <c r="P58" i="18"/>
  <c r="P58" i="20"/>
  <c r="K58" i="26"/>
  <c r="N60" i="17"/>
  <c r="N60" i="19"/>
  <c r="N60" i="16"/>
  <c r="N60" i="14"/>
  <c r="N60" i="13"/>
  <c r="P60" i="26"/>
  <c r="N60" i="20"/>
  <c r="N60" i="18"/>
  <c r="L62" i="18"/>
  <c r="N62" i="26"/>
  <c r="L62" i="17"/>
  <c r="L62" i="20"/>
  <c r="L62" i="14"/>
  <c r="L62" i="19"/>
  <c r="L62" i="13"/>
  <c r="L62" i="16"/>
  <c r="O63" i="17"/>
  <c r="Q63" i="26"/>
  <c r="O63" i="14"/>
  <c r="O63" i="20"/>
  <c r="O63" i="16"/>
  <c r="O63" i="13"/>
  <c r="O63" i="19"/>
  <c r="M65" i="14"/>
  <c r="M65" i="13"/>
  <c r="O65" i="26"/>
  <c r="M65" i="20"/>
  <c r="M65" i="19"/>
  <c r="M65" i="18"/>
  <c r="M65" i="17"/>
  <c r="R66" i="26"/>
  <c r="P66" i="18"/>
  <c r="P66" i="19"/>
  <c r="K66" i="26"/>
  <c r="P66" i="17"/>
  <c r="P66" i="13"/>
  <c r="P66" i="14"/>
  <c r="P66" i="16"/>
  <c r="P66" i="20"/>
  <c r="N68" i="18"/>
  <c r="N68" i="13"/>
  <c r="P68" i="26"/>
  <c r="N68" i="14"/>
  <c r="N68" i="17"/>
  <c r="N68" i="19"/>
  <c r="L70" i="19"/>
  <c r="L70" i="18"/>
  <c r="L70" i="16"/>
  <c r="K70" i="26"/>
  <c r="N70" i="26"/>
  <c r="L70" i="14"/>
  <c r="L70" i="17"/>
  <c r="L70" i="13"/>
  <c r="O71" i="16"/>
  <c r="O71" i="14"/>
  <c r="Q71" i="26"/>
  <c r="O71" i="13"/>
  <c r="O71" i="20"/>
  <c r="O71" i="19"/>
  <c r="O71" i="17"/>
  <c r="O71" i="18"/>
  <c r="M73" i="18"/>
  <c r="M73" i="17"/>
  <c r="M73" i="13"/>
  <c r="M73" i="19"/>
  <c r="M73" i="20"/>
  <c r="O73" i="26"/>
  <c r="M73" i="16"/>
  <c r="P74" i="19"/>
  <c r="K74" i="26"/>
  <c r="P74" i="17"/>
  <c r="R74" i="26"/>
  <c r="P74" i="18"/>
  <c r="P74" i="20"/>
  <c r="P74" i="14"/>
  <c r="P74" i="16"/>
  <c r="Q74" i="16" s="1"/>
  <c r="R74" i="16" s="1"/>
  <c r="N76" i="19"/>
  <c r="N76" i="18"/>
  <c r="N76" i="20"/>
  <c r="N76" i="16"/>
  <c r="P76" i="26"/>
  <c r="N76" i="17"/>
  <c r="L78" i="18"/>
  <c r="L78" i="17"/>
  <c r="N78" i="26"/>
  <c r="L78" i="16"/>
  <c r="L78" i="14"/>
  <c r="L78" i="13"/>
  <c r="L78" i="20"/>
  <c r="O79" i="20"/>
  <c r="O79" i="19"/>
  <c r="O79" i="18"/>
  <c r="O79" i="13"/>
  <c r="O79" i="17"/>
  <c r="O79" i="16"/>
  <c r="O79" i="14"/>
  <c r="M81" i="13"/>
  <c r="O81" i="26"/>
  <c r="M81" i="17"/>
  <c r="M81" i="19"/>
  <c r="M81" i="18"/>
  <c r="M81" i="20"/>
  <c r="P82" i="20"/>
  <c r="P82" i="17"/>
  <c r="K82" i="26"/>
  <c r="P82" i="19"/>
  <c r="N84" i="17"/>
  <c r="N84" i="18"/>
  <c r="P84" i="26"/>
  <c r="N84" i="19"/>
  <c r="N84" i="13"/>
  <c r="N84" i="16"/>
  <c r="N84" i="14"/>
  <c r="N84" i="20"/>
  <c r="L86" i="16"/>
  <c r="L86" i="17"/>
  <c r="N86" i="26"/>
  <c r="L86" i="14"/>
  <c r="L86" i="13"/>
  <c r="L86" i="20"/>
  <c r="L86" i="19"/>
  <c r="L86" i="18"/>
  <c r="Q87" i="26"/>
  <c r="O87" i="18"/>
  <c r="O87" i="19"/>
  <c r="O87" i="14"/>
  <c r="O87" i="17"/>
  <c r="O87" i="20"/>
  <c r="O89" i="26"/>
  <c r="M89" i="17"/>
  <c r="M89" i="20"/>
  <c r="M89" i="16"/>
  <c r="M89" i="19"/>
  <c r="M89" i="14"/>
  <c r="M89" i="18"/>
  <c r="M89" i="13"/>
  <c r="K90" i="26"/>
  <c r="P90" i="18"/>
  <c r="P90" i="19"/>
  <c r="P90" i="14"/>
  <c r="P90" i="17"/>
  <c r="P90" i="13"/>
  <c r="P90" i="20"/>
  <c r="Q90" i="20" s="1"/>
  <c r="N92" i="20"/>
  <c r="P92" i="26"/>
  <c r="N92" i="13"/>
  <c r="N92" i="19"/>
  <c r="N92" i="17"/>
  <c r="N92" i="18"/>
  <c r="N92" i="16"/>
  <c r="L94" i="13"/>
  <c r="L94" i="20"/>
  <c r="L94" i="19"/>
  <c r="N94" i="26"/>
  <c r="L94" i="18"/>
  <c r="L94" i="16"/>
  <c r="L94" i="17"/>
  <c r="O95" i="13"/>
  <c r="O95" i="16"/>
  <c r="Q95" i="26"/>
  <c r="O95" i="19"/>
  <c r="O95" i="17"/>
  <c r="O95" i="18"/>
  <c r="O95" i="14"/>
  <c r="O95" i="20"/>
  <c r="M97" i="16"/>
  <c r="M97" i="14"/>
  <c r="M97" i="13"/>
  <c r="M97" i="20"/>
  <c r="O97" i="26"/>
  <c r="M97" i="19"/>
  <c r="M97" i="17"/>
  <c r="M97" i="18"/>
  <c r="P98" i="20"/>
  <c r="P98" i="19"/>
  <c r="R98" i="26"/>
  <c r="P98" i="18"/>
  <c r="P98" i="13"/>
  <c r="P98" i="17"/>
  <c r="K98" i="26"/>
  <c r="P98" i="16"/>
  <c r="T123" i="27"/>
  <c r="N86" i="27"/>
  <c r="E52" i="27"/>
  <c r="E74" i="27"/>
  <c r="T38" i="16"/>
  <c r="S96" i="16"/>
  <c r="N96" i="27" s="1"/>
  <c r="L38" i="17"/>
  <c r="L51" i="19"/>
  <c r="AB71" i="16"/>
  <c r="AC71" i="16"/>
  <c r="AA71" i="16"/>
  <c r="AA63" i="16"/>
  <c r="AC63" i="16"/>
  <c r="AB63" i="16"/>
  <c r="AC55" i="16"/>
  <c r="AB55" i="16"/>
  <c r="AA55" i="16"/>
  <c r="AA47" i="16"/>
  <c r="AC47" i="16"/>
  <c r="AB47" i="16"/>
  <c r="AB39" i="16"/>
  <c r="AC39" i="16"/>
  <c r="AA39" i="16"/>
  <c r="AA31" i="16"/>
  <c r="AC31" i="16"/>
  <c r="AB31" i="16"/>
  <c r="AC23" i="16"/>
  <c r="AA23" i="16"/>
  <c r="AB23" i="16"/>
  <c r="AA15" i="16"/>
  <c r="AB15" i="16"/>
  <c r="AC15" i="16"/>
  <c r="AA7" i="16"/>
  <c r="AC7" i="16"/>
  <c r="AB7" i="16"/>
  <c r="L3" i="16"/>
  <c r="N3" i="26"/>
  <c r="L3" i="13"/>
  <c r="L3" i="20"/>
  <c r="L3" i="14"/>
  <c r="L3" i="18"/>
  <c r="O4" i="20"/>
  <c r="O4" i="16"/>
  <c r="O4" i="19"/>
  <c r="K4" i="26"/>
  <c r="O4" i="18"/>
  <c r="O4" i="17"/>
  <c r="Q4" i="17" s="1"/>
  <c r="R4" i="17" s="1"/>
  <c r="T68" i="16"/>
  <c r="E33" i="27"/>
  <c r="T80" i="16"/>
  <c r="AH4" i="16"/>
  <c r="AG4" i="16"/>
  <c r="AG12" i="16"/>
  <c r="AH12" i="16"/>
  <c r="AH20" i="16"/>
  <c r="AG20" i="16"/>
  <c r="AH28" i="16"/>
  <c r="AG28" i="16"/>
  <c r="AH36" i="16"/>
  <c r="AG36" i="16"/>
  <c r="Q79" i="26"/>
  <c r="O57" i="26"/>
  <c r="T74" i="16"/>
  <c r="T919" i="27"/>
  <c r="N81" i="27"/>
  <c r="T73" i="16"/>
  <c r="E68" i="27"/>
  <c r="E47" i="27"/>
  <c r="T63" i="16"/>
  <c r="R82" i="26"/>
  <c r="Q4" i="26"/>
  <c r="T6" i="16"/>
  <c r="E73" i="27"/>
  <c r="N75" i="27"/>
  <c r="T752" i="27"/>
  <c r="E22" i="27"/>
  <c r="E30" i="27"/>
  <c r="T30" i="16"/>
  <c r="E6" i="27"/>
  <c r="T75" i="16"/>
  <c r="N52" i="27"/>
  <c r="T657" i="27"/>
  <c r="T275" i="27"/>
  <c r="M33" i="26"/>
  <c r="L33" i="26"/>
  <c r="T258" i="27"/>
  <c r="T801" i="27"/>
  <c r="T117" i="27"/>
  <c r="T504" i="27"/>
  <c r="T127" i="27"/>
  <c r="T825" i="27"/>
  <c r="T485" i="27"/>
  <c r="T829" i="27"/>
  <c r="T628" i="27"/>
  <c r="T141" i="27"/>
  <c r="T934" i="27"/>
  <c r="T478" i="27"/>
  <c r="AH5" i="16"/>
  <c r="AG5" i="16"/>
  <c r="AG13" i="16"/>
  <c r="AH13" i="16"/>
  <c r="AG21" i="16"/>
  <c r="AH21" i="16"/>
  <c r="AG29" i="16"/>
  <c r="AH29" i="16"/>
  <c r="AH37" i="16"/>
  <c r="AG37" i="16"/>
  <c r="AC70" i="16"/>
  <c r="AB70" i="16"/>
  <c r="AA70" i="16"/>
  <c r="AA62" i="16"/>
  <c r="AB62" i="16"/>
  <c r="AC62" i="16"/>
  <c r="AC54" i="16"/>
  <c r="AA54" i="16"/>
  <c r="AB54" i="16"/>
  <c r="AB46" i="16"/>
  <c r="AC46" i="16"/>
  <c r="AA46" i="16"/>
  <c r="AB38" i="16"/>
  <c r="AC38" i="16"/>
  <c r="AA38" i="16"/>
  <c r="AB30" i="16"/>
  <c r="AA30" i="16"/>
  <c r="AC30" i="16"/>
  <c r="AC22" i="16"/>
  <c r="AA22" i="16"/>
  <c r="AB22" i="16"/>
  <c r="AC14" i="16"/>
  <c r="AA14" i="16"/>
  <c r="AB14" i="16"/>
  <c r="AA6" i="16"/>
  <c r="AB6" i="16"/>
  <c r="AC6" i="16"/>
  <c r="T668" i="27"/>
  <c r="T908" i="27"/>
  <c r="T747" i="27"/>
  <c r="T940" i="27"/>
  <c r="T503" i="27"/>
  <c r="T809" i="27"/>
  <c r="T495" i="27"/>
  <c r="AG6" i="16"/>
  <c r="AH6" i="16"/>
  <c r="AG14" i="16"/>
  <c r="AH14" i="16"/>
  <c r="AG22" i="16"/>
  <c r="AH22" i="16"/>
  <c r="AG30" i="16"/>
  <c r="AH30" i="16"/>
  <c r="AC69" i="16"/>
  <c r="AB69" i="16"/>
  <c r="AA69" i="16"/>
  <c r="AA61" i="16"/>
  <c r="AC61" i="16"/>
  <c r="AB61" i="16"/>
  <c r="AB53" i="16"/>
  <c r="AC53" i="16"/>
  <c r="AA53" i="16"/>
  <c r="AA45" i="16"/>
  <c r="AB45" i="16"/>
  <c r="AC45" i="16"/>
  <c r="AB37" i="16"/>
  <c r="AC37" i="16"/>
  <c r="AA37" i="16"/>
  <c r="AC29" i="16"/>
  <c r="AA29" i="16"/>
  <c r="AB29" i="16"/>
  <c r="AB21" i="16"/>
  <c r="AA21" i="16"/>
  <c r="AC21" i="16"/>
  <c r="AC13" i="16"/>
  <c r="AA13" i="16"/>
  <c r="AB13" i="16"/>
  <c r="AB5" i="16"/>
  <c r="AC5" i="16"/>
  <c r="AA5" i="16"/>
  <c r="T274" i="27"/>
  <c r="T353" i="27"/>
  <c r="T995" i="27"/>
  <c r="T948" i="27"/>
  <c r="T779" i="27"/>
  <c r="T214" i="27"/>
  <c r="T848" i="27"/>
  <c r="T786" i="27"/>
  <c r="T519" i="27"/>
  <c r="T423" i="27"/>
  <c r="AG7" i="16"/>
  <c r="AH7" i="16"/>
  <c r="AG15" i="16"/>
  <c r="AH15" i="16"/>
  <c r="AG23" i="16"/>
  <c r="AH23" i="16"/>
  <c r="AH31" i="16"/>
  <c r="AG31" i="16"/>
  <c r="AB68" i="16"/>
  <c r="AA68" i="16"/>
  <c r="AC68" i="16"/>
  <c r="AC60" i="16"/>
  <c r="AA60" i="16"/>
  <c r="AB60" i="16"/>
  <c r="AB52" i="16"/>
  <c r="AC52" i="16"/>
  <c r="AA52" i="16"/>
  <c r="AA44" i="16"/>
  <c r="AB44" i="16"/>
  <c r="AC44" i="16"/>
  <c r="AB36" i="16"/>
  <c r="AC36" i="16"/>
  <c r="AA36" i="16"/>
  <c r="AA28" i="16"/>
  <c r="AC28" i="16"/>
  <c r="AB28" i="16"/>
  <c r="AB20" i="16"/>
  <c r="AC20" i="16"/>
  <c r="AA20" i="16"/>
  <c r="AC12" i="16"/>
  <c r="AA12" i="16"/>
  <c r="AB12" i="16"/>
  <c r="AB4" i="16"/>
  <c r="AA4" i="16"/>
  <c r="AC4" i="16"/>
  <c r="T316" i="27"/>
  <c r="T539" i="27"/>
  <c r="T763" i="27"/>
  <c r="T764" i="27"/>
  <c r="T450" i="27"/>
  <c r="T640" i="27"/>
  <c r="T377" i="27"/>
  <c r="T213" i="27"/>
  <c r="T110" i="27"/>
  <c r="T664" i="27"/>
  <c r="T104" i="27"/>
  <c r="T841" i="27"/>
  <c r="T545" i="27"/>
  <c r="AG8" i="16"/>
  <c r="AH8" i="16"/>
  <c r="AG16" i="16"/>
  <c r="AH16" i="16"/>
  <c r="AG24" i="16"/>
  <c r="AH24" i="16"/>
  <c r="AH32" i="16"/>
  <c r="AG32" i="16"/>
  <c r="AB67" i="16"/>
  <c r="AA67" i="16"/>
  <c r="AC67" i="16"/>
  <c r="AC59" i="16"/>
  <c r="AA59" i="16"/>
  <c r="AB59" i="16"/>
  <c r="AB51" i="16"/>
  <c r="AA51" i="16"/>
  <c r="AC51" i="16"/>
  <c r="AC43" i="16"/>
  <c r="AB43" i="16"/>
  <c r="AA43" i="16"/>
  <c r="AB35" i="16"/>
  <c r="AC35" i="16"/>
  <c r="AA35" i="16"/>
  <c r="AA27" i="16"/>
  <c r="AB27" i="16"/>
  <c r="AC27" i="16"/>
  <c r="AA19" i="16"/>
  <c r="AB19" i="16"/>
  <c r="AC19" i="16"/>
  <c r="AB11" i="16"/>
  <c r="AA11" i="16"/>
  <c r="AC11" i="16"/>
  <c r="AA3" i="16"/>
  <c r="AC3" i="16"/>
  <c r="AB3" i="16"/>
  <c r="T765" i="27"/>
  <c r="T194" i="27"/>
  <c r="T587" i="27"/>
  <c r="AG9" i="16"/>
  <c r="AH9" i="16"/>
  <c r="AH17" i="16"/>
  <c r="AG17" i="16"/>
  <c r="AH25" i="16"/>
  <c r="AG25" i="16"/>
  <c r="AG33" i="16"/>
  <c r="AH33" i="16"/>
  <c r="AB2" i="16"/>
  <c r="AA2" i="16"/>
  <c r="AC2" i="16"/>
  <c r="AB66" i="16"/>
  <c r="AA66" i="16"/>
  <c r="AC66" i="16"/>
  <c r="AA58" i="16"/>
  <c r="AC58" i="16"/>
  <c r="AB58" i="16"/>
  <c r="AB50" i="16"/>
  <c r="AA50" i="16"/>
  <c r="AC50" i="16"/>
  <c r="AA42" i="16"/>
  <c r="AC42" i="16"/>
  <c r="AB42" i="16"/>
  <c r="AA34" i="16"/>
  <c r="AC34" i="16"/>
  <c r="AB34" i="16"/>
  <c r="AA26" i="16"/>
  <c r="AB26" i="16"/>
  <c r="AC26" i="16"/>
  <c r="AC18" i="16"/>
  <c r="AA18" i="16"/>
  <c r="AB18" i="16"/>
  <c r="AB10" i="16"/>
  <c r="AA10" i="16"/>
  <c r="AC10" i="16"/>
  <c r="T518" i="27"/>
  <c r="T212" i="27"/>
  <c r="T389" i="27"/>
  <c r="T515" i="27"/>
  <c r="T944" i="27"/>
  <c r="T182" i="27"/>
  <c r="T455" i="27"/>
  <c r="T167" i="27"/>
  <c r="T380" i="27"/>
  <c r="T816" i="27"/>
  <c r="T347" i="27"/>
  <c r="AG2" i="16"/>
  <c r="AH2" i="16"/>
  <c r="AG10" i="16"/>
  <c r="AH10" i="16"/>
  <c r="AH18" i="16"/>
  <c r="AG18" i="16"/>
  <c r="AG26" i="16"/>
  <c r="AH26" i="16"/>
  <c r="AH34" i="16"/>
  <c r="AG34" i="16"/>
  <c r="AC73" i="16"/>
  <c r="AB73" i="16"/>
  <c r="AA73" i="16"/>
  <c r="AB65" i="16"/>
  <c r="AA65" i="16"/>
  <c r="AC65" i="16"/>
  <c r="AC57" i="16"/>
  <c r="AA57" i="16"/>
  <c r="AB57" i="16"/>
  <c r="AB49" i="16"/>
  <c r="AA49" i="16"/>
  <c r="AC49" i="16"/>
  <c r="AC41" i="16"/>
  <c r="AA41" i="16"/>
  <c r="AB41" i="16"/>
  <c r="AA33" i="16"/>
  <c r="AB33" i="16"/>
  <c r="AC33" i="16"/>
  <c r="AB25" i="16"/>
  <c r="AC25" i="16"/>
  <c r="AA25" i="16"/>
  <c r="AA17" i="16"/>
  <c r="AB17" i="16"/>
  <c r="AC17" i="16"/>
  <c r="AA9" i="16"/>
  <c r="AC9" i="16"/>
  <c r="AB9" i="16"/>
  <c r="T530" i="27"/>
  <c r="T500" i="27"/>
  <c r="T295" i="27"/>
  <c r="T289" i="27"/>
  <c r="T813" i="27"/>
  <c r="AH3" i="16"/>
  <c r="AG3" i="16"/>
  <c r="AG11" i="16"/>
  <c r="AH11" i="16"/>
  <c r="AG19" i="16"/>
  <c r="AH19" i="16"/>
  <c r="AG27" i="16"/>
  <c r="AH27" i="16"/>
  <c r="AG35" i="16"/>
  <c r="AH35" i="16"/>
  <c r="AC72" i="16"/>
  <c r="AB72" i="16"/>
  <c r="AA72" i="16"/>
  <c r="AB64" i="16"/>
  <c r="AA64" i="16"/>
  <c r="AC64" i="16"/>
  <c r="AA56" i="16"/>
  <c r="AC56" i="16"/>
  <c r="AB56" i="16"/>
  <c r="AB48" i="16"/>
  <c r="AC48" i="16"/>
  <c r="AA48" i="16"/>
  <c r="AA40" i="16"/>
  <c r="AB40" i="16"/>
  <c r="AC40" i="16"/>
  <c r="AB32" i="16"/>
  <c r="AA32" i="16"/>
  <c r="AC32" i="16"/>
  <c r="AC24" i="16"/>
  <c r="AB24" i="16"/>
  <c r="AA24" i="16"/>
  <c r="AB16" i="16"/>
  <c r="AA16" i="16"/>
  <c r="AC16" i="16"/>
  <c r="T86" i="13"/>
  <c r="K86" i="27"/>
  <c r="B86" i="27"/>
  <c r="K9" i="27"/>
  <c r="T250" i="27"/>
  <c r="T558" i="27"/>
  <c r="M45" i="26"/>
  <c r="L45" i="26"/>
  <c r="N33" i="18"/>
  <c r="B9" i="27"/>
  <c r="L74" i="26"/>
  <c r="M74" i="26"/>
  <c r="L82" i="26"/>
  <c r="M82" i="26"/>
  <c r="L20" i="26"/>
  <c r="K30" i="26"/>
  <c r="L15" i="26"/>
  <c r="M15" i="26"/>
  <c r="O11" i="26"/>
  <c r="M11" i="17"/>
  <c r="M11" i="20"/>
  <c r="M11" i="18"/>
  <c r="M11" i="13"/>
  <c r="M11" i="14"/>
  <c r="M11" i="16"/>
  <c r="M11" i="19"/>
  <c r="P20" i="16"/>
  <c r="P20" i="14"/>
  <c r="P20" i="13"/>
  <c r="P20" i="19"/>
  <c r="P20" i="20"/>
  <c r="P20" i="18"/>
  <c r="Q20" i="18" s="1"/>
  <c r="R20" i="18" s="1"/>
  <c r="Q25" i="26"/>
  <c r="O25" i="20"/>
  <c r="O25" i="19"/>
  <c r="O25" i="18"/>
  <c r="O25" i="17"/>
  <c r="O25" i="14"/>
  <c r="O25" i="16"/>
  <c r="O25" i="13"/>
  <c r="N33" i="19"/>
  <c r="P33" i="26"/>
  <c r="N33" i="20"/>
  <c r="N33" i="16"/>
  <c r="N33" i="13"/>
  <c r="K33" i="26"/>
  <c r="N33" i="14"/>
  <c r="B40" i="27"/>
  <c r="M27" i="19"/>
  <c r="T957" i="27"/>
  <c r="T859" i="27"/>
  <c r="K28" i="27"/>
  <c r="B28" i="27"/>
  <c r="T28" i="13"/>
  <c r="M78" i="26"/>
  <c r="L78" i="26"/>
  <c r="L42" i="26"/>
  <c r="M42" i="26"/>
  <c r="M23" i="26"/>
  <c r="L23" i="26"/>
  <c r="M27" i="17"/>
  <c r="M27" i="13"/>
  <c r="M27" i="18"/>
  <c r="K27" i="26"/>
  <c r="M27" i="20"/>
  <c r="O36" i="19"/>
  <c r="O36" i="16"/>
  <c r="O36" i="18"/>
  <c r="O36" i="17"/>
  <c r="K36" i="26"/>
  <c r="Q36" i="26"/>
  <c r="O36" i="13"/>
  <c r="O36" i="14"/>
  <c r="O36" i="20"/>
  <c r="T76" i="13"/>
  <c r="O27" i="26"/>
  <c r="T891" i="27"/>
  <c r="M27" i="16"/>
  <c r="P12" i="17"/>
  <c r="P12" i="20"/>
  <c r="P12" i="16"/>
  <c r="P12" i="14"/>
  <c r="P12" i="13"/>
  <c r="P12" i="19"/>
  <c r="O19" i="26"/>
  <c r="M19" i="13"/>
  <c r="M19" i="14"/>
  <c r="M19" i="20"/>
  <c r="M19" i="16"/>
  <c r="M19" i="19"/>
  <c r="M19" i="17"/>
  <c r="L24" i="18"/>
  <c r="L24" i="16"/>
  <c r="N24" i="26"/>
  <c r="L24" i="13"/>
  <c r="L24" i="14"/>
  <c r="L24" i="20"/>
  <c r="L24" i="19"/>
  <c r="L35" i="17"/>
  <c r="L35" i="14"/>
  <c r="N35" i="26"/>
  <c r="L35" i="16"/>
  <c r="L35" i="13"/>
  <c r="L35" i="20"/>
  <c r="L35" i="19"/>
  <c r="L35" i="18"/>
  <c r="P20" i="17"/>
  <c r="T431" i="27"/>
  <c r="B56" i="27"/>
  <c r="K56" i="27"/>
  <c r="T56" i="13"/>
  <c r="T15" i="13"/>
  <c r="K15" i="27"/>
  <c r="B15" i="27"/>
  <c r="Q9" i="26"/>
  <c r="O9" i="16"/>
  <c r="O9" i="18"/>
  <c r="O9" i="13"/>
  <c r="O9" i="19"/>
  <c r="O9" i="20"/>
  <c r="K9" i="26"/>
  <c r="O9" i="17"/>
  <c r="O9" i="14"/>
  <c r="P22" i="26"/>
  <c r="N22" i="16"/>
  <c r="N22" i="18"/>
  <c r="N22" i="14"/>
  <c r="N22" i="19"/>
  <c r="N22" i="20"/>
  <c r="K22" i="26"/>
  <c r="N22" i="13"/>
  <c r="R28" i="26"/>
  <c r="P28" i="16"/>
  <c r="P28" i="18"/>
  <c r="P28" i="19"/>
  <c r="P28" i="13"/>
  <c r="P28" i="17"/>
  <c r="P28" i="14"/>
  <c r="P28" i="20"/>
  <c r="P30" i="26"/>
  <c r="N30" i="19"/>
  <c r="N30" i="18"/>
  <c r="N30" i="17"/>
  <c r="N30" i="16"/>
  <c r="N30" i="20"/>
  <c r="N30" i="13"/>
  <c r="R20" i="26"/>
  <c r="T173" i="27"/>
  <c r="M35" i="26"/>
  <c r="L35" i="26"/>
  <c r="P12" i="18"/>
  <c r="K75" i="27"/>
  <c r="B43" i="27"/>
  <c r="K43" i="27"/>
  <c r="M70" i="26"/>
  <c r="L70" i="26"/>
  <c r="K12" i="26"/>
  <c r="R12" i="26"/>
  <c r="T13" i="13"/>
  <c r="B13" i="27"/>
  <c r="T411" i="27"/>
  <c r="T321" i="27"/>
  <c r="T113" i="27"/>
  <c r="T294" i="27"/>
  <c r="T985" i="27"/>
  <c r="T181" i="27"/>
  <c r="O38" i="26"/>
  <c r="M38" i="18"/>
  <c r="M38" i="20"/>
  <c r="M38" i="13"/>
  <c r="O39" i="13"/>
  <c r="O39" i="17"/>
  <c r="O39" i="14"/>
  <c r="O39" i="19"/>
  <c r="M41" i="18"/>
  <c r="O41" i="26"/>
  <c r="M41" i="17"/>
  <c r="M41" i="16"/>
  <c r="M41" i="14"/>
  <c r="M41" i="13"/>
  <c r="P42" i="13"/>
  <c r="P42" i="14"/>
  <c r="N44" i="18"/>
  <c r="P44" i="26"/>
  <c r="N44" i="17"/>
  <c r="L46" i="18"/>
  <c r="L46" i="17"/>
  <c r="L46" i="16"/>
  <c r="L46" i="14"/>
  <c r="L46" i="13"/>
  <c r="L46" i="20"/>
  <c r="O47" i="20"/>
  <c r="O47" i="19"/>
  <c r="Q47" i="26"/>
  <c r="O47" i="18"/>
  <c r="O47" i="17"/>
  <c r="O47" i="13"/>
  <c r="M49" i="19"/>
  <c r="M49" i="17"/>
  <c r="M49" i="16"/>
  <c r="M49" i="13"/>
  <c r="O49" i="26"/>
  <c r="P50" i="18"/>
  <c r="P50" i="13"/>
  <c r="P50" i="16"/>
  <c r="P50" i="14"/>
  <c r="P50" i="17"/>
  <c r="P50" i="19"/>
  <c r="R50" i="26"/>
  <c r="N52" i="16"/>
  <c r="P52" i="26"/>
  <c r="N52" i="20"/>
  <c r="Q52" i="20" s="1"/>
  <c r="R52" i="20" s="1"/>
  <c r="N52" i="17"/>
  <c r="N52" i="18"/>
  <c r="N52" i="13"/>
  <c r="N52" i="14"/>
  <c r="P53" i="13"/>
  <c r="P53" i="19"/>
  <c r="P53" i="18"/>
  <c r="P53" i="17"/>
  <c r="Q53" i="17" s="1"/>
  <c r="P53" i="16"/>
  <c r="P53" i="14"/>
  <c r="N55" i="19"/>
  <c r="N55" i="13"/>
  <c r="N55" i="18"/>
  <c r="N55" i="17"/>
  <c r="P55" i="26"/>
  <c r="L57" i="14"/>
  <c r="L57" i="19"/>
  <c r="N57" i="26"/>
  <c r="L57" i="17"/>
  <c r="L57" i="16"/>
  <c r="L57" i="13"/>
  <c r="Q58" i="26"/>
  <c r="O58" i="18"/>
  <c r="O58" i="17"/>
  <c r="O58" i="16"/>
  <c r="O58" i="14"/>
  <c r="O58" i="19"/>
  <c r="M60" i="14"/>
  <c r="O60" i="26"/>
  <c r="M60" i="13"/>
  <c r="M60" i="16"/>
  <c r="M60" i="17"/>
  <c r="M60" i="18"/>
  <c r="P61" i="13"/>
  <c r="P61" i="20"/>
  <c r="P61" i="18"/>
  <c r="P63" i="26"/>
  <c r="N63" i="16"/>
  <c r="N63" i="20"/>
  <c r="N63" i="13"/>
  <c r="N63" i="19"/>
  <c r="N63" i="18"/>
  <c r="L65" i="20"/>
  <c r="N65" i="26"/>
  <c r="L65" i="14"/>
  <c r="L65" i="19"/>
  <c r="L65" i="13"/>
  <c r="L65" i="18"/>
  <c r="L65" i="16"/>
  <c r="L65" i="17"/>
  <c r="O66" i="17"/>
  <c r="Q66" i="26"/>
  <c r="O66" i="16"/>
  <c r="O66" i="13"/>
  <c r="O66" i="20"/>
  <c r="O66" i="18"/>
  <c r="M68" i="17"/>
  <c r="M68" i="19"/>
  <c r="M68" i="20"/>
  <c r="M68" i="13"/>
  <c r="M68" i="18"/>
  <c r="O68" i="26"/>
  <c r="M68" i="16"/>
  <c r="M68" i="14"/>
  <c r="P69" i="18"/>
  <c r="P69" i="13"/>
  <c r="R69" i="26"/>
  <c r="P71" i="26"/>
  <c r="N71" i="18"/>
  <c r="N71" i="20"/>
  <c r="N71" i="16"/>
  <c r="N71" i="17"/>
  <c r="N71" i="19"/>
  <c r="N71" i="13"/>
  <c r="L73" i="16"/>
  <c r="L73" i="19"/>
  <c r="L73" i="18"/>
  <c r="L73" i="13"/>
  <c r="L73" i="17"/>
  <c r="L73" i="14"/>
  <c r="O74" i="20"/>
  <c r="O74" i="19"/>
  <c r="O74" i="18"/>
  <c r="O74" i="17"/>
  <c r="O74" i="14"/>
  <c r="M76" i="13"/>
  <c r="M76" i="17"/>
  <c r="O76" i="26"/>
  <c r="M76" i="16"/>
  <c r="M76" i="18"/>
  <c r="M76" i="19"/>
  <c r="M76" i="20"/>
  <c r="P77" i="16"/>
  <c r="P77" i="14"/>
  <c r="R77" i="26"/>
  <c r="P77" i="20"/>
  <c r="P77" i="18"/>
  <c r="N79" i="18"/>
  <c r="N79" i="13"/>
  <c r="N79" i="14"/>
  <c r="N79" i="17"/>
  <c r="P79" i="26"/>
  <c r="L81" i="16"/>
  <c r="L81" i="13"/>
  <c r="L81" i="18"/>
  <c r="L81" i="19"/>
  <c r="L81" i="17"/>
  <c r="O82" i="13"/>
  <c r="O82" i="14"/>
  <c r="O82" i="19"/>
  <c r="O82" i="18"/>
  <c r="O82" i="17"/>
  <c r="O82" i="16"/>
  <c r="O84" i="26"/>
  <c r="M84" i="19"/>
  <c r="M84" i="13"/>
  <c r="R85" i="26"/>
  <c r="P85" i="20"/>
  <c r="P85" i="16"/>
  <c r="Q85" i="16" s="1"/>
  <c r="R85" i="16" s="1"/>
  <c r="P85" i="17"/>
  <c r="P85" i="18"/>
  <c r="P85" i="19"/>
  <c r="O90" i="17"/>
  <c r="O90" i="13"/>
  <c r="O90" i="14"/>
  <c r="Q90" i="26"/>
  <c r="O90" i="19"/>
  <c r="O90" i="18"/>
  <c r="O90" i="16"/>
  <c r="M92" i="14"/>
  <c r="M92" i="19"/>
  <c r="M92" i="17"/>
  <c r="M92" i="13"/>
  <c r="M92" i="16"/>
  <c r="M92" i="18"/>
  <c r="P93" i="13"/>
  <c r="P93" i="16"/>
  <c r="R93" i="26"/>
  <c r="P93" i="14"/>
  <c r="P93" i="20"/>
  <c r="P93" i="17"/>
  <c r="P93" i="18"/>
  <c r="N95" i="16"/>
  <c r="N95" i="13"/>
  <c r="N95" i="20"/>
  <c r="N95" i="18"/>
  <c r="L97" i="18"/>
  <c r="L97" i="16"/>
  <c r="L97" i="14"/>
  <c r="L97" i="17"/>
  <c r="L97" i="13"/>
  <c r="O98" i="13"/>
  <c r="Q98" i="26"/>
  <c r="O98" i="20"/>
  <c r="O98" i="19"/>
  <c r="O98" i="18"/>
  <c r="O98" i="16"/>
  <c r="S25" i="13"/>
  <c r="B25" i="27" s="1"/>
  <c r="T387" i="27"/>
  <c r="T769" i="27"/>
  <c r="T717" i="27"/>
  <c r="T446" i="27"/>
  <c r="T626" i="27"/>
  <c r="T496" i="27"/>
  <c r="O3" i="26"/>
  <c r="M3" i="20"/>
  <c r="M3" i="18"/>
  <c r="M3" i="16"/>
  <c r="O6" i="26"/>
  <c r="M6" i="18"/>
  <c r="M6" i="16"/>
  <c r="M6" i="13"/>
  <c r="M6" i="20"/>
  <c r="P7" i="19"/>
  <c r="P7" i="18"/>
  <c r="P7" i="17"/>
  <c r="P7" i="16"/>
  <c r="P7" i="14"/>
  <c r="R7" i="26"/>
  <c r="O41" i="13"/>
  <c r="O41" i="18"/>
  <c r="M51" i="20"/>
  <c r="M51" i="16"/>
  <c r="P55" i="13"/>
  <c r="P55" i="20"/>
  <c r="N65" i="18"/>
  <c r="P65" i="26"/>
  <c r="M86" i="14"/>
  <c r="M86" i="20"/>
  <c r="T425" i="27"/>
  <c r="T672" i="27"/>
  <c r="K57" i="27"/>
  <c r="T354" i="27"/>
  <c r="T345" i="27"/>
  <c r="T832" i="27"/>
  <c r="T708" i="27"/>
  <c r="T337" i="27"/>
  <c r="T383" i="27"/>
  <c r="T860" i="27"/>
  <c r="S72" i="13"/>
  <c r="P7" i="20"/>
  <c r="O11" i="17"/>
  <c r="O11" i="18"/>
  <c r="O11" i="19"/>
  <c r="Q11" i="26"/>
  <c r="O11" i="20"/>
  <c r="O11" i="16"/>
  <c r="O11" i="13"/>
  <c r="M13" i="20"/>
  <c r="M13" i="19"/>
  <c r="M13" i="18"/>
  <c r="O13" i="26"/>
  <c r="M13" i="13"/>
  <c r="M13" i="17"/>
  <c r="M13" i="14"/>
  <c r="P14" i="17"/>
  <c r="P14" i="19"/>
  <c r="P14" i="20"/>
  <c r="P14" i="18"/>
  <c r="P14" i="14"/>
  <c r="N16" i="17"/>
  <c r="N16" i="16"/>
  <c r="N16" i="13"/>
  <c r="N16" i="18"/>
  <c r="N16" i="20"/>
  <c r="L18" i="18"/>
  <c r="L18" i="14"/>
  <c r="L18" i="16"/>
  <c r="L18" i="17"/>
  <c r="L18" i="19"/>
  <c r="L18" i="20"/>
  <c r="N24" i="20"/>
  <c r="N24" i="19"/>
  <c r="N24" i="18"/>
  <c r="P24" i="26"/>
  <c r="N24" i="14"/>
  <c r="N24" i="17"/>
  <c r="L26" i="17"/>
  <c r="L26" i="16"/>
  <c r="L26" i="14"/>
  <c r="L26" i="13"/>
  <c r="L26" i="20"/>
  <c r="O27" i="20"/>
  <c r="O27" i="19"/>
  <c r="O27" i="18"/>
  <c r="O27" i="16"/>
  <c r="O29" i="26"/>
  <c r="M29" i="13"/>
  <c r="M29" i="17"/>
  <c r="M29" i="18"/>
  <c r="M29" i="16"/>
  <c r="P30" i="14"/>
  <c r="P30" i="17"/>
  <c r="P30" i="19"/>
  <c r="P30" i="16"/>
  <c r="P30" i="20"/>
  <c r="P30" i="13"/>
  <c r="P33" i="13"/>
  <c r="P33" i="16"/>
  <c r="R33" i="26"/>
  <c r="P33" i="14"/>
  <c r="P33" i="20"/>
  <c r="P33" i="19"/>
  <c r="P33" i="18"/>
  <c r="N35" i="17"/>
  <c r="N35" i="16"/>
  <c r="N35" i="13"/>
  <c r="N35" i="14"/>
  <c r="P35" i="26"/>
  <c r="N35" i="20"/>
  <c r="L37" i="20"/>
  <c r="L37" i="17"/>
  <c r="L37" i="13"/>
  <c r="T410" i="27"/>
  <c r="T424" i="27"/>
  <c r="T268" i="27"/>
  <c r="T868" i="27"/>
  <c r="T808" i="27"/>
  <c r="T594" i="27"/>
  <c r="T239" i="27"/>
  <c r="T441" i="27"/>
  <c r="T444" i="27"/>
  <c r="T857" i="27"/>
  <c r="T437" i="27"/>
  <c r="T157" i="27"/>
  <c r="AG32" i="13"/>
  <c r="AI32" i="13"/>
  <c r="AH32" i="13"/>
  <c r="AG24" i="13"/>
  <c r="AI24" i="13"/>
  <c r="AH24" i="13"/>
  <c r="AI16" i="13"/>
  <c r="AG16" i="13"/>
  <c r="AH16" i="13"/>
  <c r="AG8" i="13"/>
  <c r="AI8" i="13"/>
  <c r="AH8" i="13"/>
  <c r="AC3" i="13"/>
  <c r="AA3" i="13"/>
  <c r="AB3" i="13"/>
  <c r="R61" i="26"/>
  <c r="T205" i="27"/>
  <c r="T856" i="27"/>
  <c r="T302" i="27"/>
  <c r="T320" i="27"/>
  <c r="T398" i="27"/>
  <c r="T313" i="27"/>
  <c r="T1000" i="27"/>
  <c r="T489" i="27"/>
  <c r="N26" i="26"/>
  <c r="T355" i="27"/>
  <c r="T502" i="27"/>
  <c r="T935" i="27"/>
  <c r="T252" i="27"/>
  <c r="T376" i="27"/>
  <c r="T560" i="27"/>
  <c r="AI34" i="13"/>
  <c r="AG34" i="13"/>
  <c r="AH34" i="13"/>
  <c r="AC29" i="13"/>
  <c r="AB29" i="13"/>
  <c r="AA29" i="13"/>
  <c r="AI26" i="13"/>
  <c r="AG26" i="13"/>
  <c r="AH26" i="13"/>
  <c r="AA21" i="13"/>
  <c r="AC21" i="13"/>
  <c r="AB21" i="13"/>
  <c r="AH18" i="13"/>
  <c r="AG18" i="13"/>
  <c r="AI18" i="13"/>
  <c r="AA13" i="13"/>
  <c r="AC13" i="13"/>
  <c r="AB13" i="13"/>
  <c r="AH10" i="13"/>
  <c r="AG10" i="13"/>
  <c r="AI10" i="13"/>
  <c r="AB5" i="13"/>
  <c r="AC5" i="13"/>
  <c r="AA5" i="13"/>
  <c r="AH2" i="13"/>
  <c r="AI2" i="13"/>
  <c r="AG2" i="13"/>
  <c r="P46" i="26"/>
  <c r="T661" i="27"/>
  <c r="AA73" i="13"/>
  <c r="AC73" i="13"/>
  <c r="AB73" i="13"/>
  <c r="AC69" i="13"/>
  <c r="AB69" i="13"/>
  <c r="AA69" i="13"/>
  <c r="AA65" i="13"/>
  <c r="AB65" i="13"/>
  <c r="AC65" i="13"/>
  <c r="AA61" i="13"/>
  <c r="AB61" i="13"/>
  <c r="AC61" i="13"/>
  <c r="AA57" i="13"/>
  <c r="AC57" i="13"/>
  <c r="AB57" i="13"/>
  <c r="AB53" i="13"/>
  <c r="AC53" i="13"/>
  <c r="AA53" i="13"/>
  <c r="AB49" i="13"/>
  <c r="AA49" i="13"/>
  <c r="AC49" i="13"/>
  <c r="AA45" i="13"/>
  <c r="AC45" i="13"/>
  <c r="AB45" i="13"/>
  <c r="AC41" i="13"/>
  <c r="AB41" i="13"/>
  <c r="AA41" i="13"/>
  <c r="AI37" i="13"/>
  <c r="AG37" i="13"/>
  <c r="AH37" i="13"/>
  <c r="AB32" i="13"/>
  <c r="AA32" i="13"/>
  <c r="AC32" i="13"/>
  <c r="AI29" i="13"/>
  <c r="AG29" i="13"/>
  <c r="AH29" i="13"/>
  <c r="AA24" i="13"/>
  <c r="AB24" i="13"/>
  <c r="AC24" i="13"/>
  <c r="AI21" i="13"/>
  <c r="AG21" i="13"/>
  <c r="AH21" i="13"/>
  <c r="AB16" i="13"/>
  <c r="AC16" i="13"/>
  <c r="AA16" i="13"/>
  <c r="AI13" i="13"/>
  <c r="AH13" i="13"/>
  <c r="AG13" i="13"/>
  <c r="AB8" i="13"/>
  <c r="AC8" i="13"/>
  <c r="AA8" i="13"/>
  <c r="AB72" i="13"/>
  <c r="AA72" i="13"/>
  <c r="AC72" i="13"/>
  <c r="AA68" i="13"/>
  <c r="AB68" i="13"/>
  <c r="AC68" i="13"/>
  <c r="AA64" i="13"/>
  <c r="AB64" i="13"/>
  <c r="AC64" i="13"/>
  <c r="AA60" i="13"/>
  <c r="AC60" i="13"/>
  <c r="AB60" i="13"/>
  <c r="AB56" i="13"/>
  <c r="AC56" i="13"/>
  <c r="AA56" i="13"/>
  <c r="AB52" i="13"/>
  <c r="AC52" i="13"/>
  <c r="AA52" i="13"/>
  <c r="AB48" i="13"/>
  <c r="AA48" i="13"/>
  <c r="AC48" i="13"/>
  <c r="AA44" i="13"/>
  <c r="AB44" i="13"/>
  <c r="AC44" i="13"/>
  <c r="AB40" i="13"/>
  <c r="AA40" i="13"/>
  <c r="AC40" i="13"/>
  <c r="AB34" i="13"/>
  <c r="AC34" i="13"/>
  <c r="AA34" i="13"/>
  <c r="AG31" i="13"/>
  <c r="AH31" i="13"/>
  <c r="AI31" i="13"/>
  <c r="AG23" i="13"/>
  <c r="AH23" i="13"/>
  <c r="AI23" i="13"/>
  <c r="AA18" i="13"/>
  <c r="AB18" i="13"/>
  <c r="AC18" i="13"/>
  <c r="AH15" i="13"/>
  <c r="AG15" i="13"/>
  <c r="AI15" i="13"/>
  <c r="AC10" i="13"/>
  <c r="AB10" i="13"/>
  <c r="AA10" i="13"/>
  <c r="AG7" i="13"/>
  <c r="AI7" i="13"/>
  <c r="AH7" i="13"/>
  <c r="AC2" i="13"/>
  <c r="AB2" i="13"/>
  <c r="AA2" i="13"/>
  <c r="AI36" i="13"/>
  <c r="AG36" i="13"/>
  <c r="AH36" i="13"/>
  <c r="AA31" i="13"/>
  <c r="AB31" i="13"/>
  <c r="AC31" i="13"/>
  <c r="AH28" i="13"/>
  <c r="AG28" i="13"/>
  <c r="AI28" i="13"/>
  <c r="AA23" i="13"/>
  <c r="AB23" i="13"/>
  <c r="AC23" i="13"/>
  <c r="AI20" i="13"/>
  <c r="AG20" i="13"/>
  <c r="AH20" i="13"/>
  <c r="AG12" i="13"/>
  <c r="AH12" i="13"/>
  <c r="AI12" i="13"/>
  <c r="S90" i="13"/>
  <c r="S19" i="13"/>
  <c r="AA71" i="13"/>
  <c r="AC71" i="13"/>
  <c r="AB71" i="13"/>
  <c r="AC67" i="13"/>
  <c r="AA67" i="13"/>
  <c r="AB67" i="13"/>
  <c r="AB63" i="13"/>
  <c r="AC63" i="13"/>
  <c r="AA63" i="13"/>
  <c r="AA59" i="13"/>
  <c r="AC59" i="13"/>
  <c r="AB59" i="13"/>
  <c r="AA55" i="13"/>
  <c r="AC55" i="13"/>
  <c r="AB55" i="13"/>
  <c r="AC51" i="13"/>
  <c r="AA51" i="13"/>
  <c r="AB51" i="13"/>
  <c r="AB47" i="13"/>
  <c r="AA47" i="13"/>
  <c r="AC47" i="13"/>
  <c r="AB43" i="13"/>
  <c r="AC43" i="13"/>
  <c r="AA43" i="13"/>
  <c r="AA36" i="13"/>
  <c r="AB36" i="13"/>
  <c r="AC36" i="13"/>
  <c r="AG33" i="13"/>
  <c r="AH33" i="13"/>
  <c r="AI33" i="13"/>
  <c r="AA28" i="13"/>
  <c r="AC28" i="13"/>
  <c r="AB28" i="13"/>
  <c r="AG25" i="13"/>
  <c r="AI25" i="13"/>
  <c r="AH25" i="13"/>
  <c r="AB20" i="13"/>
  <c r="AA20" i="13"/>
  <c r="AC20" i="13"/>
  <c r="AI17" i="13"/>
  <c r="AH17" i="13"/>
  <c r="AG17" i="13"/>
  <c r="AC12" i="13"/>
  <c r="AB12" i="13"/>
  <c r="AA12" i="13"/>
  <c r="AC4" i="13"/>
  <c r="AA4" i="13"/>
  <c r="AB4" i="13"/>
  <c r="S61" i="13"/>
  <c r="AI30" i="13"/>
  <c r="AH30" i="13"/>
  <c r="AG30" i="13"/>
  <c r="AB25" i="13"/>
  <c r="AA25" i="13"/>
  <c r="AC25" i="13"/>
  <c r="AI22" i="13"/>
  <c r="AG22" i="13"/>
  <c r="AH22" i="13"/>
  <c r="AB17" i="13"/>
  <c r="AC17" i="13"/>
  <c r="AA17" i="13"/>
  <c r="AH14" i="13"/>
  <c r="AI14" i="13"/>
  <c r="AG14" i="13"/>
  <c r="AI6" i="13"/>
  <c r="AH6" i="13"/>
  <c r="AG6" i="13"/>
  <c r="AB70" i="13"/>
  <c r="AA70" i="13"/>
  <c r="AC70" i="13"/>
  <c r="AB66" i="13"/>
  <c r="AC66" i="13"/>
  <c r="AA66" i="13"/>
  <c r="AC62" i="13"/>
  <c r="AA62" i="13"/>
  <c r="AB62" i="13"/>
  <c r="AC58" i="13"/>
  <c r="AA58" i="13"/>
  <c r="AB58" i="13"/>
  <c r="AB54" i="13"/>
  <c r="AC54" i="13"/>
  <c r="AA54" i="13"/>
  <c r="AB50" i="13"/>
  <c r="AA50" i="13"/>
  <c r="AC50" i="13"/>
  <c r="AC46" i="13"/>
  <c r="AA46" i="13"/>
  <c r="AB46" i="13"/>
  <c r="AB38" i="13"/>
  <c r="AC38" i="13"/>
  <c r="AA38" i="13"/>
  <c r="AH35" i="13"/>
  <c r="AI35" i="13"/>
  <c r="AG35" i="13"/>
  <c r="AI27" i="13"/>
  <c r="AG27" i="13"/>
  <c r="AH27" i="13"/>
  <c r="AB22" i="13"/>
  <c r="AA22" i="13"/>
  <c r="AC22" i="13"/>
  <c r="AH19" i="13"/>
  <c r="AG19" i="13"/>
  <c r="AI19" i="13"/>
  <c r="AB14" i="13"/>
  <c r="AC14" i="13"/>
  <c r="AA14" i="13"/>
  <c r="AH11" i="13"/>
  <c r="AG11" i="13"/>
  <c r="AI11" i="13"/>
  <c r="AC6" i="13"/>
  <c r="AA6" i="13"/>
  <c r="AB6" i="13"/>
  <c r="L16" i="19"/>
  <c r="L16" i="18"/>
  <c r="L16" i="17"/>
  <c r="L16" i="14"/>
  <c r="L16" i="13"/>
  <c r="K16" i="26"/>
  <c r="L16" i="16"/>
  <c r="N14" i="17"/>
  <c r="N14" i="16"/>
  <c r="K14" i="26"/>
  <c r="N14" i="14"/>
  <c r="N14" i="20"/>
  <c r="N14" i="19"/>
  <c r="P14" i="26"/>
  <c r="N14" i="18"/>
  <c r="N14" i="13"/>
  <c r="L16" i="20"/>
  <c r="O17" i="14"/>
  <c r="O17" i="13"/>
  <c r="O17" i="20"/>
  <c r="K17" i="26"/>
  <c r="O17" i="19"/>
  <c r="O17" i="18"/>
  <c r="O17" i="16"/>
  <c r="Q17" i="26"/>
  <c r="N16" i="26"/>
  <c r="P11" i="26"/>
  <c r="N11" i="14"/>
  <c r="N11" i="18"/>
  <c r="N11" i="17"/>
  <c r="N11" i="13"/>
  <c r="K11" i="26"/>
  <c r="N11" i="20"/>
  <c r="N11" i="16"/>
  <c r="N11" i="19"/>
  <c r="L13" i="20"/>
  <c r="K13" i="26"/>
  <c r="N13" i="26"/>
  <c r="L13" i="19"/>
  <c r="L13" i="18"/>
  <c r="L13" i="17"/>
  <c r="L13" i="16"/>
  <c r="L13" i="14"/>
  <c r="L13" i="13"/>
  <c r="O3" i="19"/>
  <c r="O3" i="17"/>
  <c r="O3" i="14"/>
  <c r="K3" i="26"/>
  <c r="O3" i="18"/>
  <c r="Q3" i="26"/>
  <c r="O3" i="13"/>
  <c r="O3" i="16"/>
  <c r="O6" i="16"/>
  <c r="O6" i="20"/>
  <c r="O6" i="14"/>
  <c r="O6" i="19"/>
  <c r="O6" i="13"/>
  <c r="Q6" i="26"/>
  <c r="K6" i="26"/>
  <c r="O6" i="18"/>
  <c r="Q8" i="26"/>
  <c r="O8" i="18"/>
  <c r="O8" i="17"/>
  <c r="O8" i="16"/>
  <c r="K8" i="26"/>
  <c r="O8" i="14"/>
  <c r="O8" i="13"/>
  <c r="O8" i="20"/>
  <c r="L10" i="17"/>
  <c r="K10" i="26"/>
  <c r="N10" i="26"/>
  <c r="L10" i="14"/>
  <c r="L10" i="13"/>
  <c r="L10" i="16"/>
  <c r="L10" i="19"/>
  <c r="L10" i="20"/>
  <c r="P38" i="26"/>
  <c r="N38" i="16"/>
  <c r="N38" i="17"/>
  <c r="N38" i="13"/>
  <c r="N38" i="18"/>
  <c r="K38" i="26"/>
  <c r="N38" i="19"/>
  <c r="N38" i="14"/>
  <c r="L40" i="20"/>
  <c r="K40" i="26"/>
  <c r="L40" i="13"/>
  <c r="L40" i="14"/>
  <c r="L40" i="19"/>
  <c r="L40" i="18"/>
  <c r="L40" i="17"/>
  <c r="Q41" i="26"/>
  <c r="O41" i="17"/>
  <c r="O41" i="14"/>
  <c r="O41" i="16"/>
  <c r="K41" i="26"/>
  <c r="O41" i="20"/>
  <c r="O41" i="19"/>
  <c r="M43" i="18"/>
  <c r="M43" i="16"/>
  <c r="K43" i="26"/>
  <c r="M43" i="19"/>
  <c r="M43" i="17"/>
  <c r="M43" i="14"/>
  <c r="M43" i="13"/>
  <c r="O43" i="26"/>
  <c r="P44" i="17"/>
  <c r="P44" i="20"/>
  <c r="K44" i="26"/>
  <c r="R44" i="26"/>
  <c r="P44" i="13"/>
  <c r="P44" i="19"/>
  <c r="P44" i="14"/>
  <c r="P44" i="16"/>
  <c r="P44" i="18"/>
  <c r="N46" i="17"/>
  <c r="N46" i="16"/>
  <c r="K46" i="26"/>
  <c r="N46" i="14"/>
  <c r="N46" i="18"/>
  <c r="N46" i="13"/>
  <c r="N46" i="19"/>
  <c r="N48" i="26"/>
  <c r="L48" i="19"/>
  <c r="L48" i="18"/>
  <c r="L48" i="17"/>
  <c r="K48" i="26"/>
  <c r="L48" i="16"/>
  <c r="L48" i="14"/>
  <c r="Q48" i="14" s="1"/>
  <c r="L48" i="13"/>
  <c r="O49" i="17"/>
  <c r="O49" i="19"/>
  <c r="O49" i="16"/>
  <c r="O49" i="20"/>
  <c r="O49" i="13"/>
  <c r="O49" i="18"/>
  <c r="O49" i="14"/>
  <c r="K49" i="26"/>
  <c r="M51" i="19"/>
  <c r="K51" i="26"/>
  <c r="M51" i="17"/>
  <c r="M51" i="18"/>
  <c r="M51" i="14"/>
  <c r="O51" i="26"/>
  <c r="M51" i="13"/>
  <c r="M54" i="19"/>
  <c r="M54" i="17"/>
  <c r="K54" i="26"/>
  <c r="M54" i="13"/>
  <c r="M54" i="16"/>
  <c r="M54" i="14"/>
  <c r="M54" i="18"/>
  <c r="M54" i="20"/>
  <c r="P55" i="19"/>
  <c r="K55" i="26"/>
  <c r="P55" i="18"/>
  <c r="P55" i="17"/>
  <c r="P55" i="16"/>
  <c r="P55" i="14"/>
  <c r="R55" i="26"/>
  <c r="N57" i="17"/>
  <c r="N57" i="16"/>
  <c r="P57" i="26"/>
  <c r="N57" i="19"/>
  <c r="N57" i="14"/>
  <c r="N57" i="13"/>
  <c r="N57" i="20"/>
  <c r="K57" i="26"/>
  <c r="N57" i="18"/>
  <c r="L59" i="16"/>
  <c r="L59" i="14"/>
  <c r="L59" i="13"/>
  <c r="L59" i="20"/>
  <c r="Q59" i="20" s="1"/>
  <c r="R59" i="20" s="1"/>
  <c r="N59" i="26"/>
  <c r="L59" i="19"/>
  <c r="L59" i="18"/>
  <c r="K59" i="26"/>
  <c r="O60" i="20"/>
  <c r="O60" i="18"/>
  <c r="O60" i="17"/>
  <c r="K60" i="26"/>
  <c r="O60" i="16"/>
  <c r="O60" i="13"/>
  <c r="Q60" i="26"/>
  <c r="O60" i="19"/>
  <c r="M62" i="20"/>
  <c r="K62" i="26"/>
  <c r="M62" i="18"/>
  <c r="O62" i="26"/>
  <c r="M62" i="17"/>
  <c r="M62" i="16"/>
  <c r="M62" i="13"/>
  <c r="M62" i="14"/>
  <c r="M62" i="19"/>
  <c r="P63" i="20"/>
  <c r="P63" i="19"/>
  <c r="K63" i="26"/>
  <c r="P63" i="16"/>
  <c r="P63" i="13"/>
  <c r="R63" i="26"/>
  <c r="P63" i="18"/>
  <c r="P63" i="14"/>
  <c r="P63" i="17"/>
  <c r="N65" i="17"/>
  <c r="N65" i="16"/>
  <c r="N65" i="14"/>
  <c r="N65" i="13"/>
  <c r="N65" i="20"/>
  <c r="N65" i="19"/>
  <c r="K65" i="26"/>
  <c r="N67" i="26"/>
  <c r="K67" i="26"/>
  <c r="L67" i="20"/>
  <c r="Q67" i="20" s="1"/>
  <c r="L67" i="18"/>
  <c r="L67" i="17"/>
  <c r="L67" i="16"/>
  <c r="L67" i="13"/>
  <c r="O68" i="13"/>
  <c r="Q68" i="26"/>
  <c r="K68" i="26"/>
  <c r="O68" i="18"/>
  <c r="O68" i="20"/>
  <c r="O68" i="17"/>
  <c r="O68" i="19"/>
  <c r="M70" i="19"/>
  <c r="O70" i="26"/>
  <c r="M70" i="18"/>
  <c r="M70" i="16"/>
  <c r="M70" i="17"/>
  <c r="M70" i="14"/>
  <c r="M70" i="13"/>
  <c r="P71" i="17"/>
  <c r="P71" i="14"/>
  <c r="P71" i="18"/>
  <c r="P71" i="13"/>
  <c r="R71" i="26"/>
  <c r="P71" i="16"/>
  <c r="P71" i="20"/>
  <c r="K71" i="26"/>
  <c r="P73" i="26"/>
  <c r="N73" i="20"/>
  <c r="N73" i="18"/>
  <c r="N73" i="19"/>
  <c r="N73" i="16"/>
  <c r="N73" i="17"/>
  <c r="N73" i="14"/>
  <c r="N73" i="13"/>
  <c r="K73" i="26"/>
  <c r="L75" i="20"/>
  <c r="L75" i="17"/>
  <c r="K75" i="26"/>
  <c r="L75" i="16"/>
  <c r="L75" i="18"/>
  <c r="N75" i="26"/>
  <c r="L75" i="19"/>
  <c r="O76" i="19"/>
  <c r="Q76" i="26"/>
  <c r="O76" i="17"/>
  <c r="O76" i="18"/>
  <c r="K76" i="26"/>
  <c r="O76" i="16"/>
  <c r="O76" i="14"/>
  <c r="O76" i="13"/>
  <c r="M78" i="20"/>
  <c r="K78" i="26"/>
  <c r="M78" i="16"/>
  <c r="M78" i="14"/>
  <c r="O78" i="26"/>
  <c r="M78" i="18"/>
  <c r="M78" i="17"/>
  <c r="P79" i="20"/>
  <c r="R79" i="26"/>
  <c r="P79" i="19"/>
  <c r="K79" i="26"/>
  <c r="P79" i="16"/>
  <c r="P79" i="18"/>
  <c r="N81" i="19"/>
  <c r="N81" i="13"/>
  <c r="N81" i="20"/>
  <c r="P81" i="26"/>
  <c r="N81" i="14"/>
  <c r="N81" i="16"/>
  <c r="K81" i="26"/>
  <c r="N81" i="17"/>
  <c r="N81" i="18"/>
  <c r="L83" i="16"/>
  <c r="N83" i="26"/>
  <c r="L83" i="19"/>
  <c r="L83" i="14"/>
  <c r="K83" i="26"/>
  <c r="L83" i="20"/>
  <c r="L83" i="13"/>
  <c r="L83" i="17"/>
  <c r="Q84" i="26"/>
  <c r="O84" i="13"/>
  <c r="O84" i="17"/>
  <c r="O84" i="19"/>
  <c r="O84" i="18"/>
  <c r="K84" i="26"/>
  <c r="O84" i="14"/>
  <c r="O84" i="20"/>
  <c r="O84" i="16"/>
  <c r="O86" i="26"/>
  <c r="M86" i="19"/>
  <c r="M86" i="17"/>
  <c r="M86" i="16"/>
  <c r="M86" i="13"/>
  <c r="K86" i="26"/>
  <c r="M86" i="18"/>
  <c r="P87" i="13"/>
  <c r="P87" i="18"/>
  <c r="K87" i="26"/>
  <c r="P87" i="14"/>
  <c r="P87" i="19"/>
  <c r="P87" i="17"/>
  <c r="P87" i="20"/>
  <c r="P87" i="16"/>
  <c r="N89" i="13"/>
  <c r="N89" i="20"/>
  <c r="N89" i="19"/>
  <c r="K89" i="26"/>
  <c r="N89" i="18"/>
  <c r="N89" i="17"/>
  <c r="P89" i="26"/>
  <c r="N89" i="16"/>
  <c r="L91" i="14"/>
  <c r="L91" i="17"/>
  <c r="L91" i="18"/>
  <c r="N91" i="26"/>
  <c r="L91" i="19"/>
  <c r="L91" i="20"/>
  <c r="L91" i="13"/>
  <c r="K91" i="26"/>
  <c r="O92" i="16"/>
  <c r="O92" i="17"/>
  <c r="O92" i="14"/>
  <c r="Q92" i="26"/>
  <c r="O92" i="18"/>
  <c r="O92" i="19"/>
  <c r="K92" i="26"/>
  <c r="O92" i="20"/>
  <c r="O92" i="13"/>
  <c r="M94" i="14"/>
  <c r="M94" i="13"/>
  <c r="M94" i="20"/>
  <c r="M94" i="19"/>
  <c r="M94" i="16"/>
  <c r="M94" i="18"/>
  <c r="K94" i="26"/>
  <c r="M94" i="17"/>
  <c r="P95" i="14"/>
  <c r="P95" i="13"/>
  <c r="R95" i="26"/>
  <c r="K95" i="26"/>
  <c r="P95" i="20"/>
  <c r="P95" i="19"/>
  <c r="P95" i="16"/>
  <c r="P95" i="18"/>
  <c r="K97" i="26"/>
  <c r="N97" i="19"/>
  <c r="N97" i="17"/>
  <c r="N97" i="14"/>
  <c r="N97" i="18"/>
  <c r="N97" i="20"/>
  <c r="N97" i="13"/>
  <c r="M12" i="26"/>
  <c r="L12" i="26"/>
  <c r="M70" i="20"/>
  <c r="L50" i="26"/>
  <c r="M50" i="26"/>
  <c r="O60" i="14"/>
  <c r="Q29" i="26"/>
  <c r="O29" i="17"/>
  <c r="O29" i="13"/>
  <c r="K29" i="26"/>
  <c r="O29" i="14"/>
  <c r="O29" i="20"/>
  <c r="O29" i="19"/>
  <c r="M31" i="16"/>
  <c r="M31" i="14"/>
  <c r="M31" i="13"/>
  <c r="K31" i="26"/>
  <c r="M31" i="20"/>
  <c r="M31" i="18"/>
  <c r="O32" i="20"/>
  <c r="O32" i="14"/>
  <c r="O32" i="19"/>
  <c r="O32" i="16"/>
  <c r="O32" i="13"/>
  <c r="O32" i="18"/>
  <c r="O32" i="17"/>
  <c r="Q32" i="26"/>
  <c r="K32" i="26"/>
  <c r="M34" i="17"/>
  <c r="M34" i="16"/>
  <c r="M34" i="14"/>
  <c r="M34" i="13"/>
  <c r="K34" i="26"/>
  <c r="O34" i="26"/>
  <c r="M34" i="20"/>
  <c r="M34" i="19"/>
  <c r="P35" i="19"/>
  <c r="P35" i="16"/>
  <c r="P35" i="17"/>
  <c r="P35" i="14"/>
  <c r="R35" i="26"/>
  <c r="P35" i="20"/>
  <c r="K35" i="26"/>
  <c r="P35" i="13"/>
  <c r="P35" i="18"/>
  <c r="N37" i="20"/>
  <c r="K37" i="26"/>
  <c r="N37" i="19"/>
  <c r="N37" i="18"/>
  <c r="N37" i="17"/>
  <c r="N37" i="14"/>
  <c r="N37" i="16"/>
  <c r="N37" i="13"/>
  <c r="O6" i="17"/>
  <c r="L10" i="18"/>
  <c r="P97" i="26"/>
  <c r="O54" i="26"/>
  <c r="M28" i="18"/>
  <c r="M28" i="17"/>
  <c r="O28" i="26"/>
  <c r="M28" i="16"/>
  <c r="K28" i="26"/>
  <c r="M28" i="14"/>
  <c r="M28" i="13"/>
  <c r="M28" i="19"/>
  <c r="M28" i="20"/>
  <c r="N89" i="14"/>
  <c r="R26" i="26"/>
  <c r="P26" i="18"/>
  <c r="P26" i="16"/>
  <c r="P26" i="19"/>
  <c r="P26" i="20"/>
  <c r="P26" i="13"/>
  <c r="K26" i="26"/>
  <c r="P26" i="17"/>
  <c r="O8" i="19"/>
  <c r="O68" i="14"/>
  <c r="L19" i="14"/>
  <c r="L19" i="13"/>
  <c r="K19" i="26"/>
  <c r="L19" i="20"/>
  <c r="N19" i="26"/>
  <c r="L19" i="18"/>
  <c r="L19" i="19"/>
  <c r="L19" i="17"/>
  <c r="O20" i="17"/>
  <c r="O20" i="20"/>
  <c r="O20" i="14"/>
  <c r="O20" i="13"/>
  <c r="O20" i="16"/>
  <c r="O20" i="19"/>
  <c r="Q20" i="26"/>
  <c r="K20" i="26"/>
  <c r="O22" i="26"/>
  <c r="M22" i="17"/>
  <c r="M22" i="19"/>
  <c r="M22" i="16"/>
  <c r="M22" i="14"/>
  <c r="M22" i="13"/>
  <c r="M22" i="20"/>
  <c r="M22" i="18"/>
  <c r="P23" i="13"/>
  <c r="P23" i="19"/>
  <c r="P23" i="20"/>
  <c r="P23" i="18"/>
  <c r="P23" i="17"/>
  <c r="R23" i="26"/>
  <c r="P23" i="16"/>
  <c r="K23" i="26"/>
  <c r="N25" i="16"/>
  <c r="N25" i="14"/>
  <c r="P25" i="26"/>
  <c r="N25" i="18"/>
  <c r="N25" i="19"/>
  <c r="N25" i="17"/>
  <c r="N25" i="13"/>
  <c r="K25" i="26"/>
  <c r="K5" i="27"/>
  <c r="B5" i="27"/>
  <c r="P21" i="27"/>
  <c r="T21" i="18"/>
  <c r="G21" i="27"/>
  <c r="S85" i="17"/>
  <c r="F82" i="27"/>
  <c r="O82" i="27"/>
  <c r="S96" i="14"/>
  <c r="T23" i="18"/>
  <c r="G23" i="27"/>
  <c r="P23" i="27"/>
  <c r="T81" i="13"/>
  <c r="H17" i="27"/>
  <c r="T17" i="19"/>
  <c r="B30" i="27"/>
  <c r="T30" i="13"/>
  <c r="B68" i="27"/>
  <c r="T68" i="13"/>
  <c r="K68" i="27"/>
  <c r="B93" i="27"/>
  <c r="T93" i="13"/>
  <c r="T9" i="14"/>
  <c r="C9" i="27"/>
  <c r="L9" i="27"/>
  <c r="E34" i="27"/>
  <c r="N34" i="27"/>
  <c r="T34" i="16"/>
  <c r="T8" i="20"/>
  <c r="I8" i="27"/>
  <c r="R8" i="27"/>
  <c r="T930" i="27"/>
  <c r="T203" i="27"/>
  <c r="B88" i="27"/>
  <c r="K88" i="27"/>
  <c r="T88" i="13"/>
  <c r="T82" i="17"/>
  <c r="P9" i="27"/>
  <c r="N23" i="27"/>
  <c r="T23" i="16"/>
  <c r="AB12" i="27"/>
  <c r="AB18" i="27"/>
  <c r="AB13" i="27"/>
  <c r="AB21" i="27"/>
  <c r="AB24" i="27"/>
  <c r="AB19" i="27"/>
  <c r="AB26" i="27"/>
  <c r="T17" i="16"/>
  <c r="N17" i="27"/>
  <c r="B4" i="27"/>
  <c r="T4" i="13"/>
  <c r="K74" i="27"/>
  <c r="B74" i="27"/>
  <c r="T74" i="13"/>
  <c r="B11" i="27"/>
  <c r="T11" i="13"/>
  <c r="T75" i="17"/>
  <c r="F75" i="27"/>
  <c r="O75" i="27"/>
  <c r="B49" i="27"/>
  <c r="I23" i="27"/>
  <c r="T9" i="18"/>
  <c r="T37" i="13"/>
  <c r="K37" i="27"/>
  <c r="B85" i="27"/>
  <c r="T85" i="13"/>
  <c r="K85" i="27"/>
  <c r="Q53" i="27"/>
  <c r="T53" i="19"/>
  <c r="P11" i="27"/>
  <c r="G11" i="27"/>
  <c r="T11" i="18"/>
  <c r="O6" i="27"/>
  <c r="T31" i="16"/>
  <c r="E31" i="27"/>
  <c r="T31" i="20"/>
  <c r="S32" i="18"/>
  <c r="C21" i="27"/>
  <c r="L21" i="27"/>
  <c r="T35" i="16"/>
  <c r="N35" i="27"/>
  <c r="C53" i="27"/>
  <c r="O45" i="27"/>
  <c r="F45" i="27"/>
  <c r="T45" i="17"/>
  <c r="P24" i="27"/>
  <c r="G24" i="27"/>
  <c r="T24" i="18"/>
  <c r="I34" i="27"/>
  <c r="R34" i="27"/>
  <c r="K31" i="27"/>
  <c r="T31" i="13"/>
  <c r="F21" i="27"/>
  <c r="T21" i="17"/>
  <c r="O21" i="27"/>
  <c r="L47" i="27"/>
  <c r="C47" i="27"/>
  <c r="B76" i="27"/>
  <c r="K17" i="27"/>
  <c r="B36" i="27"/>
  <c r="K36" i="27"/>
  <c r="B69" i="27"/>
  <c r="Q21" i="27"/>
  <c r="H21" i="27"/>
  <c r="T21" i="19"/>
  <c r="T65" i="16"/>
  <c r="N65" i="27"/>
  <c r="T11" i="16"/>
  <c r="E11" i="27"/>
  <c r="N11" i="27"/>
  <c r="K81" i="27"/>
  <c r="Q24" i="27"/>
  <c r="R7" i="27"/>
  <c r="I7" i="27"/>
  <c r="T7" i="20"/>
  <c r="B6" i="27"/>
  <c r="G31" i="27"/>
  <c r="K30" i="27"/>
  <c r="B81" i="27"/>
  <c r="T78" i="13"/>
  <c r="K93" i="27"/>
  <c r="T86" i="18"/>
  <c r="G86" i="27"/>
  <c r="S85" i="14"/>
  <c r="T7" i="13"/>
  <c r="R97" i="27"/>
  <c r="I97" i="27"/>
  <c r="T97" i="20"/>
  <c r="T98" i="17"/>
  <c r="O98" i="27"/>
  <c r="F98" i="27"/>
  <c r="O96" i="27"/>
  <c r="T96" i="17"/>
  <c r="I126" i="27"/>
  <c r="T126" i="27" s="1"/>
  <c r="R126" i="20"/>
  <c r="R126" i="27"/>
  <c r="Q13" i="27"/>
  <c r="T37" i="20"/>
  <c r="I37" i="27"/>
  <c r="I741" i="27"/>
  <c r="T741" i="27" s="1"/>
  <c r="R741" i="27"/>
  <c r="T741" i="20"/>
  <c r="R741" i="20"/>
  <c r="R646" i="20"/>
  <c r="I646" i="27"/>
  <c r="T646" i="27" s="1"/>
  <c r="R974" i="27"/>
  <c r="T974" i="20"/>
  <c r="I974" i="27"/>
  <c r="T974" i="27" s="1"/>
  <c r="I297" i="27"/>
  <c r="T297" i="27" s="1"/>
  <c r="T297" i="20"/>
  <c r="R297" i="27"/>
  <c r="I247" i="27"/>
  <c r="T247" i="27" s="1"/>
  <c r="R247" i="27"/>
  <c r="T247" i="20"/>
  <c r="T49" i="17"/>
  <c r="F49" i="27"/>
  <c r="O49" i="27"/>
  <c r="S34" i="14"/>
  <c r="H40" i="27"/>
  <c r="T40" i="19"/>
  <c r="Q40" i="27"/>
  <c r="T391" i="27"/>
  <c r="T525" i="27"/>
  <c r="H13" i="27"/>
  <c r="S49" i="14"/>
  <c r="C97" i="27"/>
  <c r="T63" i="18"/>
  <c r="P63" i="27"/>
  <c r="Q3" i="27"/>
  <c r="H3" i="27"/>
  <c r="S34" i="18"/>
  <c r="T3" i="16"/>
  <c r="R37" i="27"/>
  <c r="S23" i="19"/>
  <c r="E83" i="27"/>
  <c r="T83" i="16"/>
  <c r="O92" i="27"/>
  <c r="T92" i="17"/>
  <c r="E19" i="27"/>
  <c r="T27" i="16"/>
  <c r="E27" i="27"/>
  <c r="S96" i="13"/>
  <c r="S10" i="16"/>
  <c r="S17" i="14"/>
  <c r="T66" i="19"/>
  <c r="H66" i="27"/>
  <c r="Q66" i="27"/>
  <c r="K20" i="27"/>
  <c r="T20" i="13"/>
  <c r="T81" i="17"/>
  <c r="F81" i="27"/>
  <c r="S97" i="16"/>
  <c r="S34" i="13"/>
  <c r="L27" i="27"/>
  <c r="T27" i="14"/>
  <c r="T96" i="19"/>
  <c r="I12" i="27"/>
  <c r="T208" i="27"/>
  <c r="T279" i="27"/>
  <c r="T445" i="27"/>
  <c r="T862" i="27"/>
  <c r="T617" i="27"/>
  <c r="T13" i="14"/>
  <c r="L13" i="27"/>
  <c r="T982" i="20"/>
  <c r="R982" i="27"/>
  <c r="C77" i="27"/>
  <c r="T323" i="27"/>
  <c r="T517" i="27"/>
  <c r="T589" i="27"/>
  <c r="Q8" i="27"/>
  <c r="T350" i="27"/>
  <c r="T847" i="27"/>
  <c r="T863" i="27"/>
  <c r="T669" i="27"/>
  <c r="T197" i="27"/>
  <c r="T651" i="27"/>
  <c r="T346" i="27"/>
  <c r="T131" i="27"/>
  <c r="T78" i="19"/>
  <c r="Q78" i="27"/>
  <c r="C16" i="27"/>
  <c r="T16" i="14"/>
  <c r="L16" i="27"/>
  <c r="T527" i="27"/>
  <c r="I895" i="27"/>
  <c r="T895" i="27" s="1"/>
  <c r="R895" i="20"/>
  <c r="T895" i="20"/>
  <c r="S85" i="20"/>
  <c r="T913" i="27"/>
  <c r="T109" i="27"/>
  <c r="T738" i="27"/>
  <c r="R256" i="27"/>
  <c r="T256" i="20"/>
  <c r="R256" i="20"/>
  <c r="I256" i="27"/>
  <c r="T256" i="27" s="1"/>
  <c r="T237" i="27"/>
  <c r="T686" i="27"/>
  <c r="T936" i="27"/>
  <c r="T115" i="27"/>
  <c r="T846" i="27"/>
  <c r="T493" i="27"/>
  <c r="T253" i="27"/>
  <c r="T553" i="27"/>
  <c r="T107" i="27"/>
  <c r="T984" i="27"/>
  <c r="T540" i="20"/>
  <c r="R319" i="27"/>
  <c r="R981" i="27"/>
  <c r="R981" i="20"/>
  <c r="R982" i="20"/>
  <c r="M36" i="26"/>
  <c r="T878" i="20"/>
  <c r="I319" i="27"/>
  <c r="T319" i="27" s="1"/>
  <c r="I427" i="27"/>
  <c r="T427" i="27" s="1"/>
  <c r="T458" i="20"/>
  <c r="T876" i="27"/>
  <c r="R969" i="20"/>
  <c r="T642" i="27"/>
  <c r="R974" i="20"/>
  <c r="T417" i="27"/>
  <c r="R878" i="20"/>
  <c r="T981" i="20"/>
  <c r="L15" i="27"/>
  <c r="I458" i="27"/>
  <c r="T458" i="27" s="1"/>
  <c r="R342" i="20"/>
  <c r="T373" i="27"/>
  <c r="T124" i="20"/>
  <c r="O83" i="27"/>
  <c r="T83" i="17"/>
  <c r="F83" i="27"/>
  <c r="S58" i="13"/>
  <c r="S129" i="20"/>
  <c r="Q129" i="20"/>
  <c r="R473" i="27"/>
  <c r="R380" i="27"/>
  <c r="R601" i="27"/>
  <c r="L46" i="26"/>
  <c r="R517" i="27"/>
  <c r="T183" i="27"/>
  <c r="T883" i="27"/>
  <c r="T327" i="27"/>
  <c r="T849" i="27"/>
  <c r="R247" i="20"/>
  <c r="R201" i="20"/>
  <c r="R540" i="20"/>
  <c r="T15" i="14"/>
  <c r="R629" i="20"/>
  <c r="T517" i="20"/>
  <c r="T273" i="27"/>
  <c r="T546" i="27"/>
  <c r="S125" i="20"/>
  <c r="Q125" i="20"/>
  <c r="R855" i="27"/>
  <c r="T855" i="20"/>
  <c r="R607" i="20"/>
  <c r="T655" i="20"/>
  <c r="R655" i="27"/>
  <c r="I655" i="27"/>
  <c r="T655" i="27" s="1"/>
  <c r="R655" i="20"/>
  <c r="I687" i="27"/>
  <c r="T687" i="27" s="1"/>
  <c r="R687" i="27"/>
  <c r="T495" i="20"/>
  <c r="R495" i="27"/>
  <c r="I89" i="27"/>
  <c r="R908" i="20"/>
  <c r="T365" i="27"/>
  <c r="R192" i="27"/>
  <c r="T192" i="20"/>
  <c r="I192" i="27"/>
  <c r="T192" i="27" s="1"/>
  <c r="T631" i="20"/>
  <c r="R631" i="27"/>
  <c r="T349" i="27"/>
  <c r="R245" i="27"/>
  <c r="I245" i="27"/>
  <c r="T245" i="27" s="1"/>
  <c r="R230" i="27"/>
  <c r="I230" i="27"/>
  <c r="T230" i="27" s="1"/>
  <c r="T606" i="20"/>
  <c r="R606" i="27"/>
  <c r="I942" i="27"/>
  <c r="T942" i="27" s="1"/>
  <c r="R942" i="27"/>
  <c r="T156" i="20"/>
  <c r="I156" i="27"/>
  <c r="T156" i="27" s="1"/>
  <c r="T397" i="20"/>
  <c r="R397" i="20"/>
  <c r="I397" i="27"/>
  <c r="T397" i="27" s="1"/>
  <c r="I639" i="27"/>
  <c r="T639" i="27" s="1"/>
  <c r="R639" i="27"/>
  <c r="T639" i="20"/>
  <c r="R782" i="27"/>
  <c r="I782" i="27"/>
  <c r="T782" i="27" s="1"/>
  <c r="T266" i="20"/>
  <c r="I266" i="27"/>
  <c r="T266" i="27" s="1"/>
  <c r="I332" i="27"/>
  <c r="T332" i="27" s="1"/>
  <c r="R332" i="27"/>
  <c r="I487" i="27"/>
  <c r="T487" i="27" s="1"/>
  <c r="R487" i="27"/>
  <c r="I861" i="27"/>
  <c r="T861" i="27" s="1"/>
  <c r="T861" i="20"/>
  <c r="R861" i="27"/>
  <c r="R144" i="27"/>
  <c r="T144" i="20"/>
  <c r="I144" i="27"/>
  <c r="T144" i="27" s="1"/>
  <c r="T165" i="20"/>
  <c r="I165" i="27"/>
  <c r="T165" i="27" s="1"/>
  <c r="I216" i="27"/>
  <c r="T216" i="27" s="1"/>
  <c r="R216" i="27"/>
  <c r="T216" i="20"/>
  <c r="I220" i="27"/>
  <c r="T220" i="27" s="1"/>
  <c r="R220" i="27"/>
  <c r="I544" i="27"/>
  <c r="T544" i="27" s="1"/>
  <c r="T544" i="20"/>
  <c r="I572" i="27"/>
  <c r="T572" i="27" s="1"/>
  <c r="T572" i="20"/>
  <c r="R643" i="27"/>
  <c r="T643" i="20"/>
  <c r="I643" i="27"/>
  <c r="T643" i="27" s="1"/>
  <c r="I694" i="27"/>
  <c r="T694" i="27" s="1"/>
  <c r="R694" i="27"/>
  <c r="T112" i="20"/>
  <c r="R728" i="27"/>
  <c r="R332" i="20"/>
  <c r="I343" i="27"/>
  <c r="T343" i="27" s="1"/>
  <c r="R492" i="20"/>
  <c r="R492" i="27"/>
  <c r="R487" i="20"/>
  <c r="T632" i="20"/>
  <c r="R632" i="27"/>
  <c r="I420" i="27"/>
  <c r="T420" i="27" s="1"/>
  <c r="R420" i="27"/>
  <c r="T420" i="20"/>
  <c r="I287" i="27"/>
  <c r="T287" i="27" s="1"/>
  <c r="R287" i="27"/>
  <c r="T726" i="27"/>
  <c r="I734" i="27"/>
  <c r="T734" i="27" s="1"/>
  <c r="R734" i="27"/>
  <c r="I206" i="27"/>
  <c r="T206" i="27" s="1"/>
  <c r="R206" i="27"/>
  <c r="T206" i="20"/>
  <c r="R361" i="27"/>
  <c r="I361" i="27"/>
  <c r="T361" i="27" s="1"/>
  <c r="T361" i="20"/>
  <c r="R266" i="27"/>
  <c r="T318" i="27"/>
  <c r="I998" i="27"/>
  <c r="T998" i="27" s="1"/>
  <c r="T998" i="20"/>
  <c r="I916" i="27"/>
  <c r="T916" i="27" s="1"/>
  <c r="R916" i="27"/>
  <c r="T916" i="20"/>
  <c r="I532" i="27"/>
  <c r="T532" i="27" s="1"/>
  <c r="T488" i="20"/>
  <c r="I488" i="27"/>
  <c r="T488" i="27" s="1"/>
  <c r="T267" i="20"/>
  <c r="I267" i="27"/>
  <c r="T267" i="27" s="1"/>
  <c r="R762" i="27"/>
  <c r="I326" i="27"/>
  <c r="T326" i="27" s="1"/>
  <c r="R326" i="27"/>
  <c r="S324" i="20"/>
  <c r="Q324" i="20"/>
  <c r="R858" i="27"/>
  <c r="I858" i="27"/>
  <c r="T858" i="27" s="1"/>
  <c r="T858" i="20"/>
  <c r="I251" i="27"/>
  <c r="T251" i="27" s="1"/>
  <c r="R251" i="27"/>
  <c r="T251" i="20"/>
  <c r="R647" i="27"/>
  <c r="T647" i="20"/>
  <c r="T671" i="20"/>
  <c r="R671" i="27"/>
  <c r="I680" i="27"/>
  <c r="T680" i="27" s="1"/>
  <c r="T680" i="20"/>
  <c r="I979" i="27"/>
  <c r="T979" i="27" s="1"/>
  <c r="R979" i="27"/>
  <c r="T979" i="20"/>
  <c r="R615" i="27"/>
  <c r="I240" i="27"/>
  <c r="T240" i="27" s="1"/>
  <c r="T240" i="20"/>
  <c r="S14" i="14"/>
  <c r="T426" i="20"/>
  <c r="R426" i="27"/>
  <c r="R762" i="20"/>
  <c r="T976" i="20"/>
  <c r="T207" i="20"/>
  <c r="R186" i="27"/>
  <c r="T186" i="20"/>
  <c r="I186" i="27"/>
  <c r="T186" i="27" s="1"/>
  <c r="R480" i="27"/>
  <c r="I480" i="27"/>
  <c r="T480" i="27" s="1"/>
  <c r="T719" i="20"/>
  <c r="I719" i="27"/>
  <c r="T719" i="27" s="1"/>
  <c r="R976" i="27"/>
  <c r="R207" i="27"/>
  <c r="I762" i="27"/>
  <c r="T762" i="27" s="1"/>
  <c r="I288" i="27"/>
  <c r="T288" i="27" s="1"/>
  <c r="T393" i="20"/>
  <c r="I393" i="27"/>
  <c r="T393" i="27" s="1"/>
  <c r="T794" i="20"/>
  <c r="R794" i="27"/>
  <c r="I794" i="27"/>
  <c r="T794" i="27" s="1"/>
  <c r="R113" i="20"/>
  <c r="T113" i="20"/>
  <c r="R565" i="27"/>
  <c r="T565" i="20"/>
  <c r="I260" i="27"/>
  <c r="T260" i="27" s="1"/>
  <c r="R260" i="27"/>
  <c r="I634" i="27"/>
  <c r="T634" i="27" s="1"/>
  <c r="T634" i="20"/>
  <c r="I542" i="27"/>
  <c r="T542" i="27" s="1"/>
  <c r="R937" i="27"/>
  <c r="S51" i="17"/>
  <c r="A51" i="16"/>
  <c r="A51" i="18"/>
  <c r="A71" i="18"/>
  <c r="A71" i="17"/>
  <c r="A71" i="16"/>
  <c r="A71" i="14"/>
  <c r="A71" i="13"/>
  <c r="A58" i="14"/>
  <c r="A58" i="13"/>
  <c r="A45" i="20"/>
  <c r="A45" i="24"/>
  <c r="A45" i="19"/>
  <c r="A45" i="18"/>
  <c r="A45" i="17"/>
  <c r="A45" i="16"/>
  <c r="A35" i="18"/>
  <c r="A35" i="13"/>
  <c r="T937" i="20"/>
  <c r="A78" i="17"/>
  <c r="A78" i="16"/>
  <c r="A78" i="14"/>
  <c r="A78" i="13"/>
  <c r="A78" i="24"/>
  <c r="A44" i="14"/>
  <c r="A61" i="18"/>
  <c r="B88" i="20"/>
  <c r="D90" i="24"/>
  <c r="A44" i="16"/>
  <c r="A61" i="19"/>
  <c r="D98" i="13"/>
  <c r="S98" i="13" s="1"/>
  <c r="D77" i="13"/>
  <c r="S77" i="13" s="1"/>
  <c r="A29" i="23"/>
  <c r="A44" i="19"/>
  <c r="A61" i="24"/>
  <c r="A61" i="20"/>
  <c r="D44" i="13"/>
  <c r="S44" i="13" s="1"/>
  <c r="D83" i="24"/>
  <c r="A29" i="13"/>
  <c r="A61" i="23"/>
  <c r="D62" i="13"/>
  <c r="S62" i="13" s="1"/>
  <c r="D13" i="24"/>
  <c r="D30" i="17"/>
  <c r="S30" i="17" s="1"/>
  <c r="D94" i="24"/>
  <c r="D49" i="24"/>
  <c r="D94" i="13"/>
  <c r="S94" i="13" s="1"/>
  <c r="W61" i="22"/>
  <c r="B29" i="27" l="1"/>
  <c r="T29" i="13"/>
  <c r="K29" i="27"/>
  <c r="T84" i="13"/>
  <c r="B84" i="27"/>
  <c r="F43" i="27"/>
  <c r="O43" i="27"/>
  <c r="T43" i="17"/>
  <c r="T43" i="16"/>
  <c r="N43" i="27"/>
  <c r="E43" i="27"/>
  <c r="I9" i="27"/>
  <c r="R9" i="27"/>
  <c r="T9" i="20"/>
  <c r="H29" i="27"/>
  <c r="T29" i="19"/>
  <c r="Q29" i="27"/>
  <c r="R29" i="27"/>
  <c r="T29" i="20"/>
  <c r="I29" i="27"/>
  <c r="Q9" i="27"/>
  <c r="H9" i="27"/>
  <c r="T9" i="19"/>
  <c r="T93" i="20"/>
  <c r="T3" i="14"/>
  <c r="T99" i="18"/>
  <c r="P1001" i="27"/>
  <c r="E29" i="27"/>
  <c r="T29" i="16"/>
  <c r="T12" i="14"/>
  <c r="F93" i="27"/>
  <c r="C90" i="27"/>
  <c r="H72" i="27"/>
  <c r="S66" i="26"/>
  <c r="S77" i="26"/>
  <c r="P22" i="27"/>
  <c r="L56" i="27"/>
  <c r="T82" i="18"/>
  <c r="R795" i="20"/>
  <c r="R77" i="27"/>
  <c r="S41" i="20"/>
  <c r="R795" i="27"/>
  <c r="I795" i="27"/>
  <c r="T795" i="27" s="1"/>
  <c r="T795" i="20"/>
  <c r="Q77" i="17"/>
  <c r="R77" i="17" s="1"/>
  <c r="X23" i="22"/>
  <c r="K41" i="27"/>
  <c r="T41" i="13"/>
  <c r="B41" i="27"/>
  <c r="K84" i="27"/>
  <c r="T20" i="19"/>
  <c r="AB14" i="27"/>
  <c r="AB27" i="27"/>
  <c r="AB20" i="27"/>
  <c r="O77" i="27"/>
  <c r="T77" i="17"/>
  <c r="R46" i="27"/>
  <c r="N90" i="27"/>
  <c r="H20" i="27"/>
  <c r="AB25" i="27"/>
  <c r="T44" i="16"/>
  <c r="R94" i="27"/>
  <c r="T60" i="17"/>
  <c r="AB17" i="27"/>
  <c r="K92" i="27"/>
  <c r="T92" i="13"/>
  <c r="B92" i="27"/>
  <c r="Q93" i="20"/>
  <c r="R93" i="20" s="1"/>
  <c r="Q82" i="13"/>
  <c r="R82" i="13" s="1"/>
  <c r="Q49" i="27"/>
  <c r="R82" i="27"/>
  <c r="T46" i="20"/>
  <c r="K63" i="27"/>
  <c r="T90" i="16"/>
  <c r="E44" i="27"/>
  <c r="C33" i="27"/>
  <c r="I94" i="27"/>
  <c r="AB11" i="27"/>
  <c r="T42" i="20"/>
  <c r="R42" i="27"/>
  <c r="E78" i="27"/>
  <c r="Q21" i="16"/>
  <c r="T63" i="13"/>
  <c r="R63" i="27"/>
  <c r="L33" i="27"/>
  <c r="X64" i="22"/>
  <c r="AB10" i="27"/>
  <c r="C78" i="27"/>
  <c r="Q48" i="27"/>
  <c r="T52" i="20"/>
  <c r="I52" i="27"/>
  <c r="R69" i="14"/>
  <c r="AB16" i="27"/>
  <c r="G91" i="27"/>
  <c r="R653" i="27"/>
  <c r="T653" i="20"/>
  <c r="I653" i="27"/>
  <c r="T653" i="27" s="1"/>
  <c r="T49" i="19"/>
  <c r="I82" i="27"/>
  <c r="AB15" i="27"/>
  <c r="H82" i="27"/>
  <c r="F78" i="27"/>
  <c r="N3" i="27"/>
  <c r="C55" i="27"/>
  <c r="T55" i="14"/>
  <c r="L55" i="27"/>
  <c r="K10" i="27"/>
  <c r="T10" i="13"/>
  <c r="T14" i="13"/>
  <c r="B14" i="27"/>
  <c r="K14" i="27"/>
  <c r="N58" i="27"/>
  <c r="E58" i="27"/>
  <c r="F12" i="27"/>
  <c r="O12" i="27"/>
  <c r="T55" i="17"/>
  <c r="O55" i="27"/>
  <c r="P27" i="27"/>
  <c r="G27" i="27"/>
  <c r="T27" i="18"/>
  <c r="C32" i="27"/>
  <c r="T32" i="14"/>
  <c r="T13" i="18"/>
  <c r="G13" i="27"/>
  <c r="P10" i="27"/>
  <c r="T10" i="18"/>
  <c r="T20" i="18"/>
  <c r="P20" i="27"/>
  <c r="H55" i="27"/>
  <c r="Q55" i="27"/>
  <c r="C29" i="27"/>
  <c r="T29" i="14"/>
  <c r="K16" i="27"/>
  <c r="T16" i="13"/>
  <c r="B16" i="27"/>
  <c r="L59" i="27"/>
  <c r="T59" i="14"/>
  <c r="C59" i="27"/>
  <c r="T12" i="16"/>
  <c r="E12" i="27"/>
  <c r="K35" i="27"/>
  <c r="T35" i="13"/>
  <c r="B35" i="27"/>
  <c r="H31" i="27"/>
  <c r="Q31" i="27"/>
  <c r="T31" i="19"/>
  <c r="N71" i="27"/>
  <c r="T71" i="16"/>
  <c r="F29" i="27"/>
  <c r="R27" i="27"/>
  <c r="T58" i="16"/>
  <c r="T73" i="18"/>
  <c r="H84" i="27"/>
  <c r="Q84" i="27"/>
  <c r="S96" i="26"/>
  <c r="M96" i="26" s="1"/>
  <c r="Q33" i="17"/>
  <c r="R33" i="17" s="1"/>
  <c r="R21" i="16"/>
  <c r="L29" i="27"/>
  <c r="T59" i="13"/>
  <c r="B59" i="27"/>
  <c r="T59" i="16"/>
  <c r="N59" i="27"/>
  <c r="I62" i="27"/>
  <c r="L32" i="27"/>
  <c r="T33" i="19"/>
  <c r="F36" i="27"/>
  <c r="O36" i="27"/>
  <c r="C60" i="27"/>
  <c r="L60" i="27"/>
  <c r="T52" i="17"/>
  <c r="I81" i="27"/>
  <c r="T81" i="20"/>
  <c r="T53" i="17"/>
  <c r="F53" i="27"/>
  <c r="T89" i="16"/>
  <c r="N89" i="27"/>
  <c r="O59" i="27"/>
  <c r="T59" i="17"/>
  <c r="E18" i="27"/>
  <c r="T18" i="16"/>
  <c r="N18" i="27"/>
  <c r="G48" i="27"/>
  <c r="P48" i="27"/>
  <c r="F47" i="27"/>
  <c r="O47" i="27"/>
  <c r="R20" i="27"/>
  <c r="I20" i="27"/>
  <c r="T20" i="20"/>
  <c r="C73" i="27"/>
  <c r="T73" i="14"/>
  <c r="T52" i="18"/>
  <c r="P52" i="27"/>
  <c r="I11" i="27"/>
  <c r="R11" i="27"/>
  <c r="P88" i="27"/>
  <c r="T88" i="18"/>
  <c r="T47" i="20"/>
  <c r="R47" i="27"/>
  <c r="I47" i="27"/>
  <c r="T40" i="17"/>
  <c r="O40" i="27"/>
  <c r="F40" i="27"/>
  <c r="T12" i="18"/>
  <c r="G12" i="27"/>
  <c r="P12" i="27"/>
  <c r="K50" i="27"/>
  <c r="T50" i="13"/>
  <c r="N69" i="27"/>
  <c r="E69" i="27"/>
  <c r="E67" i="27"/>
  <c r="T67" i="16"/>
  <c r="I71" i="27"/>
  <c r="T71" i="20"/>
  <c r="R71" i="27"/>
  <c r="T23" i="20"/>
  <c r="R23" i="27"/>
  <c r="K49" i="27"/>
  <c r="T49" i="13"/>
  <c r="I75" i="27"/>
  <c r="T75" i="27" s="1"/>
  <c r="T75" i="20"/>
  <c r="P47" i="27"/>
  <c r="T47" i="18"/>
  <c r="Q52" i="27"/>
  <c r="T52" i="19"/>
  <c r="H52" i="27"/>
  <c r="F11" i="27"/>
  <c r="T11" i="17"/>
  <c r="T28" i="20"/>
  <c r="I28" i="27"/>
  <c r="G97" i="27"/>
  <c r="P97" i="27"/>
  <c r="T97" i="18"/>
  <c r="T90" i="20"/>
  <c r="R90" i="27"/>
  <c r="I90" i="27"/>
  <c r="Q85" i="17"/>
  <c r="Q82" i="17"/>
  <c r="R82" i="17" s="1"/>
  <c r="Q66" i="18"/>
  <c r="R66" i="18" s="1"/>
  <c r="Q61" i="18"/>
  <c r="R61" i="18" s="1"/>
  <c r="Q58" i="17"/>
  <c r="R58" i="17" s="1"/>
  <c r="Q52" i="14"/>
  <c r="Q47" i="20"/>
  <c r="R47" i="20" s="1"/>
  <c r="K80" i="27"/>
  <c r="T78" i="16"/>
  <c r="T55" i="19"/>
  <c r="T70" i="18"/>
  <c r="Q80" i="20"/>
  <c r="R80" i="20" s="1"/>
  <c r="Q64" i="14"/>
  <c r="R64" i="14" s="1"/>
  <c r="T95" i="17"/>
  <c r="T11" i="20"/>
  <c r="R75" i="27"/>
  <c r="R62" i="27"/>
  <c r="P13" i="27"/>
  <c r="G51" i="27"/>
  <c r="T79" i="17"/>
  <c r="O79" i="27"/>
  <c r="R24" i="27"/>
  <c r="I24" i="27"/>
  <c r="H90" i="27"/>
  <c r="Q90" i="27"/>
  <c r="T70" i="14"/>
  <c r="L70" i="27"/>
  <c r="E4" i="27"/>
  <c r="N4" i="27"/>
  <c r="F52" i="27"/>
  <c r="L73" i="27"/>
  <c r="T74" i="14"/>
  <c r="C74" i="27"/>
  <c r="N87" i="27"/>
  <c r="E87" i="27"/>
  <c r="B18" i="27"/>
  <c r="K18" i="27"/>
  <c r="H48" i="27"/>
  <c r="T80" i="14"/>
  <c r="L80" i="27"/>
  <c r="G35" i="27"/>
  <c r="P35" i="27"/>
  <c r="T6" i="18"/>
  <c r="G6" i="27"/>
  <c r="T88" i="17"/>
  <c r="O88" i="27"/>
  <c r="T31" i="17"/>
  <c r="F31" i="27"/>
  <c r="O31" i="27"/>
  <c r="Q94" i="27"/>
  <c r="H94" i="27"/>
  <c r="T94" i="19"/>
  <c r="G85" i="27"/>
  <c r="T54" i="13"/>
  <c r="T27" i="20"/>
  <c r="P73" i="27"/>
  <c r="B82" i="27"/>
  <c r="P51" i="27"/>
  <c r="P85" i="27"/>
  <c r="K54" i="27"/>
  <c r="K82" i="27"/>
  <c r="C26" i="27"/>
  <c r="Q6" i="17"/>
  <c r="R6" i="17" s="1"/>
  <c r="T80" i="13"/>
  <c r="G20" i="27"/>
  <c r="T12" i="17"/>
  <c r="K59" i="27"/>
  <c r="T25" i="16"/>
  <c r="E25" i="27"/>
  <c r="E71" i="27"/>
  <c r="F54" i="27"/>
  <c r="T54" i="27" s="1"/>
  <c r="T75" i="19"/>
  <c r="G29" i="27"/>
  <c r="T77" i="16"/>
  <c r="T35" i="18"/>
  <c r="T47" i="17"/>
  <c r="B26" i="27"/>
  <c r="K26" i="27"/>
  <c r="T26" i="13"/>
  <c r="O91" i="27"/>
  <c r="T91" i="17"/>
  <c r="B17" i="27"/>
  <c r="T17" i="13"/>
  <c r="G47" i="27"/>
  <c r="G88" i="27"/>
  <c r="I3" i="27"/>
  <c r="R3" i="27"/>
  <c r="Q8" i="19"/>
  <c r="R8" i="19" s="1"/>
  <c r="Q34" i="19"/>
  <c r="R34" i="19" s="1"/>
  <c r="Q34" i="13"/>
  <c r="Q29" i="20"/>
  <c r="R29" i="20" s="1"/>
  <c r="T91" i="26"/>
  <c r="U91" i="26" s="1"/>
  <c r="Q84" i="20"/>
  <c r="R84" i="20" s="1"/>
  <c r="Q83" i="17"/>
  <c r="R83" i="17" s="1"/>
  <c r="Q83" i="14"/>
  <c r="R83" i="14" s="1"/>
  <c r="Q81" i="14"/>
  <c r="R81" i="14" s="1"/>
  <c r="Q75" i="18"/>
  <c r="R75" i="18" s="1"/>
  <c r="Q75" i="20"/>
  <c r="R75" i="20" s="1"/>
  <c r="Q68" i="18"/>
  <c r="R68" i="18" s="1"/>
  <c r="R67" i="20"/>
  <c r="Q57" i="18"/>
  <c r="R57" i="18" s="1"/>
  <c r="Q51" i="17"/>
  <c r="R48" i="14"/>
  <c r="Q44" i="14"/>
  <c r="R44" i="14" s="1"/>
  <c r="Q41" i="17"/>
  <c r="R41" i="17" s="1"/>
  <c r="Q40" i="19"/>
  <c r="R40" i="19" s="1"/>
  <c r="Q10" i="13"/>
  <c r="R10" i="13" s="1"/>
  <c r="Q10" i="17"/>
  <c r="R10" i="17" s="1"/>
  <c r="Q3" i="19"/>
  <c r="R3" i="19" s="1"/>
  <c r="R90" i="20"/>
  <c r="Q80" i="16"/>
  <c r="R80" i="16" s="1"/>
  <c r="Q72" i="17"/>
  <c r="R72" i="17" s="1"/>
  <c r="T18" i="26"/>
  <c r="U18" i="26" s="1"/>
  <c r="X18" i="26" s="1"/>
  <c r="Q42" i="27"/>
  <c r="T42" i="19"/>
  <c r="T26" i="16"/>
  <c r="E26" i="27"/>
  <c r="N26" i="27"/>
  <c r="B73" i="27"/>
  <c r="K73" i="27"/>
  <c r="T73" i="13"/>
  <c r="Q74" i="13"/>
  <c r="R74" i="13" s="1"/>
  <c r="Q15" i="13"/>
  <c r="R15" i="13" s="1"/>
  <c r="S5" i="26"/>
  <c r="L5" i="26" s="1"/>
  <c r="Q88" i="16"/>
  <c r="R88" i="16" s="1"/>
  <c r="Q85" i="20"/>
  <c r="Q61" i="14"/>
  <c r="R61" i="14" s="1"/>
  <c r="C36" i="27"/>
  <c r="T88" i="26"/>
  <c r="U88" i="26" s="1"/>
  <c r="X88" i="26" s="1"/>
  <c r="C3" i="27"/>
  <c r="P36" i="27"/>
  <c r="T36" i="18"/>
  <c r="K87" i="27"/>
  <c r="T87" i="13"/>
  <c r="B87" i="27"/>
  <c r="I21" i="27"/>
  <c r="R21" i="27"/>
  <c r="T32" i="16"/>
  <c r="N32" i="27"/>
  <c r="E32" i="27"/>
  <c r="Q65" i="27"/>
  <c r="T65" i="19"/>
  <c r="H65" i="27"/>
  <c r="T9" i="16"/>
  <c r="E9" i="27"/>
  <c r="T9" i="27" s="1"/>
  <c r="N9" i="27"/>
  <c r="L67" i="27"/>
  <c r="T67" i="14"/>
  <c r="C67" i="27"/>
  <c r="L26" i="27"/>
  <c r="F10" i="27"/>
  <c r="Q8" i="20"/>
  <c r="R8" i="20" s="1"/>
  <c r="Q82" i="18"/>
  <c r="R82" i="18" s="1"/>
  <c r="Q50" i="17"/>
  <c r="R50" i="17" s="1"/>
  <c r="E7" i="27"/>
  <c r="Q45" i="19"/>
  <c r="Q56" i="16"/>
  <c r="R56" i="16" s="1"/>
  <c r="Q56" i="17"/>
  <c r="R56" i="17" s="1"/>
  <c r="Q45" i="14"/>
  <c r="R45" i="14" s="1"/>
  <c r="Q18" i="13"/>
  <c r="R18" i="13" s="1"/>
  <c r="Q15" i="17"/>
  <c r="R15" i="17" s="1"/>
  <c r="R55" i="27"/>
  <c r="B66" i="27"/>
  <c r="T60" i="14"/>
  <c r="T62" i="19"/>
  <c r="P87" i="27"/>
  <c r="G26" i="27"/>
  <c r="T19" i="14"/>
  <c r="G87" i="27"/>
  <c r="C81" i="27"/>
  <c r="T59" i="18"/>
  <c r="T87" i="16"/>
  <c r="I66" i="27"/>
  <c r="T66" i="20"/>
  <c r="R66" i="27"/>
  <c r="L4" i="27"/>
  <c r="C4" i="27"/>
  <c r="T4" i="14"/>
  <c r="R91" i="27"/>
  <c r="T91" i="20"/>
  <c r="I44" i="27"/>
  <c r="T44" i="20"/>
  <c r="R44" i="27"/>
  <c r="T60" i="18"/>
  <c r="P60" i="27"/>
  <c r="G60" i="27"/>
  <c r="P7" i="27"/>
  <c r="G7" i="27"/>
  <c r="I67" i="27"/>
  <c r="R67" i="27"/>
  <c r="G41" i="27"/>
  <c r="P41" i="27"/>
  <c r="N19" i="27"/>
  <c r="B78" i="27"/>
  <c r="B24" i="27"/>
  <c r="T18" i="13"/>
  <c r="L53" i="27"/>
  <c r="Q23" i="17"/>
  <c r="R23" i="17" s="1"/>
  <c r="Q35" i="20"/>
  <c r="R35" i="20" s="1"/>
  <c r="Q32" i="19"/>
  <c r="R32" i="19" s="1"/>
  <c r="Q91" i="20"/>
  <c r="R91" i="20" s="1"/>
  <c r="Q70" i="18"/>
  <c r="R70" i="18" s="1"/>
  <c r="Q16" i="14"/>
  <c r="R16" i="14" s="1"/>
  <c r="Q18" i="17"/>
  <c r="R18" i="17" s="1"/>
  <c r="Q77" i="14"/>
  <c r="R77" i="14" s="1"/>
  <c r="Q61" i="13"/>
  <c r="R61" i="13" s="1"/>
  <c r="Q36" i="13"/>
  <c r="R36" i="13" s="1"/>
  <c r="E15" i="27"/>
  <c r="T73" i="27"/>
  <c r="Q39" i="18"/>
  <c r="R39" i="18" s="1"/>
  <c r="N7" i="27"/>
  <c r="Q98" i="14"/>
  <c r="R98" i="14" s="1"/>
  <c r="H80" i="27"/>
  <c r="Q88" i="18"/>
  <c r="R88" i="18" s="1"/>
  <c r="Q72" i="20"/>
  <c r="R72" i="20" s="1"/>
  <c r="Q56" i="19"/>
  <c r="R56" i="19" s="1"/>
  <c r="Q21" i="17"/>
  <c r="R21" i="17" s="1"/>
  <c r="F95" i="27"/>
  <c r="I57" i="27"/>
  <c r="T55" i="20"/>
  <c r="C35" i="27"/>
  <c r="T42" i="27"/>
  <c r="T66" i="13"/>
  <c r="T12" i="20"/>
  <c r="C70" i="27"/>
  <c r="T70" i="27" s="1"/>
  <c r="K51" i="27"/>
  <c r="T4" i="16"/>
  <c r="T12" i="13"/>
  <c r="T63" i="20"/>
  <c r="T67" i="20"/>
  <c r="T86" i="14"/>
  <c r="P6" i="27"/>
  <c r="T15" i="16"/>
  <c r="T3" i="20"/>
  <c r="T77" i="20"/>
  <c r="T81" i="14"/>
  <c r="T24" i="20"/>
  <c r="L37" i="27"/>
  <c r="G59" i="27"/>
  <c r="T59" i="27" s="1"/>
  <c r="T41" i="18"/>
  <c r="E21" i="27"/>
  <c r="C86" i="27"/>
  <c r="L66" i="27"/>
  <c r="C66" i="27"/>
  <c r="T66" i="14"/>
  <c r="F14" i="27"/>
  <c r="O14" i="27"/>
  <c r="T76" i="20"/>
  <c r="R76" i="27"/>
  <c r="I76" i="27"/>
  <c r="F13" i="27"/>
  <c r="T13" i="17"/>
  <c r="O13" i="27"/>
  <c r="N57" i="27"/>
  <c r="T57" i="16"/>
  <c r="E57" i="27"/>
  <c r="T62" i="17"/>
  <c r="O62" i="27"/>
  <c r="F62" i="27"/>
  <c r="O61" i="27"/>
  <c r="T61" i="17"/>
  <c r="O27" i="27"/>
  <c r="T27" i="17"/>
  <c r="T50" i="19"/>
  <c r="H50" i="27"/>
  <c r="T50" i="27" s="1"/>
  <c r="T8" i="16"/>
  <c r="N8" i="27"/>
  <c r="E37" i="27"/>
  <c r="N37" i="27"/>
  <c r="T84" i="20"/>
  <c r="R84" i="27"/>
  <c r="I84" i="27"/>
  <c r="H24" i="27"/>
  <c r="Q19" i="18"/>
  <c r="R19" i="18" s="1"/>
  <c r="Q26" i="19"/>
  <c r="R26" i="19" s="1"/>
  <c r="Q37" i="14"/>
  <c r="R37" i="14" s="1"/>
  <c r="Q75" i="16"/>
  <c r="R75" i="16" s="1"/>
  <c r="T51" i="26"/>
  <c r="U51" i="26" s="1"/>
  <c r="X51" i="26" s="1"/>
  <c r="Q95" i="27"/>
  <c r="T45" i="18"/>
  <c r="S37" i="26"/>
  <c r="M37" i="26" s="1"/>
  <c r="T36" i="17"/>
  <c r="Q96" i="18"/>
  <c r="R96" i="18" s="1"/>
  <c r="C43" i="27"/>
  <c r="B7" i="27"/>
  <c r="K24" i="27"/>
  <c r="N21" i="27"/>
  <c r="Q23" i="18"/>
  <c r="R23" i="18" s="1"/>
  <c r="Q76" i="14"/>
  <c r="R76" i="14" s="1"/>
  <c r="Q68" i="20"/>
  <c r="R68" i="20" s="1"/>
  <c r="Q67" i="18"/>
  <c r="R67" i="18" s="1"/>
  <c r="Q10" i="16"/>
  <c r="Q18" i="16"/>
  <c r="R18" i="16" s="1"/>
  <c r="Q53" i="16"/>
  <c r="R53" i="16" s="1"/>
  <c r="Q38" i="20"/>
  <c r="R38" i="20" s="1"/>
  <c r="N20" i="27"/>
  <c r="Q50" i="20"/>
  <c r="R50" i="20" s="1"/>
  <c r="H62" i="27"/>
  <c r="Q31" i="17"/>
  <c r="R31" i="17" s="1"/>
  <c r="P38" i="27"/>
  <c r="Q93" i="18"/>
  <c r="R93" i="18" s="1"/>
  <c r="Q88" i="17"/>
  <c r="R88" i="17" s="1"/>
  <c r="Q45" i="13"/>
  <c r="R45" i="13" s="1"/>
  <c r="Q96" i="13"/>
  <c r="Q80" i="14"/>
  <c r="R80" i="14" s="1"/>
  <c r="Q80" i="18"/>
  <c r="R80" i="18" s="1"/>
  <c r="B10" i="27"/>
  <c r="L74" i="27"/>
  <c r="T51" i="13"/>
  <c r="T15" i="20"/>
  <c r="B47" i="27"/>
  <c r="T57" i="20"/>
  <c r="F79" i="27"/>
  <c r="T7" i="18"/>
  <c r="I91" i="27"/>
  <c r="P29" i="27"/>
  <c r="B12" i="27"/>
  <c r="H47" i="27"/>
  <c r="Q47" i="27"/>
  <c r="T47" i="19"/>
  <c r="H74" i="27"/>
  <c r="T74" i="19"/>
  <c r="Q74" i="27"/>
  <c r="T65" i="14"/>
  <c r="C65" i="27"/>
  <c r="L65" i="27"/>
  <c r="T76" i="16"/>
  <c r="N76" i="27"/>
  <c r="E76" i="27"/>
  <c r="Q19" i="27"/>
  <c r="H19" i="27"/>
  <c r="T19" i="19"/>
  <c r="T4" i="20"/>
  <c r="I4" i="27"/>
  <c r="R4" i="27"/>
  <c r="C71" i="27"/>
  <c r="T71" i="14"/>
  <c r="L71" i="27"/>
  <c r="F8" i="27"/>
  <c r="O8" i="27"/>
  <c r="T8" i="17"/>
  <c r="I19" i="27"/>
  <c r="R19" i="27"/>
  <c r="T52" i="14"/>
  <c r="L52" i="27"/>
  <c r="C52" i="27"/>
  <c r="G93" i="27"/>
  <c r="T93" i="27" s="1"/>
  <c r="T93" i="18"/>
  <c r="O10" i="27"/>
  <c r="Q86" i="19"/>
  <c r="R86" i="19" s="1"/>
  <c r="Q62" i="18"/>
  <c r="R62" i="18" s="1"/>
  <c r="Q18" i="20"/>
  <c r="R18" i="20" s="1"/>
  <c r="Q7" i="18"/>
  <c r="R7" i="18" s="1"/>
  <c r="Q93" i="13"/>
  <c r="R93" i="13" s="1"/>
  <c r="Q77" i="20"/>
  <c r="R77" i="20" s="1"/>
  <c r="Q74" i="17"/>
  <c r="R74" i="17" s="1"/>
  <c r="R53" i="17"/>
  <c r="R52" i="14"/>
  <c r="Q50" i="13"/>
  <c r="R50" i="13" s="1"/>
  <c r="T56" i="27"/>
  <c r="T22" i="13"/>
  <c r="T33" i="27"/>
  <c r="Q4" i="18"/>
  <c r="R4" i="18" s="1"/>
  <c r="Q4" i="27"/>
  <c r="Q48" i="20"/>
  <c r="R48" i="20" s="1"/>
  <c r="O53" i="27"/>
  <c r="S40" i="26"/>
  <c r="M40" i="26" s="1"/>
  <c r="R81" i="27"/>
  <c r="T24" i="14"/>
  <c r="O34" i="27"/>
  <c r="B91" i="27"/>
  <c r="B83" i="27"/>
  <c r="T83" i="27" s="1"/>
  <c r="T91" i="13"/>
  <c r="T34" i="17"/>
  <c r="T69" i="19"/>
  <c r="Q69" i="27"/>
  <c r="R92" i="27"/>
  <c r="T92" i="20"/>
  <c r="I92" i="27"/>
  <c r="T92" i="27" s="1"/>
  <c r="T26" i="17"/>
  <c r="O26" i="27"/>
  <c r="F26" i="27"/>
  <c r="E36" i="27"/>
  <c r="N36" i="27"/>
  <c r="T36" i="16"/>
  <c r="T72" i="16"/>
  <c r="E72" i="27"/>
  <c r="N72" i="27"/>
  <c r="I98" i="27"/>
  <c r="T98" i="20"/>
  <c r="R98" i="27"/>
  <c r="H86" i="27"/>
  <c r="T86" i="19"/>
  <c r="Q86" i="27"/>
  <c r="T37" i="19"/>
  <c r="H37" i="27"/>
  <c r="R69" i="27"/>
  <c r="I69" i="27"/>
  <c r="T69" i="20"/>
  <c r="R79" i="27"/>
  <c r="T79" i="20"/>
  <c r="P44" i="27"/>
  <c r="G44" i="27"/>
  <c r="T44" i="18"/>
  <c r="P4" i="27"/>
  <c r="T4" i="18"/>
  <c r="G4" i="27"/>
  <c r="I25" i="27"/>
  <c r="T25" i="20"/>
  <c r="R25" i="27"/>
  <c r="R61" i="27"/>
  <c r="T61" i="20"/>
  <c r="I61" i="27"/>
  <c r="P5" i="27"/>
  <c r="T5" i="18"/>
  <c r="G5" i="27"/>
  <c r="Q25" i="16"/>
  <c r="R25" i="16" s="1"/>
  <c r="Q31" i="20"/>
  <c r="R31" i="20" s="1"/>
  <c r="Q59" i="19"/>
  <c r="R59" i="19" s="1"/>
  <c r="Q74" i="18"/>
  <c r="R74" i="18" s="1"/>
  <c r="Q58" i="19"/>
  <c r="R58" i="19" s="1"/>
  <c r="Q52" i="13"/>
  <c r="R52" i="13" s="1"/>
  <c r="K22" i="27"/>
  <c r="E89" i="27"/>
  <c r="Q17" i="17"/>
  <c r="R17" i="17" s="1"/>
  <c r="Q80" i="27"/>
  <c r="Q72" i="14"/>
  <c r="R72" i="14" s="1"/>
  <c r="Q64" i="13"/>
  <c r="R64" i="13" s="1"/>
  <c r="Q61" i="17"/>
  <c r="R61" i="17" s="1"/>
  <c r="Q59" i="17"/>
  <c r="R59" i="17" s="1"/>
  <c r="Q21" i="14"/>
  <c r="R21" i="14" s="1"/>
  <c r="S21" i="26"/>
  <c r="L21" i="26" s="1"/>
  <c r="F7" i="27"/>
  <c r="O7" i="27"/>
  <c r="Q72" i="19"/>
  <c r="R72" i="19" s="1"/>
  <c r="Q83" i="18"/>
  <c r="R83" i="18" s="1"/>
  <c r="Q56" i="18"/>
  <c r="R56" i="18" s="1"/>
  <c r="I79" i="27"/>
  <c r="T72" i="14"/>
  <c r="K39" i="27"/>
  <c r="T19" i="20"/>
  <c r="L72" i="27"/>
  <c r="L19" i="27"/>
  <c r="T26" i="18"/>
  <c r="T37" i="14"/>
  <c r="T69" i="14"/>
  <c r="C69" i="27"/>
  <c r="H36" i="27"/>
  <c r="Q36" i="27"/>
  <c r="O5" i="27"/>
  <c r="T5" i="17"/>
  <c r="F5" i="27"/>
  <c r="T26" i="20"/>
  <c r="R26" i="27"/>
  <c r="I26" i="27"/>
  <c r="T46" i="19"/>
  <c r="H46" i="27"/>
  <c r="Q46" i="27"/>
  <c r="H60" i="27"/>
  <c r="T60" i="19"/>
  <c r="Q60" i="27"/>
  <c r="O90" i="27"/>
  <c r="T90" i="17"/>
  <c r="F90" i="27"/>
  <c r="T67" i="13"/>
  <c r="B67" i="27"/>
  <c r="K67" i="27"/>
  <c r="N94" i="27"/>
  <c r="E94" i="27"/>
  <c r="T94" i="16"/>
  <c r="T81" i="19"/>
  <c r="Q81" i="27"/>
  <c r="F46" i="27"/>
  <c r="T46" i="17"/>
  <c r="O46" i="27"/>
  <c r="T29" i="17"/>
  <c r="T6" i="13"/>
  <c r="S84" i="26"/>
  <c r="S79" i="26"/>
  <c r="S57" i="26"/>
  <c r="Q9" i="19"/>
  <c r="R9" i="19" s="1"/>
  <c r="Q4" i="19"/>
  <c r="R4" i="19" s="1"/>
  <c r="S54" i="26"/>
  <c r="Q93" i="19"/>
  <c r="R93" i="19" s="1"/>
  <c r="Q15" i="18"/>
  <c r="R15" i="18" s="1"/>
  <c r="Q67" i="19"/>
  <c r="R67" i="19" s="1"/>
  <c r="L24" i="27"/>
  <c r="Q78" i="19"/>
  <c r="R78" i="19" s="1"/>
  <c r="K83" i="27"/>
  <c r="N63" i="27"/>
  <c r="E63" i="27"/>
  <c r="T63" i="27" s="1"/>
  <c r="T76" i="17"/>
  <c r="F76" i="27"/>
  <c r="P17" i="27"/>
  <c r="G17" i="27"/>
  <c r="T17" i="18"/>
  <c r="T49" i="16"/>
  <c r="E49" i="27"/>
  <c r="N49" i="27"/>
  <c r="I22" i="27"/>
  <c r="T22" i="27" s="1"/>
  <c r="R22" i="27"/>
  <c r="T22" i="20"/>
  <c r="G79" i="27"/>
  <c r="T79" i="18"/>
  <c r="P79" i="27"/>
  <c r="T95" i="18"/>
  <c r="P95" i="27"/>
  <c r="G95" i="27"/>
  <c r="I10" i="27"/>
  <c r="T10" i="20"/>
  <c r="R10" i="27"/>
  <c r="Q88" i="27"/>
  <c r="H88" i="27"/>
  <c r="T88" i="19"/>
  <c r="T40" i="14"/>
  <c r="L40" i="27"/>
  <c r="C40" i="27"/>
  <c r="T40" i="27" s="1"/>
  <c r="Q6" i="27"/>
  <c r="T6" i="19"/>
  <c r="H6" i="27"/>
  <c r="T6" i="27" s="1"/>
  <c r="P65" i="27"/>
  <c r="T65" i="18"/>
  <c r="O94" i="27"/>
  <c r="F94" i="27"/>
  <c r="T94" i="17"/>
  <c r="R32" i="27"/>
  <c r="I32" i="27"/>
  <c r="T32" i="20"/>
  <c r="Q64" i="27"/>
  <c r="T64" i="19"/>
  <c r="H64" i="27"/>
  <c r="P68" i="27"/>
  <c r="T68" i="18"/>
  <c r="G68" i="27"/>
  <c r="T52" i="13"/>
  <c r="B52" i="27"/>
  <c r="G94" i="27"/>
  <c r="P94" i="27"/>
  <c r="T94" i="18"/>
  <c r="B97" i="27"/>
  <c r="K97" i="27"/>
  <c r="T97" i="13"/>
  <c r="B65" i="27"/>
  <c r="K65" i="27"/>
  <c r="T65" i="13"/>
  <c r="T53" i="27"/>
  <c r="Q25" i="17"/>
  <c r="R25" i="17" s="1"/>
  <c r="Q23" i="19"/>
  <c r="R23" i="19" s="1"/>
  <c r="Q22" i="17"/>
  <c r="R22" i="17" s="1"/>
  <c r="Q20" i="20"/>
  <c r="R20" i="20" s="1"/>
  <c r="Q32" i="16"/>
  <c r="R32" i="16" s="1"/>
  <c r="Q31" i="18"/>
  <c r="R31" i="18" s="1"/>
  <c r="Q70" i="20"/>
  <c r="R70" i="20" s="1"/>
  <c r="Q92" i="14"/>
  <c r="R92" i="14" s="1"/>
  <c r="Q91" i="18"/>
  <c r="R91" i="18" s="1"/>
  <c r="Q84" i="14"/>
  <c r="R84" i="14" s="1"/>
  <c r="Q78" i="20"/>
  <c r="R78" i="20" s="1"/>
  <c r="Q70" i="16"/>
  <c r="R70" i="16" s="1"/>
  <c r="Q67" i="16"/>
  <c r="R67" i="16" s="1"/>
  <c r="Q62" i="13"/>
  <c r="R62" i="13" s="1"/>
  <c r="Q48" i="16"/>
  <c r="R48" i="16" s="1"/>
  <c r="Q48" i="19"/>
  <c r="R48" i="19" s="1"/>
  <c r="Q40" i="14"/>
  <c r="R40" i="14" s="1"/>
  <c r="Q10" i="20"/>
  <c r="R10" i="20" s="1"/>
  <c r="Q8" i="16"/>
  <c r="R8" i="16" s="1"/>
  <c r="Q6" i="18"/>
  <c r="R6" i="18" s="1"/>
  <c r="Q6" i="19"/>
  <c r="R6" i="19" s="1"/>
  <c r="Q17" i="18"/>
  <c r="R17" i="18" s="1"/>
  <c r="Q14" i="16"/>
  <c r="R14" i="16" s="1"/>
  <c r="Q18" i="19"/>
  <c r="R18" i="19" s="1"/>
  <c r="Q51" i="20"/>
  <c r="R51" i="20" s="1"/>
  <c r="Q58" i="18"/>
  <c r="R58" i="18" s="1"/>
  <c r="Q53" i="18"/>
  <c r="R53" i="18" s="1"/>
  <c r="T15" i="27"/>
  <c r="Q98" i="17"/>
  <c r="R98" i="17" s="1"/>
  <c r="S87" i="26"/>
  <c r="L87" i="26" s="1"/>
  <c r="R58" i="13"/>
  <c r="Q52" i="19"/>
  <c r="R52" i="19" s="1"/>
  <c r="Q39" i="16"/>
  <c r="R39" i="16" s="1"/>
  <c r="Q45" i="20"/>
  <c r="R45" i="20" s="1"/>
  <c r="Q45" i="18"/>
  <c r="R45" i="18" s="1"/>
  <c r="Q69" i="19"/>
  <c r="R69" i="19" s="1"/>
  <c r="Q85" i="13"/>
  <c r="R85" i="13" s="1"/>
  <c r="Q61" i="16"/>
  <c r="R61" i="16" s="1"/>
  <c r="Q85" i="14"/>
  <c r="R85" i="14" s="1"/>
  <c r="Q75" i="14"/>
  <c r="R75" i="14" s="1"/>
  <c r="Q72" i="13"/>
  <c r="R72" i="13" s="1"/>
  <c r="Q72" i="16"/>
  <c r="R72" i="16" s="1"/>
  <c r="Q23" i="14"/>
  <c r="R23" i="14" s="1"/>
  <c r="L94" i="27"/>
  <c r="T43" i="14"/>
  <c r="K3" i="27"/>
  <c r="T39" i="13"/>
  <c r="R41" i="27"/>
  <c r="I41" i="27"/>
  <c r="T41" i="20"/>
  <c r="T64" i="20"/>
  <c r="R64" i="27"/>
  <c r="I64" i="27"/>
  <c r="Q76" i="27"/>
  <c r="T76" i="19"/>
  <c r="H76" i="27"/>
  <c r="P89" i="27"/>
  <c r="G89" i="27"/>
  <c r="T89" i="27" s="1"/>
  <c r="T89" i="18"/>
  <c r="Q87" i="27"/>
  <c r="T87" i="19"/>
  <c r="H87" i="27"/>
  <c r="Q68" i="27"/>
  <c r="T68" i="19"/>
  <c r="H68" i="27"/>
  <c r="L76" i="27"/>
  <c r="C76" i="27"/>
  <c r="T76" i="14"/>
  <c r="E91" i="27"/>
  <c r="T91" i="27" s="1"/>
  <c r="T91" i="16"/>
  <c r="N91" i="27"/>
  <c r="I96" i="27"/>
  <c r="R96" i="27"/>
  <c r="T96" i="20"/>
  <c r="E66" i="27"/>
  <c r="T66" i="27" s="1"/>
  <c r="T66" i="16"/>
  <c r="N66" i="27"/>
  <c r="Q16" i="27"/>
  <c r="H16" i="27"/>
  <c r="T16" i="19"/>
  <c r="F87" i="27"/>
  <c r="O87" i="27"/>
  <c r="T87" i="17"/>
  <c r="L99" i="26"/>
  <c r="M99" i="26"/>
  <c r="C23" i="27"/>
  <c r="L23" i="27"/>
  <c r="T23" i="14"/>
  <c r="T13" i="27"/>
  <c r="Q54" i="17"/>
  <c r="R54" i="17" s="1"/>
  <c r="Q8" i="13"/>
  <c r="R8" i="13" s="1"/>
  <c r="Q86" i="20"/>
  <c r="R86" i="20" s="1"/>
  <c r="Q19" i="16"/>
  <c r="R19" i="16" s="1"/>
  <c r="Q4" i="14"/>
  <c r="R4" i="14" s="1"/>
  <c r="F16" i="27"/>
  <c r="Q96" i="19"/>
  <c r="R96" i="19" s="1"/>
  <c r="Q80" i="17"/>
  <c r="R80" i="17" s="1"/>
  <c r="Q56" i="20"/>
  <c r="R56" i="20" s="1"/>
  <c r="Q5" i="18"/>
  <c r="R5" i="18" s="1"/>
  <c r="Q67" i="14"/>
  <c r="R67" i="14" s="1"/>
  <c r="Q72" i="18"/>
  <c r="R72" i="18" s="1"/>
  <c r="Q15" i="16"/>
  <c r="R15" i="16" s="1"/>
  <c r="Q5" i="14"/>
  <c r="R5" i="14" s="1"/>
  <c r="B3" i="27"/>
  <c r="P8" i="27"/>
  <c r="G8" i="27"/>
  <c r="T8" i="27" s="1"/>
  <c r="T8" i="18"/>
  <c r="E62" i="27"/>
  <c r="T62" i="16"/>
  <c r="N62" i="27"/>
  <c r="T65" i="20"/>
  <c r="I65" i="27"/>
  <c r="R65" i="27"/>
  <c r="I58" i="27"/>
  <c r="T58" i="20"/>
  <c r="R58" i="27"/>
  <c r="H12" i="27"/>
  <c r="T12" i="19"/>
  <c r="Q12" i="27"/>
  <c r="G74" i="27"/>
  <c r="T74" i="18"/>
  <c r="P74" i="27"/>
  <c r="O32" i="27"/>
  <c r="T32" i="17"/>
  <c r="F32" i="27"/>
  <c r="T23" i="13"/>
  <c r="K23" i="27"/>
  <c r="B23" i="27"/>
  <c r="E88" i="27"/>
  <c r="T88" i="16"/>
  <c r="N88" i="27"/>
  <c r="T16" i="16"/>
  <c r="E16" i="27"/>
  <c r="N16" i="27"/>
  <c r="R18" i="27"/>
  <c r="T18" i="20"/>
  <c r="I18" i="27"/>
  <c r="T28" i="16"/>
  <c r="N28" i="27"/>
  <c r="E28" i="27"/>
  <c r="T28" i="27" s="1"/>
  <c r="T14" i="19"/>
  <c r="H14" i="27"/>
  <c r="Q14" i="27"/>
  <c r="Q22" i="14"/>
  <c r="R22" i="14" s="1"/>
  <c r="Q19" i="14"/>
  <c r="R19" i="14" s="1"/>
  <c r="T68" i="26"/>
  <c r="U68" i="26" s="1"/>
  <c r="Q8" i="17"/>
  <c r="R8" i="17" s="1"/>
  <c r="Q53" i="14"/>
  <c r="R53" i="14" s="1"/>
  <c r="Q50" i="14"/>
  <c r="R50" i="14" s="1"/>
  <c r="E20" i="27"/>
  <c r="Q95" i="17"/>
  <c r="R95" i="17" s="1"/>
  <c r="Q15" i="20"/>
  <c r="R15" i="20" s="1"/>
  <c r="T95" i="19"/>
  <c r="Q88" i="14"/>
  <c r="R88" i="14" s="1"/>
  <c r="Q56" i="14"/>
  <c r="R56" i="14" s="1"/>
  <c r="AD88" i="26"/>
  <c r="Q20" i="13"/>
  <c r="R20" i="13" s="1"/>
  <c r="Q28" i="19"/>
  <c r="R28" i="19" s="1"/>
  <c r="Q37" i="18"/>
  <c r="R37" i="18" s="1"/>
  <c r="Q32" i="18"/>
  <c r="R32" i="18" s="1"/>
  <c r="Q94" i="17"/>
  <c r="R94" i="17" s="1"/>
  <c r="Q94" i="19"/>
  <c r="R94" i="19" s="1"/>
  <c r="Q92" i="16"/>
  <c r="R92" i="16" s="1"/>
  <c r="Q91" i="14"/>
  <c r="R91" i="14" s="1"/>
  <c r="Q84" i="16"/>
  <c r="R84" i="16" s="1"/>
  <c r="Q83" i="16"/>
  <c r="R83" i="16" s="1"/>
  <c r="Q71" i="20"/>
  <c r="R71" i="20" s="1"/>
  <c r="Q63" i="16"/>
  <c r="R63" i="16" s="1"/>
  <c r="Q55" i="16"/>
  <c r="R55" i="16" s="1"/>
  <c r="Q54" i="16"/>
  <c r="R54" i="16" s="1"/>
  <c r="Q48" i="13"/>
  <c r="R48" i="13" s="1"/>
  <c r="Q40" i="18"/>
  <c r="R40" i="18" s="1"/>
  <c r="Q11" i="17"/>
  <c r="R11" i="17" s="1"/>
  <c r="T17" i="26"/>
  <c r="U17" i="26" s="1"/>
  <c r="X17" i="26" s="1"/>
  <c r="Z17" i="26" s="1"/>
  <c r="Q86" i="14"/>
  <c r="R86" i="14" s="1"/>
  <c r="Q93" i="16"/>
  <c r="R93" i="16" s="1"/>
  <c r="S85" i="26"/>
  <c r="M85" i="26" s="1"/>
  <c r="Q82" i="14"/>
  <c r="R82" i="14" s="1"/>
  <c r="Q58" i="16"/>
  <c r="R58" i="16" s="1"/>
  <c r="Q53" i="13"/>
  <c r="R53" i="13" s="1"/>
  <c r="T43" i="27"/>
  <c r="Q12" i="18"/>
  <c r="R12" i="18" s="1"/>
  <c r="Q25" i="20"/>
  <c r="R25" i="20" s="1"/>
  <c r="T4" i="26"/>
  <c r="U4" i="26" s="1"/>
  <c r="AF4" i="26" s="1"/>
  <c r="Q47" i="16"/>
  <c r="R47" i="16" s="1"/>
  <c r="Q43" i="20"/>
  <c r="R43" i="20" s="1"/>
  <c r="Q64" i="20"/>
  <c r="R64" i="20" s="1"/>
  <c r="Q42" i="20"/>
  <c r="R42" i="20" s="1"/>
  <c r="T84" i="27"/>
  <c r="Q5" i="20"/>
  <c r="R5" i="20" s="1"/>
  <c r="T38" i="18"/>
  <c r="G65" i="27"/>
  <c r="T80" i="26"/>
  <c r="U80" i="26" s="1"/>
  <c r="AF80" i="26" s="1"/>
  <c r="T16" i="17"/>
  <c r="Q80" i="13"/>
  <c r="R80" i="13" s="1"/>
  <c r="E14" i="27"/>
  <c r="N14" i="27"/>
  <c r="T14" i="16"/>
  <c r="O25" i="27"/>
  <c r="T25" i="17"/>
  <c r="F25" i="27"/>
  <c r="E80" i="27"/>
  <c r="N80" i="27"/>
  <c r="T11" i="14"/>
  <c r="C11" i="27"/>
  <c r="T11" i="27" s="1"/>
  <c r="L11" i="27"/>
  <c r="L98" i="27"/>
  <c r="C98" i="27"/>
  <c r="T98" i="14"/>
  <c r="T55" i="13"/>
  <c r="K55" i="27"/>
  <c r="B55" i="27"/>
  <c r="T55" i="27" s="1"/>
  <c r="R16" i="27"/>
  <c r="I16" i="27"/>
  <c r="T16" i="20"/>
  <c r="T48" i="14"/>
  <c r="C48" i="27"/>
  <c r="T48" i="27" s="1"/>
  <c r="L48" i="27"/>
  <c r="E61" i="27"/>
  <c r="T61" i="16"/>
  <c r="N61" i="27"/>
  <c r="G98" i="27"/>
  <c r="T98" i="18"/>
  <c r="P98" i="27"/>
  <c r="T51" i="14"/>
  <c r="L51" i="27"/>
  <c r="C51" i="27"/>
  <c r="O41" i="27"/>
  <c r="F41" i="27"/>
  <c r="T41" i="17"/>
  <c r="X42" i="22"/>
  <c r="X89" i="22"/>
  <c r="X72" i="22"/>
  <c r="X73" i="22"/>
  <c r="X85" i="22"/>
  <c r="X77" i="22"/>
  <c r="X71" i="22"/>
  <c r="X20" i="22"/>
  <c r="X2" i="22"/>
  <c r="X90" i="22"/>
  <c r="X54" i="22"/>
  <c r="X87" i="22"/>
  <c r="X29" i="22"/>
  <c r="X88" i="22"/>
  <c r="X52" i="22"/>
  <c r="X55" i="22"/>
  <c r="X36" i="22"/>
  <c r="X4" i="22"/>
  <c r="X34" i="22"/>
  <c r="X18" i="22"/>
  <c r="X67" i="22"/>
  <c r="X66" i="22"/>
  <c r="X60" i="22"/>
  <c r="X28" i="22"/>
  <c r="X22" i="22"/>
  <c r="X51" i="22"/>
  <c r="X81" i="22"/>
  <c r="X26" i="22"/>
  <c r="X8" i="22"/>
  <c r="X15" i="22"/>
  <c r="X45" i="22"/>
  <c r="X96" i="22"/>
  <c r="X44" i="22"/>
  <c r="X39" i="22"/>
  <c r="X91" i="22"/>
  <c r="X97" i="22"/>
  <c r="X38" i="22"/>
  <c r="X37" i="22"/>
  <c r="X6" i="22"/>
  <c r="X74" i="22"/>
  <c r="X9" i="22"/>
  <c r="X58" i="22"/>
  <c r="X79" i="22"/>
  <c r="X86" i="22"/>
  <c r="X53" i="22"/>
  <c r="X35" i="22"/>
  <c r="X80" i="22"/>
  <c r="X95" i="22"/>
  <c r="X16" i="22"/>
  <c r="X24" i="22"/>
  <c r="X92" i="22"/>
  <c r="X41" i="22"/>
  <c r="X84" i="22"/>
  <c r="X7" i="22"/>
  <c r="X63" i="22"/>
  <c r="X82" i="22"/>
  <c r="X59" i="22"/>
  <c r="X49" i="22"/>
  <c r="X27" i="22"/>
  <c r="X83" i="22"/>
  <c r="X94" i="22"/>
  <c r="X12" i="22"/>
  <c r="X47" i="22"/>
  <c r="X57" i="22"/>
  <c r="X46" i="22"/>
  <c r="X48" i="22"/>
  <c r="X32" i="22"/>
  <c r="X61" i="22"/>
  <c r="X17" i="22"/>
  <c r="X31" i="22"/>
  <c r="X33" i="22"/>
  <c r="X5" i="22"/>
  <c r="X75" i="22"/>
  <c r="X3" i="22"/>
  <c r="X70" i="22"/>
  <c r="X50" i="22"/>
  <c r="X14" i="22"/>
  <c r="X43" i="22"/>
  <c r="X78" i="22"/>
  <c r="X30" i="22"/>
  <c r="X11" i="22"/>
  <c r="X69" i="22"/>
  <c r="X19" i="22"/>
  <c r="X93" i="22"/>
  <c r="X65" i="22"/>
  <c r="X62" i="22"/>
  <c r="X13" i="22"/>
  <c r="X25" i="22"/>
  <c r="X21" i="22"/>
  <c r="X76" i="22"/>
  <c r="X10" i="22"/>
  <c r="X56" i="22"/>
  <c r="X98" i="22"/>
  <c r="Q96" i="14"/>
  <c r="R96" i="14" s="1"/>
  <c r="Q42" i="16"/>
  <c r="R42" i="16" s="1"/>
  <c r="Q94" i="14"/>
  <c r="R94" i="14" s="1"/>
  <c r="T86" i="26"/>
  <c r="U86" i="26" s="1"/>
  <c r="AF86" i="26" s="1"/>
  <c r="T83" i="26"/>
  <c r="U83" i="26" s="1"/>
  <c r="X83" i="26" s="1"/>
  <c r="Q75" i="19"/>
  <c r="R75" i="19" s="1"/>
  <c r="Q54" i="14"/>
  <c r="R54" i="14" s="1"/>
  <c r="Q41" i="16"/>
  <c r="R41" i="16" s="1"/>
  <c r="Q82" i="16"/>
  <c r="R82" i="16" s="1"/>
  <c r="Q96" i="17"/>
  <c r="R96" i="17" s="1"/>
  <c r="Q77" i="13"/>
  <c r="R77" i="13" s="1"/>
  <c r="T31" i="26"/>
  <c r="U31" i="26" s="1"/>
  <c r="AD31" i="26" s="1"/>
  <c r="Q91" i="16"/>
  <c r="R91" i="16" s="1"/>
  <c r="Q80" i="19"/>
  <c r="R80" i="19" s="1"/>
  <c r="B71" i="27"/>
  <c r="T71" i="27" s="1"/>
  <c r="K71" i="27"/>
  <c r="T71" i="13"/>
  <c r="Q32" i="13"/>
  <c r="R32" i="13" s="1"/>
  <c r="Q92" i="20"/>
  <c r="R92" i="20" s="1"/>
  <c r="Q87" i="16"/>
  <c r="R87" i="16" s="1"/>
  <c r="Q48" i="18"/>
  <c r="R48" i="18" s="1"/>
  <c r="Q40" i="20"/>
  <c r="R40" i="20" s="1"/>
  <c r="Q50" i="18"/>
  <c r="R50" i="18" s="1"/>
  <c r="Q9" i="14"/>
  <c r="R9" i="14" s="1"/>
  <c r="T9" i="26"/>
  <c r="U9" i="26" s="1"/>
  <c r="AD9" i="26" s="1"/>
  <c r="Q42" i="17"/>
  <c r="R42" i="17" s="1"/>
  <c r="Q45" i="16"/>
  <c r="R45" i="16" s="1"/>
  <c r="Q34" i="14"/>
  <c r="R34" i="14" s="1"/>
  <c r="S89" i="26"/>
  <c r="L89" i="26" s="1"/>
  <c r="Q83" i="13"/>
  <c r="R83" i="13" s="1"/>
  <c r="Q43" i="16"/>
  <c r="R43" i="16" s="1"/>
  <c r="Q11" i="14"/>
  <c r="R11" i="14" s="1"/>
  <c r="Q16" i="19"/>
  <c r="R16" i="19" s="1"/>
  <c r="S27" i="26"/>
  <c r="L27" i="26" s="1"/>
  <c r="Q45" i="17"/>
  <c r="R45" i="17" s="1"/>
  <c r="Q23" i="20"/>
  <c r="R23" i="20" s="1"/>
  <c r="R34" i="13"/>
  <c r="Q23" i="13"/>
  <c r="R23" i="13" s="1"/>
  <c r="Q59" i="14"/>
  <c r="R59" i="14" s="1"/>
  <c r="Q40" i="17"/>
  <c r="R40" i="17" s="1"/>
  <c r="Q18" i="18"/>
  <c r="R18" i="18" s="1"/>
  <c r="Q12" i="16"/>
  <c r="R12" i="16" s="1"/>
  <c r="Q36" i="16"/>
  <c r="R36" i="16" s="1"/>
  <c r="B27" i="27"/>
  <c r="T27" i="27" s="1"/>
  <c r="T27" i="13"/>
  <c r="K27" i="27"/>
  <c r="B38" i="27"/>
  <c r="T38" i="27" s="1"/>
  <c r="T38" i="13"/>
  <c r="K38" i="27"/>
  <c r="Q26" i="18"/>
  <c r="R26" i="18" s="1"/>
  <c r="Q32" i="14"/>
  <c r="R32" i="14" s="1"/>
  <c r="Q91" i="19"/>
  <c r="R91" i="19" s="1"/>
  <c r="Q59" i="16"/>
  <c r="R59" i="16" s="1"/>
  <c r="Q8" i="14"/>
  <c r="R8" i="14" s="1"/>
  <c r="Q13" i="16"/>
  <c r="R13" i="16" s="1"/>
  <c r="Q98" i="18"/>
  <c r="R98" i="18" s="1"/>
  <c r="Q79" i="14"/>
  <c r="R79" i="14" s="1"/>
  <c r="Q76" i="20"/>
  <c r="R76" i="20" s="1"/>
  <c r="Q50" i="19"/>
  <c r="R50" i="19" s="1"/>
  <c r="Q36" i="20"/>
  <c r="R36" i="20" s="1"/>
  <c r="Q64" i="16"/>
  <c r="R64" i="16" s="1"/>
  <c r="T46" i="13"/>
  <c r="B46" i="27"/>
  <c r="K46" i="27"/>
  <c r="Q25" i="13"/>
  <c r="R25" i="13" s="1"/>
  <c r="Q23" i="16"/>
  <c r="R23" i="16" s="1"/>
  <c r="Q22" i="20"/>
  <c r="R22" i="20" s="1"/>
  <c r="Q94" i="20"/>
  <c r="R94" i="20" s="1"/>
  <c r="T76" i="26"/>
  <c r="U76" i="26" s="1"/>
  <c r="X76" i="26" s="1"/>
  <c r="AE76" i="26" s="1"/>
  <c r="Q71" i="14"/>
  <c r="R71" i="14" s="1"/>
  <c r="Q67" i="13"/>
  <c r="R67" i="13" s="1"/>
  <c r="Q63" i="18"/>
  <c r="R63" i="18" s="1"/>
  <c r="Q41" i="20"/>
  <c r="R41" i="20" s="1"/>
  <c r="Q64" i="19"/>
  <c r="R64" i="19" s="1"/>
  <c r="Q75" i="13"/>
  <c r="R75" i="13" s="1"/>
  <c r="Q21" i="19"/>
  <c r="R21" i="19" s="1"/>
  <c r="Q21" i="20"/>
  <c r="R21" i="20" s="1"/>
  <c r="T30" i="26"/>
  <c r="U30" i="26" s="1"/>
  <c r="AD30" i="26" s="1"/>
  <c r="Q81" i="19"/>
  <c r="R81" i="19" s="1"/>
  <c r="S62" i="26"/>
  <c r="M62" i="26" s="1"/>
  <c r="Q63" i="17"/>
  <c r="R63" i="17" s="1"/>
  <c r="Q90" i="14"/>
  <c r="R90" i="14" s="1"/>
  <c r="Q89" i="16"/>
  <c r="R89" i="16" s="1"/>
  <c r="Q54" i="13"/>
  <c r="R54" i="13" s="1"/>
  <c r="Q16" i="16"/>
  <c r="R16" i="16" s="1"/>
  <c r="Q7" i="20"/>
  <c r="R7" i="20" s="1"/>
  <c r="Q13" i="17"/>
  <c r="R13" i="17" s="1"/>
  <c r="Q11" i="20"/>
  <c r="R11" i="20" s="1"/>
  <c r="T14" i="26"/>
  <c r="U14" i="26" s="1"/>
  <c r="AF14" i="26" s="1"/>
  <c r="Q30" i="14"/>
  <c r="R30" i="14" s="1"/>
  <c r="Q47" i="18"/>
  <c r="R47" i="18" s="1"/>
  <c r="Q19" i="13"/>
  <c r="R19" i="13" s="1"/>
  <c r="T29" i="26"/>
  <c r="U29" i="26" s="1"/>
  <c r="AF29" i="26" s="1"/>
  <c r="Q65" i="17"/>
  <c r="R65" i="17" s="1"/>
  <c r="Q49" i="19"/>
  <c r="R49" i="19" s="1"/>
  <c r="Q9" i="17"/>
  <c r="R9" i="17" s="1"/>
  <c r="Q26" i="16"/>
  <c r="R26" i="16" s="1"/>
  <c r="Q37" i="20"/>
  <c r="R37" i="20" s="1"/>
  <c r="Q71" i="13"/>
  <c r="R71" i="13" s="1"/>
  <c r="Q13" i="14"/>
  <c r="R13" i="14" s="1"/>
  <c r="Q82" i="20"/>
  <c r="R82" i="20" s="1"/>
  <c r="Q12" i="17"/>
  <c r="R12" i="17" s="1"/>
  <c r="Q88" i="13"/>
  <c r="R88" i="13" s="1"/>
  <c r="T56" i="26"/>
  <c r="U56" i="26" s="1"/>
  <c r="AF56" i="26" s="1"/>
  <c r="Q31" i="19"/>
  <c r="R31" i="19" s="1"/>
  <c r="Q33" i="19"/>
  <c r="R33" i="19" s="1"/>
  <c r="Q88" i="19"/>
  <c r="R88" i="19" s="1"/>
  <c r="Q77" i="19"/>
  <c r="R77" i="19" s="1"/>
  <c r="T72" i="26"/>
  <c r="U72" i="26" s="1"/>
  <c r="AD72" i="26" s="1"/>
  <c r="Q69" i="17"/>
  <c r="R69" i="17" s="1"/>
  <c r="S58" i="26"/>
  <c r="L58" i="26" s="1"/>
  <c r="Q40" i="16"/>
  <c r="R40" i="16" s="1"/>
  <c r="Q15" i="14"/>
  <c r="R15" i="14" s="1"/>
  <c r="Q5" i="19"/>
  <c r="R5" i="19" s="1"/>
  <c r="Q61" i="20"/>
  <c r="R61" i="20" s="1"/>
  <c r="S94" i="26"/>
  <c r="L94" i="26" s="1"/>
  <c r="T53" i="26"/>
  <c r="U53" i="26" s="1"/>
  <c r="X53" i="26" s="1"/>
  <c r="Z53" i="26" s="1"/>
  <c r="Q69" i="16"/>
  <c r="R69" i="16" s="1"/>
  <c r="T39" i="26"/>
  <c r="U39" i="26" s="1"/>
  <c r="AF39" i="26" s="1"/>
  <c r="Q47" i="14"/>
  <c r="R47" i="14" s="1"/>
  <c r="R324" i="20"/>
  <c r="R125" i="20"/>
  <c r="Q20" i="19"/>
  <c r="R20" i="19" s="1"/>
  <c r="Q26" i="17"/>
  <c r="R26" i="17" s="1"/>
  <c r="Q34" i="20"/>
  <c r="R34" i="20" s="1"/>
  <c r="Q29" i="14"/>
  <c r="R29" i="14" s="1"/>
  <c r="Q79" i="19"/>
  <c r="R79" i="19" s="1"/>
  <c r="Q26" i="14"/>
  <c r="R26" i="14" s="1"/>
  <c r="Q93" i="14"/>
  <c r="R93" i="14" s="1"/>
  <c r="Q46" i="20"/>
  <c r="R46" i="20" s="1"/>
  <c r="Q64" i="18"/>
  <c r="R64" i="18" s="1"/>
  <c r="Q27" i="14"/>
  <c r="R27" i="14" s="1"/>
  <c r="T64" i="26"/>
  <c r="U64" i="26" s="1"/>
  <c r="X64" i="26" s="1"/>
  <c r="Q43" i="14"/>
  <c r="R43" i="14" s="1"/>
  <c r="Q85" i="19"/>
  <c r="R85" i="19" s="1"/>
  <c r="Q69" i="13"/>
  <c r="R69" i="13" s="1"/>
  <c r="Q42" i="18"/>
  <c r="R42" i="18" s="1"/>
  <c r="Q28" i="18"/>
  <c r="R28" i="18" s="1"/>
  <c r="Q32" i="17"/>
  <c r="R32" i="17" s="1"/>
  <c r="T81" i="26"/>
  <c r="U81" i="26" s="1"/>
  <c r="X81" i="26" s="1"/>
  <c r="Q59" i="18"/>
  <c r="R59" i="18" s="1"/>
  <c r="Q25" i="18"/>
  <c r="R25" i="18" s="1"/>
  <c r="Q19" i="20"/>
  <c r="R19" i="20" s="1"/>
  <c r="Q67" i="17"/>
  <c r="R67" i="17" s="1"/>
  <c r="Q62" i="16"/>
  <c r="R62" i="16" s="1"/>
  <c r="T10" i="26"/>
  <c r="U10" i="26" s="1"/>
  <c r="AF10" i="26" s="1"/>
  <c r="T98" i="26"/>
  <c r="U98" i="26" s="1"/>
  <c r="Q90" i="16"/>
  <c r="R90" i="16" s="1"/>
  <c r="Q85" i="18"/>
  <c r="R85" i="18" s="1"/>
  <c r="Q77" i="18"/>
  <c r="R77" i="18" s="1"/>
  <c r="Q50" i="16"/>
  <c r="R50" i="16" s="1"/>
  <c r="Q42" i="13"/>
  <c r="R42" i="13" s="1"/>
  <c r="Q78" i="13"/>
  <c r="R78" i="13" s="1"/>
  <c r="Q21" i="13"/>
  <c r="R21" i="13" s="1"/>
  <c r="Q58" i="20"/>
  <c r="R58" i="20" s="1"/>
  <c r="Q5" i="13"/>
  <c r="R5" i="13" s="1"/>
  <c r="Q20" i="14"/>
  <c r="R20" i="14" s="1"/>
  <c r="Q37" i="19"/>
  <c r="R37" i="19" s="1"/>
  <c r="Q24" i="16"/>
  <c r="R24" i="16" s="1"/>
  <c r="T36" i="26"/>
  <c r="U36" i="26" s="1"/>
  <c r="AF36" i="26" s="1"/>
  <c r="Q25" i="14"/>
  <c r="R25" i="14" s="1"/>
  <c r="Q10" i="18"/>
  <c r="R10" i="18" s="1"/>
  <c r="Q35" i="17"/>
  <c r="R35" i="17" s="1"/>
  <c r="Q31" i="14"/>
  <c r="R31" i="14" s="1"/>
  <c r="Q86" i="18"/>
  <c r="R86" i="18" s="1"/>
  <c r="Q78" i="18"/>
  <c r="R78" i="18" s="1"/>
  <c r="Q70" i="17"/>
  <c r="R70" i="17" s="1"/>
  <c r="Q57" i="14"/>
  <c r="R57" i="14" s="1"/>
  <c r="Q49" i="16"/>
  <c r="R49" i="16" s="1"/>
  <c r="T8" i="26"/>
  <c r="U8" i="26" s="1"/>
  <c r="AD8" i="26" s="1"/>
  <c r="Q17" i="14"/>
  <c r="R17" i="14" s="1"/>
  <c r="Q39" i="13"/>
  <c r="R39" i="13" s="1"/>
  <c r="Q12" i="19"/>
  <c r="R12" i="19" s="1"/>
  <c r="Q7" i="13"/>
  <c r="R7" i="13" s="1"/>
  <c r="Q42" i="19"/>
  <c r="R42" i="19" s="1"/>
  <c r="Q21" i="18"/>
  <c r="R21" i="18" s="1"/>
  <c r="Q91" i="13"/>
  <c r="R91" i="13" s="1"/>
  <c r="Q87" i="20"/>
  <c r="R87" i="20" s="1"/>
  <c r="Q44" i="20"/>
  <c r="R44" i="20" s="1"/>
  <c r="Q3" i="16"/>
  <c r="R3" i="16" s="1"/>
  <c r="Q13" i="13"/>
  <c r="R13" i="13" s="1"/>
  <c r="Q16" i="17"/>
  <c r="R16" i="17" s="1"/>
  <c r="Q29" i="16"/>
  <c r="R29" i="16" s="1"/>
  <c r="Q18" i="14"/>
  <c r="R18" i="14" s="1"/>
  <c r="Q12" i="13"/>
  <c r="R12" i="13" s="1"/>
  <c r="Q27" i="13"/>
  <c r="R27" i="13" s="1"/>
  <c r="Q61" i="19"/>
  <c r="R61" i="19" s="1"/>
  <c r="Q17" i="19"/>
  <c r="R17" i="19" s="1"/>
  <c r="Q34" i="18"/>
  <c r="R34" i="18" s="1"/>
  <c r="Q53" i="20"/>
  <c r="R53" i="20" s="1"/>
  <c r="T23" i="26"/>
  <c r="U23" i="26" s="1"/>
  <c r="AD23" i="26" s="1"/>
  <c r="S75" i="26"/>
  <c r="L75" i="26" s="1"/>
  <c r="T59" i="26"/>
  <c r="U59" i="26" s="1"/>
  <c r="AD59" i="26" s="1"/>
  <c r="Q8" i="18"/>
  <c r="R8" i="18" s="1"/>
  <c r="Q16" i="13"/>
  <c r="R16" i="13" s="1"/>
  <c r="Q22" i="18"/>
  <c r="R22" i="18" s="1"/>
  <c r="Q68" i="14"/>
  <c r="R68" i="14" s="1"/>
  <c r="Q35" i="19"/>
  <c r="R35" i="19" s="1"/>
  <c r="Q34" i="17"/>
  <c r="R34" i="17" s="1"/>
  <c r="Q83" i="20"/>
  <c r="R83" i="20" s="1"/>
  <c r="Q79" i="16"/>
  <c r="R79" i="16" s="1"/>
  <c r="T48" i="26"/>
  <c r="U48" i="26" s="1"/>
  <c r="AD48" i="26" s="1"/>
  <c r="Q38" i="19"/>
  <c r="R38" i="19" s="1"/>
  <c r="Q3" i="13"/>
  <c r="R3" i="13" s="1"/>
  <c r="Q17" i="16"/>
  <c r="R17" i="16" s="1"/>
  <c r="Q29" i="18"/>
  <c r="R29" i="18" s="1"/>
  <c r="Q5" i="16"/>
  <c r="R5" i="16" s="1"/>
  <c r="AD80" i="26"/>
  <c r="Q34" i="16"/>
  <c r="R34" i="16" s="1"/>
  <c r="Q95" i="19"/>
  <c r="R95" i="19" s="1"/>
  <c r="Q79" i="18"/>
  <c r="R79" i="18" s="1"/>
  <c r="Q59" i="13"/>
  <c r="R59" i="13" s="1"/>
  <c r="Q55" i="18"/>
  <c r="R55" i="18" s="1"/>
  <c r="Q13" i="20"/>
  <c r="R13" i="20" s="1"/>
  <c r="Q16" i="20"/>
  <c r="R16" i="20" s="1"/>
  <c r="T7" i="26"/>
  <c r="U7" i="26" s="1"/>
  <c r="AD7" i="26" s="1"/>
  <c r="T65" i="26"/>
  <c r="U65" i="26" s="1"/>
  <c r="X65" i="26" s="1"/>
  <c r="Q9" i="16"/>
  <c r="R9" i="16" s="1"/>
  <c r="Q74" i="14"/>
  <c r="R74" i="14" s="1"/>
  <c r="T47" i="26"/>
  <c r="U47" i="26" s="1"/>
  <c r="AF47" i="26" s="1"/>
  <c r="O35" i="27"/>
  <c r="F35" i="27"/>
  <c r="T35" i="27" s="1"/>
  <c r="T35" i="17"/>
  <c r="O37" i="27"/>
  <c r="F37" i="27"/>
  <c r="T37" i="17"/>
  <c r="Q37" i="13"/>
  <c r="R37" i="13" s="1"/>
  <c r="O69" i="27"/>
  <c r="T69" i="17"/>
  <c r="F69" i="27"/>
  <c r="Q28" i="16"/>
  <c r="R28" i="16" s="1"/>
  <c r="Q22" i="13"/>
  <c r="R22" i="13" s="1"/>
  <c r="Q32" i="20"/>
  <c r="R32" i="20" s="1"/>
  <c r="Q97" i="14"/>
  <c r="R97" i="14" s="1"/>
  <c r="Q84" i="18"/>
  <c r="R84" i="18" s="1"/>
  <c r="Q75" i="17"/>
  <c r="R75" i="17" s="1"/>
  <c r="Q62" i="20"/>
  <c r="R62" i="20" s="1"/>
  <c r="Q46" i="19"/>
  <c r="R46" i="19" s="1"/>
  <c r="Q41" i="19"/>
  <c r="R41" i="19" s="1"/>
  <c r="Q7" i="16"/>
  <c r="R7" i="16" s="1"/>
  <c r="T93" i="26"/>
  <c r="U93" i="26" s="1"/>
  <c r="X93" i="26" s="1"/>
  <c r="Q58" i="14"/>
  <c r="R58" i="14" s="1"/>
  <c r="Q52" i="18"/>
  <c r="R52" i="18" s="1"/>
  <c r="Q39" i="19"/>
  <c r="R39" i="19" s="1"/>
  <c r="Q86" i="13"/>
  <c r="R86" i="13" s="1"/>
  <c r="Q51" i="19"/>
  <c r="R51" i="19" s="1"/>
  <c r="Q44" i="17"/>
  <c r="R44" i="17" s="1"/>
  <c r="Q89" i="14"/>
  <c r="R89" i="14" s="1"/>
  <c r="Q28" i="17"/>
  <c r="R28" i="17" s="1"/>
  <c r="T32" i="26"/>
  <c r="U32" i="26" s="1"/>
  <c r="AD32" i="26" s="1"/>
  <c r="T95" i="26"/>
  <c r="U95" i="26" s="1"/>
  <c r="X95" i="26" s="1"/>
  <c r="T92" i="26"/>
  <c r="U92" i="26" s="1"/>
  <c r="AD92" i="26" s="1"/>
  <c r="Q86" i="17"/>
  <c r="R86" i="17" s="1"/>
  <c r="Q73" i="20"/>
  <c r="R73" i="20" s="1"/>
  <c r="Q60" i="19"/>
  <c r="R60" i="19" s="1"/>
  <c r="Q46" i="13"/>
  <c r="R46" i="13" s="1"/>
  <c r="Q43" i="13"/>
  <c r="R43" i="13" s="1"/>
  <c r="Q6" i="13"/>
  <c r="R6" i="13" s="1"/>
  <c r="Q14" i="13"/>
  <c r="R14" i="13" s="1"/>
  <c r="Q24" i="17"/>
  <c r="R24" i="17" s="1"/>
  <c r="Q7" i="17"/>
  <c r="R7" i="17" s="1"/>
  <c r="Q74" i="20"/>
  <c r="R74" i="20" s="1"/>
  <c r="Q47" i="13"/>
  <c r="R47" i="13" s="1"/>
  <c r="M5" i="26"/>
  <c r="T5" i="26" s="1"/>
  <c r="Q96" i="20"/>
  <c r="R96" i="20" s="1"/>
  <c r="Q29" i="19"/>
  <c r="R29" i="19" s="1"/>
  <c r="Q87" i="17"/>
  <c r="R87" i="17" s="1"/>
  <c r="Q43" i="18"/>
  <c r="R43" i="18" s="1"/>
  <c r="Q10" i="19"/>
  <c r="R10" i="19" s="1"/>
  <c r="T46" i="26"/>
  <c r="U46" i="26" s="1"/>
  <c r="X46" i="26" s="1"/>
  <c r="Q22" i="16"/>
  <c r="R22" i="16" s="1"/>
  <c r="Q94" i="13"/>
  <c r="R94" i="13" s="1"/>
  <c r="T63" i="26"/>
  <c r="U63" i="26" s="1"/>
  <c r="AD63" i="26" s="1"/>
  <c r="Q49" i="18"/>
  <c r="R49" i="18" s="1"/>
  <c r="Q10" i="14"/>
  <c r="R10" i="14" s="1"/>
  <c r="Q98" i="13"/>
  <c r="R98" i="13" s="1"/>
  <c r="Q90" i="18"/>
  <c r="R90" i="18" s="1"/>
  <c r="Q47" i="17"/>
  <c r="R47" i="17" s="1"/>
  <c r="Q12" i="20"/>
  <c r="R12" i="20" s="1"/>
  <c r="Q69" i="20"/>
  <c r="R69" i="20" s="1"/>
  <c r="O23" i="27"/>
  <c r="T23" i="17"/>
  <c r="F23" i="27"/>
  <c r="Q26" i="13"/>
  <c r="R26" i="13" s="1"/>
  <c r="Q95" i="14"/>
  <c r="R95" i="14" s="1"/>
  <c r="Q91" i="17"/>
  <c r="R91" i="17" s="1"/>
  <c r="Q87" i="18"/>
  <c r="R87" i="18" s="1"/>
  <c r="Q55" i="14"/>
  <c r="R55" i="14" s="1"/>
  <c r="Q49" i="13"/>
  <c r="R49" i="13" s="1"/>
  <c r="Q40" i="13"/>
  <c r="R40" i="13" s="1"/>
  <c r="Q3" i="14"/>
  <c r="R3" i="14" s="1"/>
  <c r="Q17" i="20"/>
  <c r="R17" i="20" s="1"/>
  <c r="Q68" i="16"/>
  <c r="R68" i="16" s="1"/>
  <c r="L37" i="26"/>
  <c r="T37" i="26" s="1"/>
  <c r="Q24" i="13"/>
  <c r="R24" i="13" s="1"/>
  <c r="Q36" i="19"/>
  <c r="R36" i="19" s="1"/>
  <c r="T82" i="26"/>
  <c r="U82" i="26" s="1"/>
  <c r="AF82" i="26" s="1"/>
  <c r="Q4" i="20"/>
  <c r="R4" i="20" s="1"/>
  <c r="T82" i="27"/>
  <c r="T97" i="26"/>
  <c r="U97" i="26" s="1"/>
  <c r="AF97" i="26" s="1"/>
  <c r="Q31" i="13"/>
  <c r="R31" i="13" s="1"/>
  <c r="Q29" i="17"/>
  <c r="R29" i="17" s="1"/>
  <c r="Q92" i="13"/>
  <c r="R92" i="13" s="1"/>
  <c r="Q89" i="13"/>
  <c r="R89" i="13" s="1"/>
  <c r="Q78" i="17"/>
  <c r="R78" i="17" s="1"/>
  <c r="Q65" i="14"/>
  <c r="R65" i="14" s="1"/>
  <c r="Q51" i="18"/>
  <c r="R51" i="18" s="1"/>
  <c r="Q6" i="20"/>
  <c r="R6" i="20" s="1"/>
  <c r="Q14" i="19"/>
  <c r="R14" i="19" s="1"/>
  <c r="T90" i="26"/>
  <c r="U90" i="26" s="1"/>
  <c r="AD90" i="26" s="1"/>
  <c r="Q82" i="19"/>
  <c r="R82" i="19" s="1"/>
  <c r="Q66" i="13"/>
  <c r="R66" i="13" s="1"/>
  <c r="Q52" i="16"/>
  <c r="R52" i="16" s="1"/>
  <c r="Q30" i="18"/>
  <c r="R30" i="18" s="1"/>
  <c r="Q36" i="14"/>
  <c r="R36" i="14" s="1"/>
  <c r="Q66" i="14"/>
  <c r="R66" i="14" s="1"/>
  <c r="Q64" i="17"/>
  <c r="R64" i="17" s="1"/>
  <c r="Q4" i="13"/>
  <c r="R4" i="13" s="1"/>
  <c r="Q19" i="19"/>
  <c r="R19" i="19" s="1"/>
  <c r="Q31" i="16"/>
  <c r="R31" i="16" s="1"/>
  <c r="Q60" i="14"/>
  <c r="R60" i="14" s="1"/>
  <c r="Q97" i="20"/>
  <c r="R97" i="20" s="1"/>
  <c r="Q94" i="18"/>
  <c r="R94" i="18" s="1"/>
  <c r="T71" i="26"/>
  <c r="U71" i="26" s="1"/>
  <c r="AD71" i="26" s="1"/>
  <c r="Q60" i="17"/>
  <c r="R60" i="17" s="1"/>
  <c r="Q46" i="17"/>
  <c r="R46" i="17" s="1"/>
  <c r="T41" i="26"/>
  <c r="U41" i="26" s="1"/>
  <c r="X41" i="26" s="1"/>
  <c r="Q38" i="14"/>
  <c r="R38" i="14" s="1"/>
  <c r="Q17" i="13"/>
  <c r="R17" i="13" s="1"/>
  <c r="Q98" i="19"/>
  <c r="R98" i="19" s="1"/>
  <c r="S69" i="26"/>
  <c r="L69" i="26" s="1"/>
  <c r="Q66" i="17"/>
  <c r="R66" i="17" s="1"/>
  <c r="T28" i="26"/>
  <c r="U28" i="26" s="1"/>
  <c r="AF28" i="26" s="1"/>
  <c r="Q35" i="18"/>
  <c r="R35" i="18" s="1"/>
  <c r="Q94" i="16"/>
  <c r="R94" i="16" s="1"/>
  <c r="Q89" i="17"/>
  <c r="R89" i="17" s="1"/>
  <c r="Q78" i="14"/>
  <c r="R78" i="14" s="1"/>
  <c r="Q73" i="19"/>
  <c r="R73" i="19" s="1"/>
  <c r="T67" i="26"/>
  <c r="U67" i="26" s="1"/>
  <c r="X67" i="26" s="1"/>
  <c r="T11" i="26"/>
  <c r="U11" i="26" s="1"/>
  <c r="AD11" i="26" s="1"/>
  <c r="Q42" i="14"/>
  <c r="R42" i="14" s="1"/>
  <c r="Q66" i="19"/>
  <c r="R66" i="19" s="1"/>
  <c r="Q37" i="16"/>
  <c r="R37" i="16" s="1"/>
  <c r="Q89" i="18"/>
  <c r="R89" i="18" s="1"/>
  <c r="Q86" i="16"/>
  <c r="R86" i="16" s="1"/>
  <c r="T70" i="26"/>
  <c r="U70" i="26" s="1"/>
  <c r="AD70" i="26" s="1"/>
  <c r="Q68" i="13"/>
  <c r="R68" i="13" s="1"/>
  <c r="Q63" i="14"/>
  <c r="R63" i="14" s="1"/>
  <c r="Q60" i="20"/>
  <c r="R60" i="20" s="1"/>
  <c r="Q57" i="16"/>
  <c r="R57" i="16" s="1"/>
  <c r="Q55" i="19"/>
  <c r="R55" i="19" s="1"/>
  <c r="T43" i="26"/>
  <c r="U43" i="26" s="1"/>
  <c r="AD43" i="26" s="1"/>
  <c r="Q14" i="14"/>
  <c r="R14" i="14" s="1"/>
  <c r="T61" i="26"/>
  <c r="U61" i="26" s="1"/>
  <c r="X61" i="26" s="1"/>
  <c r="Q71" i="19"/>
  <c r="R71" i="19" s="1"/>
  <c r="Q69" i="18"/>
  <c r="R69" i="18" s="1"/>
  <c r="Q12" i="14"/>
  <c r="R12" i="14" s="1"/>
  <c r="Q54" i="20"/>
  <c r="R54" i="20" s="1"/>
  <c r="Q38" i="18"/>
  <c r="R38" i="18" s="1"/>
  <c r="Q51" i="16"/>
  <c r="R51" i="16" s="1"/>
  <c r="Q9" i="20"/>
  <c r="R9" i="20" s="1"/>
  <c r="Q36" i="17"/>
  <c r="R36" i="17" s="1"/>
  <c r="Q27" i="17"/>
  <c r="R27" i="17" s="1"/>
  <c r="Q4" i="16"/>
  <c r="R4" i="16" s="1"/>
  <c r="Q96" i="16"/>
  <c r="R96" i="16" s="1"/>
  <c r="AF88" i="26"/>
  <c r="Q37" i="17"/>
  <c r="R37" i="17" s="1"/>
  <c r="S34" i="26"/>
  <c r="M34" i="26" s="1"/>
  <c r="Q97" i="19"/>
  <c r="R97" i="19" s="1"/>
  <c r="Q84" i="17"/>
  <c r="R84" i="17" s="1"/>
  <c r="Q83" i="19"/>
  <c r="R83" i="19" s="1"/>
  <c r="T73" i="26"/>
  <c r="U73" i="26" s="1"/>
  <c r="AD73" i="26" s="1"/>
  <c r="Q71" i="17"/>
  <c r="R71" i="17" s="1"/>
  <c r="Q65" i="20"/>
  <c r="R65" i="20" s="1"/>
  <c r="Q44" i="19"/>
  <c r="R44" i="19" s="1"/>
  <c r="Q7" i="19"/>
  <c r="R7" i="19" s="1"/>
  <c r="Q3" i="20"/>
  <c r="R3" i="20" s="1"/>
  <c r="Q90" i="19"/>
  <c r="R90" i="19" s="1"/>
  <c r="Q66" i="20"/>
  <c r="R66" i="20" s="1"/>
  <c r="S52" i="26"/>
  <c r="M52" i="26" s="1"/>
  <c r="Q36" i="18"/>
  <c r="R36" i="18" s="1"/>
  <c r="Q39" i="20"/>
  <c r="R39" i="20" s="1"/>
  <c r="T31" i="27"/>
  <c r="Q28" i="13"/>
  <c r="R28" i="13" s="1"/>
  <c r="Q29" i="13"/>
  <c r="R29" i="13" s="1"/>
  <c r="Q92" i="17"/>
  <c r="R92" i="17" s="1"/>
  <c r="Q89" i="20"/>
  <c r="R89" i="20" s="1"/>
  <c r="Q84" i="13"/>
  <c r="R84" i="13" s="1"/>
  <c r="Q79" i="20"/>
  <c r="R79" i="20" s="1"/>
  <c r="Q44" i="13"/>
  <c r="R44" i="13" s="1"/>
  <c r="Q38" i="17"/>
  <c r="R38" i="17" s="1"/>
  <c r="Q6" i="14"/>
  <c r="R6" i="14" s="1"/>
  <c r="Q11" i="13"/>
  <c r="R11" i="13" s="1"/>
  <c r="Q14" i="17"/>
  <c r="R14" i="17" s="1"/>
  <c r="Q33" i="13"/>
  <c r="R33" i="13" s="1"/>
  <c r="Q53" i="19"/>
  <c r="R53" i="19" s="1"/>
  <c r="Q9" i="13"/>
  <c r="R9" i="13" s="1"/>
  <c r="T45" i="26"/>
  <c r="U45" i="26" s="1"/>
  <c r="T22" i="26"/>
  <c r="U22" i="26" s="1"/>
  <c r="AF22" i="26" s="1"/>
  <c r="Q95" i="18"/>
  <c r="R95" i="18" s="1"/>
  <c r="Q87" i="13"/>
  <c r="R87" i="13" s="1"/>
  <c r="Q81" i="13"/>
  <c r="R81" i="13" s="1"/>
  <c r="Q73" i="14"/>
  <c r="R73" i="14" s="1"/>
  <c r="Q70" i="14"/>
  <c r="R70" i="14" s="1"/>
  <c r="Q62" i="17"/>
  <c r="R62" i="17" s="1"/>
  <c r="Q57" i="13"/>
  <c r="R57" i="13" s="1"/>
  <c r="Q49" i="20"/>
  <c r="R49" i="20" s="1"/>
  <c r="Q48" i="17"/>
  <c r="R48" i="17" s="1"/>
  <c r="T44" i="26"/>
  <c r="U44" i="26" s="1"/>
  <c r="AD44" i="26" s="1"/>
  <c r="Q43" i="19"/>
  <c r="R43" i="19" s="1"/>
  <c r="Q38" i="16"/>
  <c r="R38" i="16" s="1"/>
  <c r="Q3" i="17"/>
  <c r="R3" i="17" s="1"/>
  <c r="T13" i="26"/>
  <c r="U13" i="26" s="1"/>
  <c r="AF13" i="26" s="1"/>
  <c r="Q16" i="18"/>
  <c r="R16" i="18" s="1"/>
  <c r="Q93" i="17"/>
  <c r="R93" i="17" s="1"/>
  <c r="Q77" i="16"/>
  <c r="R77" i="16" s="1"/>
  <c r="Q9" i="18"/>
  <c r="R9" i="18" s="1"/>
  <c r="G78" i="27"/>
  <c r="T78" i="18"/>
  <c r="P78" i="27"/>
  <c r="T90" i="18"/>
  <c r="P90" i="27"/>
  <c r="G90" i="27"/>
  <c r="Q98" i="20"/>
  <c r="R98" i="20" s="1"/>
  <c r="Q97" i="16"/>
  <c r="R97" i="16" s="1"/>
  <c r="Q33" i="20"/>
  <c r="R33" i="20" s="1"/>
  <c r="Q49" i="14"/>
  <c r="R49" i="14" s="1"/>
  <c r="R45" i="19"/>
  <c r="AF76" i="26"/>
  <c r="T42" i="26"/>
  <c r="U42" i="26" s="1"/>
  <c r="AF42" i="26" s="1"/>
  <c r="T45" i="19"/>
  <c r="H45" i="27"/>
  <c r="T45" i="27" s="1"/>
  <c r="Q45" i="27"/>
  <c r="Q30" i="13"/>
  <c r="R30" i="13" s="1"/>
  <c r="Q27" i="19"/>
  <c r="R27" i="19" s="1"/>
  <c r="Q39" i="27"/>
  <c r="T39" i="19"/>
  <c r="H39" i="27"/>
  <c r="T39" i="27" s="1"/>
  <c r="Q30" i="16"/>
  <c r="R30" i="16" s="1"/>
  <c r="T24" i="26"/>
  <c r="U24" i="26" s="1"/>
  <c r="AD24" i="26" s="1"/>
  <c r="Q76" i="18"/>
  <c r="R76" i="18" s="1"/>
  <c r="Q63" i="20"/>
  <c r="R63" i="20" s="1"/>
  <c r="Q28" i="20"/>
  <c r="R28" i="20" s="1"/>
  <c r="Q92" i="18"/>
  <c r="R92" i="18" s="1"/>
  <c r="Q87" i="19"/>
  <c r="R87" i="19" s="1"/>
  <c r="Q81" i="16"/>
  <c r="R81" i="16" s="1"/>
  <c r="Q78" i="16"/>
  <c r="R78" i="16" s="1"/>
  <c r="Q76" i="17"/>
  <c r="R76" i="17" s="1"/>
  <c r="Q73" i="18"/>
  <c r="R73" i="18" s="1"/>
  <c r="Q71" i="18"/>
  <c r="R71" i="18" s="1"/>
  <c r="Q62" i="19"/>
  <c r="R62" i="19" s="1"/>
  <c r="Q54" i="19"/>
  <c r="R54" i="19" s="1"/>
  <c r="Q44" i="16"/>
  <c r="R44" i="16" s="1"/>
  <c r="R10" i="16"/>
  <c r="T3" i="26"/>
  <c r="U3" i="26" s="1"/>
  <c r="AF3" i="26" s="1"/>
  <c r="Q11" i="16"/>
  <c r="R11" i="16" s="1"/>
  <c r="Q14" i="20"/>
  <c r="R14" i="20" s="1"/>
  <c r="Q98" i="16"/>
  <c r="R98" i="16" s="1"/>
  <c r="Q79" i="17"/>
  <c r="R79" i="17" s="1"/>
  <c r="Q66" i="16"/>
  <c r="R66" i="16" s="1"/>
  <c r="Q47" i="19"/>
  <c r="R47" i="19" s="1"/>
  <c r="Q11" i="19"/>
  <c r="R11" i="19" s="1"/>
  <c r="T49" i="26"/>
  <c r="U49" i="26" s="1"/>
  <c r="X49" i="26" s="1"/>
  <c r="T15" i="26"/>
  <c r="U15" i="26" s="1"/>
  <c r="AD15" i="26" s="1"/>
  <c r="Q26" i="20"/>
  <c r="R26" i="20" s="1"/>
  <c r="Q97" i="17"/>
  <c r="R97" i="17" s="1"/>
  <c r="Q87" i="14"/>
  <c r="R87" i="14" s="1"/>
  <c r="Q70" i="19"/>
  <c r="R70" i="19" s="1"/>
  <c r="Q65" i="19"/>
  <c r="R65" i="19" s="1"/>
  <c r="Q62" i="14"/>
  <c r="R62" i="14" s="1"/>
  <c r="Q51" i="13"/>
  <c r="R51" i="13" s="1"/>
  <c r="Q90" i="13"/>
  <c r="R90" i="13" s="1"/>
  <c r="T74" i="26"/>
  <c r="U74" i="26" s="1"/>
  <c r="AD74" i="26" s="1"/>
  <c r="E96" i="27"/>
  <c r="T35" i="26"/>
  <c r="U35" i="26" s="1"/>
  <c r="AF35" i="26" s="1"/>
  <c r="Q95" i="13"/>
  <c r="R95" i="13" s="1"/>
  <c r="Q89" i="19"/>
  <c r="R89" i="19" s="1"/>
  <c r="Q76" i="19"/>
  <c r="R76" i="19" s="1"/>
  <c r="Q68" i="19"/>
  <c r="R68" i="19" s="1"/>
  <c r="S60" i="26"/>
  <c r="L60" i="26" s="1"/>
  <c r="T55" i="26"/>
  <c r="U55" i="26" s="1"/>
  <c r="X55" i="26" s="1"/>
  <c r="Z55" i="26" s="1"/>
  <c r="Q54" i="18"/>
  <c r="R54" i="18" s="1"/>
  <c r="Q46" i="18"/>
  <c r="R46" i="18" s="1"/>
  <c r="Q38" i="13"/>
  <c r="R38" i="13" s="1"/>
  <c r="Q7" i="14"/>
  <c r="R7" i="14" s="1"/>
  <c r="Q90" i="17"/>
  <c r="R90" i="17" s="1"/>
  <c r="Q79" i="13"/>
  <c r="R79" i="13" s="1"/>
  <c r="Q41" i="18"/>
  <c r="R41" i="18" s="1"/>
  <c r="M87" i="26"/>
  <c r="T96" i="16"/>
  <c r="Q35" i="14"/>
  <c r="R35" i="14" s="1"/>
  <c r="Q81" i="20"/>
  <c r="R81" i="20" s="1"/>
  <c r="Q76" i="13"/>
  <c r="R76" i="13" s="1"/>
  <c r="Q73" i="13"/>
  <c r="R73" i="13" s="1"/>
  <c r="Q70" i="13"/>
  <c r="R70" i="13" s="1"/>
  <c r="Q65" i="13"/>
  <c r="R65" i="13" s="1"/>
  <c r="Q63" i="13"/>
  <c r="R63" i="13" s="1"/>
  <c r="Q60" i="13"/>
  <c r="R60" i="13" s="1"/>
  <c r="Q57" i="20"/>
  <c r="R57" i="20" s="1"/>
  <c r="Q51" i="14"/>
  <c r="R51" i="14" s="1"/>
  <c r="Q43" i="17"/>
  <c r="R43" i="17" s="1"/>
  <c r="Q13" i="19"/>
  <c r="R13" i="19" s="1"/>
  <c r="Q55" i="20"/>
  <c r="R55" i="20" s="1"/>
  <c r="T6" i="26"/>
  <c r="U6" i="26" s="1"/>
  <c r="AD6" i="26" s="1"/>
  <c r="Q74" i="19"/>
  <c r="R74" i="19" s="1"/>
  <c r="Q33" i="18"/>
  <c r="R33" i="18" s="1"/>
  <c r="Q52" i="17"/>
  <c r="R52" i="17" s="1"/>
  <c r="Q39" i="14"/>
  <c r="R39" i="14" s="1"/>
  <c r="Q60" i="16"/>
  <c r="R60" i="16" s="1"/>
  <c r="Q41" i="14"/>
  <c r="R41" i="14" s="1"/>
  <c r="AD17" i="26"/>
  <c r="Q35" i="16"/>
  <c r="R35" i="16" s="1"/>
  <c r="Q97" i="13"/>
  <c r="R97" i="13" s="1"/>
  <c r="Q95" i="16"/>
  <c r="R95" i="16" s="1"/>
  <c r="Q73" i="17"/>
  <c r="R73" i="17" s="1"/>
  <c r="Q71" i="16"/>
  <c r="R71" i="16" s="1"/>
  <c r="Q55" i="17"/>
  <c r="R55" i="17" s="1"/>
  <c r="Q46" i="16"/>
  <c r="R46" i="16" s="1"/>
  <c r="Q6" i="16"/>
  <c r="R6" i="16" s="1"/>
  <c r="T33" i="26"/>
  <c r="U33" i="26" s="1"/>
  <c r="AD33" i="26" s="1"/>
  <c r="Q39" i="17"/>
  <c r="R39" i="17" s="1"/>
  <c r="K61" i="27"/>
  <c r="T61" i="13"/>
  <c r="B61" i="27"/>
  <c r="Q25" i="19"/>
  <c r="R25" i="19" s="1"/>
  <c r="Q20" i="16"/>
  <c r="R20" i="16" s="1"/>
  <c r="T19" i="26"/>
  <c r="U19" i="26" s="1"/>
  <c r="AF19" i="26" s="1"/>
  <c r="T26" i="26"/>
  <c r="U26" i="26" s="1"/>
  <c r="X26" i="26" s="1"/>
  <c r="Q28" i="14"/>
  <c r="R28" i="14" s="1"/>
  <c r="Q84" i="19"/>
  <c r="R84" i="19" s="1"/>
  <c r="Q57" i="17"/>
  <c r="R57" i="17" s="1"/>
  <c r="Q49" i="17"/>
  <c r="R49" i="17" s="1"/>
  <c r="Q44" i="18"/>
  <c r="R44" i="18" s="1"/>
  <c r="T19" i="13"/>
  <c r="B19" i="27"/>
  <c r="T19" i="27" s="1"/>
  <c r="K19" i="27"/>
  <c r="Q30" i="20"/>
  <c r="R30" i="20" s="1"/>
  <c r="Q24" i="18"/>
  <c r="R24" i="18" s="1"/>
  <c r="T25" i="26"/>
  <c r="U25" i="26" s="1"/>
  <c r="AF25" i="26" s="1"/>
  <c r="Q22" i="19"/>
  <c r="R22" i="19" s="1"/>
  <c r="T12" i="26"/>
  <c r="U12" i="26" s="1"/>
  <c r="AD12" i="26" s="1"/>
  <c r="Q68" i="17"/>
  <c r="R68" i="17" s="1"/>
  <c r="Q3" i="18"/>
  <c r="R3" i="18" s="1"/>
  <c r="Q14" i="18"/>
  <c r="R14" i="18" s="1"/>
  <c r="Q65" i="18"/>
  <c r="R65" i="18" s="1"/>
  <c r="Q41" i="13"/>
  <c r="R41" i="13" s="1"/>
  <c r="Q30" i="17"/>
  <c r="R30" i="17" s="1"/>
  <c r="Q24" i="19"/>
  <c r="R24" i="19" s="1"/>
  <c r="K25" i="27"/>
  <c r="T25" i="13"/>
  <c r="Q24" i="20"/>
  <c r="R24" i="20" s="1"/>
  <c r="Q27" i="20"/>
  <c r="R27" i="20" s="1"/>
  <c r="Q33" i="14"/>
  <c r="R33" i="14" s="1"/>
  <c r="Q13" i="18"/>
  <c r="R13" i="18" s="1"/>
  <c r="Q20" i="17"/>
  <c r="R20" i="17" s="1"/>
  <c r="Q81" i="18"/>
  <c r="R81" i="18" s="1"/>
  <c r="Q76" i="16"/>
  <c r="R76" i="16" s="1"/>
  <c r="Q65" i="16"/>
  <c r="R65" i="16" s="1"/>
  <c r="Q46" i="14"/>
  <c r="R46" i="14" s="1"/>
  <c r="K72" i="27"/>
  <c r="B72" i="27"/>
  <c r="T72" i="13"/>
  <c r="Q30" i="19"/>
  <c r="R30" i="19" s="1"/>
  <c r="Q24" i="14"/>
  <c r="R24" i="14" s="1"/>
  <c r="Q27" i="16"/>
  <c r="R27" i="16" s="1"/>
  <c r="Q81" i="17"/>
  <c r="R81" i="17" s="1"/>
  <c r="T78" i="26"/>
  <c r="U78" i="26" s="1"/>
  <c r="AF78" i="26" s="1"/>
  <c r="Q73" i="16"/>
  <c r="R73" i="16" s="1"/>
  <c r="Q63" i="19"/>
  <c r="R63" i="19" s="1"/>
  <c r="Q57" i="19"/>
  <c r="R57" i="19" s="1"/>
  <c r="X7" i="26"/>
  <c r="Q27" i="18"/>
  <c r="R27" i="18" s="1"/>
  <c r="T90" i="13"/>
  <c r="B90" i="27"/>
  <c r="K90" i="27"/>
  <c r="Q19" i="17"/>
  <c r="R19" i="17" s="1"/>
  <c r="R96" i="13"/>
  <c r="AF17" i="26"/>
  <c r="T20" i="26"/>
  <c r="U20" i="26" s="1"/>
  <c r="AF20" i="26" s="1"/>
  <c r="Q35" i="13"/>
  <c r="R35" i="13" s="1"/>
  <c r="T50" i="26"/>
  <c r="U50" i="26" s="1"/>
  <c r="X50" i="26" s="1"/>
  <c r="Z50" i="26" s="1"/>
  <c r="Q97" i="18"/>
  <c r="R97" i="18" s="1"/>
  <c r="Q95" i="20"/>
  <c r="R95" i="20" s="1"/>
  <c r="Q92" i="19"/>
  <c r="R92" i="19" s="1"/>
  <c r="Q60" i="18"/>
  <c r="R60" i="18" s="1"/>
  <c r="S38" i="26"/>
  <c r="M38" i="26" s="1"/>
  <c r="Q11" i="18"/>
  <c r="R11" i="18" s="1"/>
  <c r="Q55" i="13"/>
  <c r="R55" i="13" s="1"/>
  <c r="X9" i="26"/>
  <c r="Q33" i="16"/>
  <c r="R33" i="16" s="1"/>
  <c r="X68" i="26"/>
  <c r="AE68" i="26" s="1"/>
  <c r="AF68" i="26"/>
  <c r="AD68" i="26"/>
  <c r="AD51" i="26"/>
  <c r="AF81" i="26"/>
  <c r="AD81" i="26"/>
  <c r="AF92" i="26"/>
  <c r="X92" i="26"/>
  <c r="L16" i="26"/>
  <c r="M16" i="26"/>
  <c r="X14" i="26"/>
  <c r="X91" i="26"/>
  <c r="AF91" i="26"/>
  <c r="AD91" i="26"/>
  <c r="AB55" i="26"/>
  <c r="AF30" i="26"/>
  <c r="AB17" i="26"/>
  <c r="AE17" i="26"/>
  <c r="AD29" i="26"/>
  <c r="L96" i="26"/>
  <c r="M89" i="26"/>
  <c r="L85" i="26"/>
  <c r="M75" i="26"/>
  <c r="T77" i="13"/>
  <c r="B77" i="27"/>
  <c r="T77" i="27" s="1"/>
  <c r="K77" i="27"/>
  <c r="T98" i="13"/>
  <c r="K98" i="27"/>
  <c r="B98" i="27"/>
  <c r="C34" i="27"/>
  <c r="T34" i="14"/>
  <c r="L34" i="27"/>
  <c r="AB76" i="26"/>
  <c r="T85" i="17"/>
  <c r="F85" i="27"/>
  <c r="O85" i="27"/>
  <c r="T44" i="13"/>
  <c r="K44" i="27"/>
  <c r="B44" i="27"/>
  <c r="T51" i="17"/>
  <c r="F51" i="27"/>
  <c r="O51" i="27"/>
  <c r="I125" i="27"/>
  <c r="T125" i="27" s="1"/>
  <c r="R125" i="27"/>
  <c r="T125" i="20"/>
  <c r="B34" i="27"/>
  <c r="K34" i="27"/>
  <c r="T34" i="13"/>
  <c r="C85" i="27"/>
  <c r="T85" i="14"/>
  <c r="L85" i="27"/>
  <c r="R85" i="17"/>
  <c r="T94" i="13"/>
  <c r="B94" i="27"/>
  <c r="K94" i="27"/>
  <c r="T14" i="14"/>
  <c r="L14" i="27"/>
  <c r="C14" i="27"/>
  <c r="G32" i="27"/>
  <c r="P32" i="27"/>
  <c r="T32" i="18"/>
  <c r="E97" i="27"/>
  <c r="T97" i="27" s="1"/>
  <c r="N97" i="27"/>
  <c r="T97" i="16"/>
  <c r="T17" i="14"/>
  <c r="L17" i="27"/>
  <c r="C17" i="27"/>
  <c r="R129" i="20"/>
  <c r="T10" i="16"/>
  <c r="N10" i="27"/>
  <c r="E10" i="27"/>
  <c r="T10" i="27" s="1"/>
  <c r="H23" i="27"/>
  <c r="T23" i="27" s="1"/>
  <c r="Q23" i="27"/>
  <c r="T23" i="19"/>
  <c r="C96" i="27"/>
  <c r="T96" i="14"/>
  <c r="L96" i="27"/>
  <c r="F30" i="27"/>
  <c r="T30" i="27" s="1"/>
  <c r="T30" i="17"/>
  <c r="O30" i="27"/>
  <c r="R129" i="27"/>
  <c r="T129" i="20"/>
  <c r="I129" i="27"/>
  <c r="T129" i="27" s="1"/>
  <c r="T85" i="20"/>
  <c r="I85" i="27"/>
  <c r="R85" i="27"/>
  <c r="T49" i="14"/>
  <c r="C49" i="27"/>
  <c r="L49" i="27"/>
  <c r="AE88" i="26"/>
  <c r="Z88" i="26"/>
  <c r="AB88" i="26"/>
  <c r="R85" i="20"/>
  <c r="R51" i="17"/>
  <c r="T324" i="20"/>
  <c r="R324" i="27"/>
  <c r="I324" i="27"/>
  <c r="T324" i="27" s="1"/>
  <c r="B96" i="27"/>
  <c r="T96" i="13"/>
  <c r="K96" i="27"/>
  <c r="B62" i="27"/>
  <c r="K62" i="27"/>
  <c r="T62" i="13"/>
  <c r="S88" i="20"/>
  <c r="Q88" i="20"/>
  <c r="K58" i="27"/>
  <c r="B58" i="27"/>
  <c r="T58" i="13"/>
  <c r="P34" i="27"/>
  <c r="T34" i="18"/>
  <c r="G34" i="27"/>
  <c r="T24" i="27"/>
  <c r="X68" i="22"/>
  <c r="X40" i="22"/>
  <c r="X74" i="26" l="1"/>
  <c r="X24" i="26"/>
  <c r="T3" i="27"/>
  <c r="AD36" i="26"/>
  <c r="AD35" i="26"/>
  <c r="M77" i="26"/>
  <c r="L77" i="26"/>
  <c r="T77" i="26" s="1"/>
  <c r="U77" i="26" s="1"/>
  <c r="AF77" i="26" s="1"/>
  <c r="T68" i="27"/>
  <c r="M66" i="26"/>
  <c r="L66" i="26"/>
  <c r="T66" i="26" s="1"/>
  <c r="U66" i="26" s="1"/>
  <c r="X66" i="26" s="1"/>
  <c r="Z66" i="26" s="1"/>
  <c r="AF7" i="26"/>
  <c r="AD18" i="26"/>
  <c r="T79" i="27"/>
  <c r="T21" i="27"/>
  <c r="T29" i="27"/>
  <c r="AF67" i="26"/>
  <c r="T7" i="27"/>
  <c r="AD47" i="26"/>
  <c r="AF18" i="26"/>
  <c r="L40" i="26"/>
  <c r="T40" i="26" s="1"/>
  <c r="U40" i="26" s="1"/>
  <c r="M60" i="26"/>
  <c r="T26" i="27"/>
  <c r="AB18" i="26"/>
  <c r="AE18" i="26"/>
  <c r="Z18" i="26"/>
  <c r="T51" i="27"/>
  <c r="X90" i="26"/>
  <c r="X47" i="26"/>
  <c r="AE47" i="26" s="1"/>
  <c r="T37" i="27"/>
  <c r="T18" i="27"/>
  <c r="T12" i="27"/>
  <c r="T5" i="27"/>
  <c r="T57" i="27"/>
  <c r="T20" i="27"/>
  <c r="T74" i="27"/>
  <c r="T87" i="27"/>
  <c r="X86" i="26"/>
  <c r="AB86" i="26" s="1"/>
  <c r="AD97" i="26"/>
  <c r="M27" i="26"/>
  <c r="T27" i="26" s="1"/>
  <c r="AH3" i="13" s="1"/>
  <c r="T52" i="27"/>
  <c r="T47" i="27"/>
  <c r="T86" i="27"/>
  <c r="T81" i="27"/>
  <c r="T62" i="27"/>
  <c r="T17" i="27"/>
  <c r="T16" i="27"/>
  <c r="L34" i="26"/>
  <c r="AF51" i="26"/>
  <c r="AF9" i="26"/>
  <c r="X59" i="26"/>
  <c r="Z59" i="26" s="1"/>
  <c r="AD64" i="26"/>
  <c r="M69" i="26"/>
  <c r="M58" i="26"/>
  <c r="T58" i="26" s="1"/>
  <c r="AB27" i="13" s="1"/>
  <c r="T78" i="27"/>
  <c r="T80" i="27"/>
  <c r="T76" i="27"/>
  <c r="T60" i="27"/>
  <c r="T4" i="27"/>
  <c r="T36" i="27"/>
  <c r="T46" i="27"/>
  <c r="T49" i="27"/>
  <c r="AD65" i="26"/>
  <c r="AD86" i="26"/>
  <c r="T61" i="27"/>
  <c r="T25" i="27"/>
  <c r="T95" i="27"/>
  <c r="T67" i="27"/>
  <c r="AD77" i="26"/>
  <c r="AF90" i="26"/>
  <c r="AF43" i="26"/>
  <c r="AD41" i="26"/>
  <c r="X4" i="26"/>
  <c r="Z4" i="26" s="1"/>
  <c r="T69" i="27"/>
  <c r="L57" i="26"/>
  <c r="M57" i="26"/>
  <c r="T58" i="27"/>
  <c r="T14" i="27"/>
  <c r="T94" i="27"/>
  <c r="AF46" i="26"/>
  <c r="AD95" i="26"/>
  <c r="AD78" i="26"/>
  <c r="AD82" i="26"/>
  <c r="M21" i="26"/>
  <c r="T64" i="27"/>
  <c r="L54" i="26"/>
  <c r="M54" i="26"/>
  <c r="L79" i="26"/>
  <c r="M79" i="26"/>
  <c r="T44" i="27"/>
  <c r="T98" i="27"/>
  <c r="AD28" i="26"/>
  <c r="T72" i="27"/>
  <c r="AD4" i="26"/>
  <c r="T41" i="27"/>
  <c r="L84" i="26"/>
  <c r="M84" i="26"/>
  <c r="AE81" i="26"/>
  <c r="AB81" i="26"/>
  <c r="Z81" i="26"/>
  <c r="AD46" i="26"/>
  <c r="X22" i="26"/>
  <c r="Z22" i="26" s="1"/>
  <c r="X43" i="26"/>
  <c r="AB43" i="26" s="1"/>
  <c r="AD55" i="26"/>
  <c r="T65" i="27"/>
  <c r="T99" i="26"/>
  <c r="U99" i="26" s="1"/>
  <c r="T96" i="27"/>
  <c r="X30" i="26"/>
  <c r="AE30" i="26" s="1"/>
  <c r="AF71" i="26"/>
  <c r="AF95" i="26"/>
  <c r="AD56" i="26"/>
  <c r="AB51" i="26"/>
  <c r="X36" i="26"/>
  <c r="AB36" i="26" s="1"/>
  <c r="T32" i="27"/>
  <c r="AF24" i="26"/>
  <c r="Z76" i="26"/>
  <c r="X11" i="26"/>
  <c r="AE11" i="26" s="1"/>
  <c r="AD22" i="26"/>
  <c r="X28" i="26"/>
  <c r="Z28" i="26" s="1"/>
  <c r="AE55" i="26"/>
  <c r="X71" i="26"/>
  <c r="X97" i="26"/>
  <c r="AD14" i="26"/>
  <c r="AF41" i="26"/>
  <c r="AF64" i="26"/>
  <c r="X82" i="26"/>
  <c r="AB82" i="26" s="1"/>
  <c r="X56" i="26"/>
  <c r="AB56" i="26" s="1"/>
  <c r="X80" i="26"/>
  <c r="X29" i="26"/>
  <c r="AB29" i="26" s="1"/>
  <c r="T90" i="27"/>
  <c r="AF59" i="26"/>
  <c r="AF11" i="26"/>
  <c r="AD76" i="26"/>
  <c r="AD83" i="26"/>
  <c r="X32" i="26"/>
  <c r="X23" i="26"/>
  <c r="Z23" i="26" s="1"/>
  <c r="AF31" i="26"/>
  <c r="AF83" i="26"/>
  <c r="X63" i="26"/>
  <c r="AB63" i="26" s="1"/>
  <c r="X31" i="26"/>
  <c r="L62" i="26"/>
  <c r="T62" i="26" s="1"/>
  <c r="AF63" i="26"/>
  <c r="AF32" i="26"/>
  <c r="AF23" i="26"/>
  <c r="X42" i="26"/>
  <c r="AB53" i="26"/>
  <c r="Z56" i="26"/>
  <c r="AE53" i="26"/>
  <c r="X3" i="26"/>
  <c r="AB3" i="26" s="1"/>
  <c r="X72" i="26"/>
  <c r="AE72" i="26" s="1"/>
  <c r="AF72" i="26"/>
  <c r="AF53" i="26"/>
  <c r="AD53" i="26"/>
  <c r="AB59" i="26"/>
  <c r="AD61" i="26"/>
  <c r="M94" i="26"/>
  <c r="T94" i="26" s="1"/>
  <c r="X39" i="26"/>
  <c r="T69" i="26"/>
  <c r="U69" i="26" s="1"/>
  <c r="AD39" i="26"/>
  <c r="T21" i="26"/>
  <c r="R88" i="20"/>
  <c r="T85" i="27"/>
  <c r="AE67" i="26"/>
  <c r="AB67" i="26"/>
  <c r="AD67" i="26"/>
  <c r="X8" i="26"/>
  <c r="AB8" i="26" s="1"/>
  <c r="AF48" i="26"/>
  <c r="AF61" i="26"/>
  <c r="X6" i="26"/>
  <c r="AB6" i="26" s="1"/>
  <c r="X10" i="26"/>
  <c r="AF8" i="26"/>
  <c r="X48" i="26"/>
  <c r="AE48" i="26" s="1"/>
  <c r="AD10" i="26"/>
  <c r="AF50" i="26"/>
  <c r="AF6" i="26"/>
  <c r="AF70" i="26"/>
  <c r="AF55" i="26"/>
  <c r="X70" i="26"/>
  <c r="AB70" i="26" s="1"/>
  <c r="Z32" i="26"/>
  <c r="AD42" i="26"/>
  <c r="AF15" i="26"/>
  <c r="X35" i="26"/>
  <c r="AE35" i="26" s="1"/>
  <c r="AF98" i="26"/>
  <c r="AD98" i="26"/>
  <c r="X98" i="26"/>
  <c r="AF65" i="26"/>
  <c r="AF93" i="26"/>
  <c r="L38" i="26"/>
  <c r="X13" i="26"/>
  <c r="X25" i="26"/>
  <c r="AB25" i="26" s="1"/>
  <c r="AD93" i="26"/>
  <c r="AH9" i="13"/>
  <c r="U5" i="26"/>
  <c r="AD13" i="26"/>
  <c r="X15" i="26"/>
  <c r="Z15" i="26" s="1"/>
  <c r="X78" i="26"/>
  <c r="AB78" i="26" s="1"/>
  <c r="AB80" i="26"/>
  <c r="Z80" i="26"/>
  <c r="AE80" i="26"/>
  <c r="X73" i="26"/>
  <c r="AE73" i="26" s="1"/>
  <c r="AF73" i="26"/>
  <c r="AD26" i="26"/>
  <c r="Z67" i="26"/>
  <c r="AF26" i="26"/>
  <c r="L52" i="26"/>
  <c r="T52" i="26" s="1"/>
  <c r="AF44" i="26"/>
  <c r="X20" i="26"/>
  <c r="AE20" i="26" s="1"/>
  <c r="AD49" i="26"/>
  <c r="X12" i="26"/>
  <c r="AE12" i="26" s="1"/>
  <c r="X44" i="26"/>
  <c r="AE44" i="26" s="1"/>
  <c r="AD25" i="26"/>
  <c r="AD3" i="26"/>
  <c r="AF49" i="26"/>
  <c r="AD45" i="26"/>
  <c r="AF45" i="26"/>
  <c r="X45" i="26"/>
  <c r="AF33" i="26"/>
  <c r="X33" i="26"/>
  <c r="AB19" i="13"/>
  <c r="U37" i="26"/>
  <c r="AD20" i="26"/>
  <c r="T75" i="26"/>
  <c r="Z68" i="26"/>
  <c r="Z51" i="26"/>
  <c r="AE51" i="26" s="1"/>
  <c r="AB68" i="26"/>
  <c r="AE86" i="26"/>
  <c r="T96" i="26"/>
  <c r="U96" i="26" s="1"/>
  <c r="AD50" i="26"/>
  <c r="T87" i="26"/>
  <c r="AF74" i="26"/>
  <c r="AF12" i="26"/>
  <c r="T85" i="26"/>
  <c r="U85" i="26" s="1"/>
  <c r="T16" i="26"/>
  <c r="U16" i="26" s="1"/>
  <c r="AF16" i="26" s="1"/>
  <c r="AB61" i="26"/>
  <c r="AE61" i="26"/>
  <c r="Z61" i="26"/>
  <c r="AB50" i="26"/>
  <c r="AB7" i="26"/>
  <c r="Z7" i="26"/>
  <c r="AE7" i="26" s="1"/>
  <c r="AB93" i="26"/>
  <c r="AE93" i="26"/>
  <c r="Z93" i="26"/>
  <c r="Z64" i="26"/>
  <c r="AB64" i="26"/>
  <c r="AE64" i="26"/>
  <c r="AE49" i="26"/>
  <c r="AB49" i="26"/>
  <c r="Z49" i="26"/>
  <c r="Z9" i="26"/>
  <c r="AE9" i="26"/>
  <c r="AB9" i="26"/>
  <c r="Z86" i="26"/>
  <c r="AB74" i="26"/>
  <c r="AE74" i="26"/>
  <c r="Z74" i="26"/>
  <c r="X19" i="26"/>
  <c r="AD19" i="26"/>
  <c r="Z92" i="26"/>
  <c r="AE92" i="26"/>
  <c r="AB92" i="26"/>
  <c r="AE90" i="26"/>
  <c r="Z90" i="26"/>
  <c r="AB90" i="26"/>
  <c r="AB14" i="26"/>
  <c r="Z14" i="26"/>
  <c r="AE14" i="26"/>
  <c r="AE3" i="26"/>
  <c r="Z3" i="26"/>
  <c r="AE50" i="26"/>
  <c r="T38" i="26"/>
  <c r="AB39" i="13" s="1"/>
  <c r="T89" i="26"/>
  <c r="AB13" i="26"/>
  <c r="AE13" i="26"/>
  <c r="Z13" i="26"/>
  <c r="AB42" i="26"/>
  <c r="Z42" i="26"/>
  <c r="AE42" i="26"/>
  <c r="T60" i="26"/>
  <c r="AE71" i="26"/>
  <c r="AB71" i="26"/>
  <c r="Z71" i="26"/>
  <c r="AE15" i="26"/>
  <c r="AB15" i="26"/>
  <c r="AE22" i="26"/>
  <c r="AH4" i="13"/>
  <c r="U75" i="26"/>
  <c r="T34" i="26"/>
  <c r="AB91" i="26"/>
  <c r="Z91" i="26"/>
  <c r="AE91" i="26"/>
  <c r="AB26" i="26"/>
  <c r="Z26" i="26"/>
  <c r="AE26" i="26"/>
  <c r="Z20" i="26"/>
  <c r="AB41" i="26"/>
  <c r="AE41" i="26"/>
  <c r="Z41" i="26"/>
  <c r="AB65" i="26"/>
  <c r="Z65" i="26"/>
  <c r="AE65" i="26"/>
  <c r="AB15" i="13"/>
  <c r="Z83" i="26"/>
  <c r="AB83" i="26"/>
  <c r="AE83" i="26"/>
  <c r="AE95" i="26"/>
  <c r="Z95" i="26"/>
  <c r="AB95" i="26"/>
  <c r="T34" i="27"/>
  <c r="T88" i="20"/>
  <c r="R88" i="27"/>
  <c r="I88" i="27"/>
  <c r="T88" i="27" s="1"/>
  <c r="AB24" i="26"/>
  <c r="Z24" i="26"/>
  <c r="AE24" i="26" s="1"/>
  <c r="Z46" i="26"/>
  <c r="AE46" i="26"/>
  <c r="AB46" i="26"/>
  <c r="Z82" i="26" l="1"/>
  <c r="AB66" i="26"/>
  <c r="Z47" i="26"/>
  <c r="AF66" i="26"/>
  <c r="X77" i="26"/>
  <c r="Z63" i="26"/>
  <c r="AE63" i="26"/>
  <c r="AB30" i="26"/>
  <c r="AE8" i="26"/>
  <c r="AD66" i="26"/>
  <c r="AE66" i="26" s="1"/>
  <c r="Z30" i="26"/>
  <c r="Z8" i="26"/>
  <c r="AB47" i="26"/>
  <c r="AE29" i="26"/>
  <c r="Z29" i="26"/>
  <c r="U58" i="26"/>
  <c r="AF58" i="26" s="1"/>
  <c r="AE82" i="26"/>
  <c r="Z97" i="26"/>
  <c r="AB22" i="26"/>
  <c r="T54" i="26"/>
  <c r="U54" i="26" s="1"/>
  <c r="Z35" i="26"/>
  <c r="AB97" i="26"/>
  <c r="AB26" i="13"/>
  <c r="Z43" i="26"/>
  <c r="AB28" i="26"/>
  <c r="AE28" i="26"/>
  <c r="AE59" i="26"/>
  <c r="AB35" i="26"/>
  <c r="AE43" i="26"/>
  <c r="AE70" i="26"/>
  <c r="AE56" i="26"/>
  <c r="AC27" i="13"/>
  <c r="AB30" i="13"/>
  <c r="U27" i="26"/>
  <c r="AF27" i="26" s="1"/>
  <c r="T84" i="26"/>
  <c r="U84" i="26" s="1"/>
  <c r="T79" i="26"/>
  <c r="U79" i="26" s="1"/>
  <c r="AB72" i="26"/>
  <c r="AB4" i="26"/>
  <c r="AE4" i="26" s="1"/>
  <c r="T57" i="26"/>
  <c r="U57" i="26" s="1"/>
  <c r="Z36" i="26"/>
  <c r="Z11" i="26"/>
  <c r="Z72" i="26"/>
  <c r="AB9" i="13"/>
  <c r="AE36" i="26"/>
  <c r="AB12" i="26"/>
  <c r="AB11" i="26"/>
  <c r="X99" i="26"/>
  <c r="AD99" i="26"/>
  <c r="AF99" i="26"/>
  <c r="AB31" i="26"/>
  <c r="AE31" i="26"/>
  <c r="Z31" i="26"/>
  <c r="Z70" i="26"/>
  <c r="AE23" i="26"/>
  <c r="AB23" i="26"/>
  <c r="AB32" i="26"/>
  <c r="AE32" i="26" s="1"/>
  <c r="Z6" i="26"/>
  <c r="U94" i="26"/>
  <c r="AD94" i="26" s="1"/>
  <c r="AB7" i="13"/>
  <c r="AB44" i="26"/>
  <c r="Z44" i="26"/>
  <c r="X16" i="26"/>
  <c r="Z16" i="26" s="1"/>
  <c r="AB39" i="26"/>
  <c r="AE39" i="26"/>
  <c r="Z39" i="26"/>
  <c r="Z25" i="26"/>
  <c r="Z48" i="26"/>
  <c r="AE25" i="26"/>
  <c r="AB48" i="26"/>
  <c r="AB35" i="13"/>
  <c r="U21" i="26"/>
  <c r="AD16" i="26"/>
  <c r="AB10" i="26"/>
  <c r="Z73" i="26"/>
  <c r="Z33" i="26"/>
  <c r="AB73" i="26"/>
  <c r="AB33" i="26"/>
  <c r="Z10" i="26"/>
  <c r="AE10" i="26" s="1"/>
  <c r="AB98" i="26"/>
  <c r="Z98" i="26"/>
  <c r="AE98" i="26"/>
  <c r="AE6" i="26"/>
  <c r="Z78" i="26"/>
  <c r="AI9" i="13"/>
  <c r="X5" i="26"/>
  <c r="AD5" i="26"/>
  <c r="AF5" i="26"/>
  <c r="AE78" i="26"/>
  <c r="AB20" i="26"/>
  <c r="Z12" i="26"/>
  <c r="AB45" i="26"/>
  <c r="Z45" i="26"/>
  <c r="AE45" i="26"/>
  <c r="U52" i="26"/>
  <c r="AB42" i="13"/>
  <c r="AC19" i="13"/>
  <c r="AF37" i="26"/>
  <c r="X37" i="26"/>
  <c r="AD37" i="26"/>
  <c r="U38" i="26"/>
  <c r="AC39" i="13" s="1"/>
  <c r="AB33" i="13"/>
  <c r="U87" i="26"/>
  <c r="Z19" i="26"/>
  <c r="AE19" i="26"/>
  <c r="AB19" i="26"/>
  <c r="AC30" i="13"/>
  <c r="X69" i="26"/>
  <c r="AD69" i="26"/>
  <c r="AF69" i="26"/>
  <c r="AI3" i="13"/>
  <c r="AH5" i="13"/>
  <c r="U60" i="26"/>
  <c r="AB11" i="13"/>
  <c r="U34" i="26"/>
  <c r="AC9" i="13"/>
  <c r="X96" i="26"/>
  <c r="AF96" i="26"/>
  <c r="AD96" i="26"/>
  <c r="AC26" i="13"/>
  <c r="AF85" i="26"/>
  <c r="AD85" i="26"/>
  <c r="X85" i="26"/>
  <c r="AI4" i="13"/>
  <c r="X75" i="26"/>
  <c r="AD75" i="26"/>
  <c r="AF75" i="26"/>
  <c r="AC15" i="13"/>
  <c r="AD40" i="26"/>
  <c r="X40" i="26"/>
  <c r="AF40" i="26"/>
  <c r="AB8" i="16"/>
  <c r="U62" i="26"/>
  <c r="U89" i="26"/>
  <c r="AB37" i="13"/>
  <c r="AC7" i="13"/>
  <c r="AF94" i="26"/>
  <c r="AD38" i="26"/>
  <c r="AE33" i="26" l="1"/>
  <c r="AE97" i="26"/>
  <c r="X58" i="26"/>
  <c r="AB77" i="26"/>
  <c r="Z77" i="26"/>
  <c r="AE77" i="26"/>
  <c r="AD58" i="26"/>
  <c r="AF38" i="26"/>
  <c r="X27" i="26"/>
  <c r="AD27" i="26"/>
  <c r="AD54" i="26"/>
  <c r="X54" i="26"/>
  <c r="AF54" i="26"/>
  <c r="X94" i="26"/>
  <c r="AB94" i="26" s="1"/>
  <c r="AF79" i="26"/>
  <c r="X79" i="26"/>
  <c r="AD79" i="26"/>
  <c r="X57" i="26"/>
  <c r="AD57" i="26"/>
  <c r="AF57" i="26"/>
  <c r="AF84" i="26"/>
  <c r="X84" i="26"/>
  <c r="AD84" i="26"/>
  <c r="Z99" i="26"/>
  <c r="AB99" i="26"/>
  <c r="AB16" i="26"/>
  <c r="AE16" i="26" s="1"/>
  <c r="AC35" i="13"/>
  <c r="X21" i="26"/>
  <c r="AD21" i="26"/>
  <c r="AF21" i="26"/>
  <c r="X38" i="26"/>
  <c r="Z38" i="26" s="1"/>
  <c r="Z5" i="26"/>
  <c r="AB5" i="26"/>
  <c r="AB37" i="26"/>
  <c r="Z37" i="26"/>
  <c r="AC42" i="13"/>
  <c r="X52" i="26"/>
  <c r="AD52" i="26"/>
  <c r="AF52" i="26"/>
  <c r="AC33" i="13"/>
  <c r="X87" i="26"/>
  <c r="AD87" i="26"/>
  <c r="AF87" i="26"/>
  <c r="AB69" i="26"/>
  <c r="Z69" i="26"/>
  <c r="AB27" i="26"/>
  <c r="Z27" i="26"/>
  <c r="AC37" i="13"/>
  <c r="AD89" i="26"/>
  <c r="AF89" i="26"/>
  <c r="X89" i="26"/>
  <c r="AB85" i="26"/>
  <c r="Z85" i="26"/>
  <c r="AB40" i="26"/>
  <c r="Z40" i="26"/>
  <c r="AC11" i="13"/>
  <c r="AD34" i="26"/>
  <c r="X34" i="26"/>
  <c r="AF34" i="26"/>
  <c r="Z75" i="26"/>
  <c r="AB75" i="26"/>
  <c r="AB96" i="26"/>
  <c r="Z96" i="26"/>
  <c r="Z94" i="26"/>
  <c r="AF62" i="26"/>
  <c r="AC8" i="16"/>
  <c r="X62" i="26"/>
  <c r="AD62" i="26"/>
  <c r="G15" i="22" s="1"/>
  <c r="AI5" i="13"/>
  <c r="AD60" i="26"/>
  <c r="X60" i="26"/>
  <c r="AF60" i="26"/>
  <c r="AB58" i="26" l="1"/>
  <c r="Z58" i="26"/>
  <c r="AE58" i="26" s="1"/>
  <c r="AB54" i="26"/>
  <c r="Z54" i="26"/>
  <c r="AE54" i="26" s="1"/>
  <c r="AE99" i="26"/>
  <c r="Z79" i="26"/>
  <c r="AB79" i="26"/>
  <c r="Z84" i="26"/>
  <c r="AB84" i="26"/>
  <c r="AB57" i="26"/>
  <c r="Z57" i="26"/>
  <c r="AE94" i="26"/>
  <c r="AB38" i="26"/>
  <c r="AE38" i="26" s="1"/>
  <c r="AE75" i="26"/>
  <c r="AE85" i="26"/>
  <c r="Z21" i="26"/>
  <c r="AB21" i="26"/>
  <c r="AE5" i="26"/>
  <c r="AE69" i="26"/>
  <c r="AE96" i="26"/>
  <c r="AE27" i="26"/>
  <c r="AE37" i="26"/>
  <c r="AB52" i="26"/>
  <c r="Z52" i="26"/>
  <c r="Z87" i="26"/>
  <c r="AB87" i="26"/>
  <c r="AE40" i="26"/>
  <c r="G12" i="22"/>
  <c r="AB62" i="26"/>
  <c r="G14" i="22" s="1"/>
  <c r="Z62" i="26"/>
  <c r="Z89" i="26"/>
  <c r="AB89" i="26"/>
  <c r="Z34" i="26"/>
  <c r="AB34" i="26"/>
  <c r="Z60" i="26"/>
  <c r="AB60" i="26"/>
  <c r="AE21" i="26" l="1"/>
  <c r="AE84" i="26"/>
  <c r="AE57" i="26"/>
  <c r="AE79" i="26"/>
  <c r="AE87" i="26"/>
  <c r="AE52" i="26"/>
  <c r="AE34" i="26"/>
  <c r="AE89" i="26"/>
  <c r="G13" i="22"/>
  <c r="AE62" i="26"/>
  <c r="AE60" i="26"/>
  <c r="G16" i="22" l="1"/>
  <c r="G17" i="22" s="1"/>
  <c r="I17" i="2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D0C20E-24B8-4501-ACB4-30ACA9EC86B2}" keepAlive="1" name="Upit – SPISAK_STUDENTI_IME" description="Veza sa upitom „SPISAK_STUDENTI_IME" type="5" refreshedVersion="6" background="1" saveData="1">
    <dbPr connection="Provider=Microsoft.Mashup.OleDb.1;Data Source=$Workbook$;Location=SPISAK_STUDENTI_IME;Extended Properties=&quot;&quot;" command="SELECT * FROM [SPISAK_STUDENTI_IME]"/>
  </connection>
</connections>
</file>

<file path=xl/sharedStrings.xml><?xml version="1.0" encoding="utf-8"?>
<sst xmlns="http://schemas.openxmlformats.org/spreadsheetml/2006/main" count="2785" uniqueCount="987">
  <si>
    <t xml:space="preserve">ОЦЕНА и БРОЈ БОДОВА СЕ ПОЈАВЉУЈЕ ТЕК КАДА УНЕСЕТЕ ПОДAТКЕ НА СЛЕДЕЋИ НАЧИН: </t>
  </si>
  <si>
    <t>веће и једнако од</t>
  </si>
  <si>
    <t xml:space="preserve">мање </t>
  </si>
  <si>
    <t>оцена</t>
  </si>
  <si>
    <t>текст</t>
  </si>
  <si>
    <t>РОК</t>
  </si>
  <si>
    <t>1. У сива поља уписати остварени број бодова;</t>
  </si>
  <si>
    <t>шест</t>
  </si>
  <si>
    <t>Јануар</t>
  </si>
  <si>
    <t xml:space="preserve">2. у поље рок уписати рок у коме је остварен коначан резултат и у коме је пријављен испит. </t>
  </si>
  <si>
    <t>седам</t>
  </si>
  <si>
    <t>Фебруар</t>
  </si>
  <si>
    <t>осам</t>
  </si>
  <si>
    <t>Април</t>
  </si>
  <si>
    <t>девет</t>
  </si>
  <si>
    <t>Јун</t>
  </si>
  <si>
    <t>WORD</t>
  </si>
  <si>
    <t>EXCEL</t>
  </si>
  <si>
    <t>STATS</t>
  </si>
  <si>
    <t>TEST_1</t>
  </si>
  <si>
    <t>TEST_2</t>
  </si>
  <si>
    <t>десет</t>
  </si>
  <si>
    <t>Јул</t>
  </si>
  <si>
    <t>Септембар</t>
  </si>
  <si>
    <t>Октобар</t>
  </si>
  <si>
    <t>Akt_nast_bod</t>
  </si>
  <si>
    <t>Akt_vežbe_bod</t>
  </si>
  <si>
    <t>WORD bod</t>
  </si>
  <si>
    <t>EXCEL bod</t>
  </si>
  <si>
    <t>STATS bod</t>
  </si>
  <si>
    <t>TEST_1 bod</t>
  </si>
  <si>
    <t>TEST_2 bod</t>
  </si>
  <si>
    <t>ISPIT</t>
  </si>
  <si>
    <t xml:space="preserve">Ukupno </t>
  </si>
  <si>
    <t xml:space="preserve">OCENA </t>
  </si>
  <si>
    <t>ROK</t>
  </si>
  <si>
    <t>PREZIME I IME</t>
  </si>
  <si>
    <t>Kolona1</t>
  </si>
  <si>
    <t>Kolona2</t>
  </si>
  <si>
    <t>Kolona3</t>
  </si>
  <si>
    <t>СМЕР:</t>
  </si>
  <si>
    <t>ПРЕЗИМЕ И ИМЕ</t>
  </si>
  <si>
    <t>Alispahić Alden</t>
  </si>
  <si>
    <t>спорт</t>
  </si>
  <si>
    <t>Ilić Nikola</t>
  </si>
  <si>
    <t>Antić Pavle</t>
  </si>
  <si>
    <t>Bajić Miloš</t>
  </si>
  <si>
    <t>Baša Janoš</t>
  </si>
  <si>
    <t>ПОДАЦИ О ПРЕДИСПИТНИМ ОБАВЕЗАМА И ПОЛАГАЊУ ИСПИТА</t>
  </si>
  <si>
    <t>СС1О02</t>
  </si>
  <si>
    <t>Blagojević Nemanja</t>
  </si>
  <si>
    <t>рекреација</t>
  </si>
  <si>
    <t>СР1О02</t>
  </si>
  <si>
    <t>Vasić Pavle</t>
  </si>
  <si>
    <t>(назив предмета)</t>
  </si>
  <si>
    <t>Vasić Dragan</t>
  </si>
  <si>
    <t>ОБАВЕЗНИ</t>
  </si>
  <si>
    <t>Veljanoski Jovica</t>
  </si>
  <si>
    <t>(шифра предмета)</t>
  </si>
  <si>
    <t>(ЕСПБ бодова)</t>
  </si>
  <si>
    <t>(обавезни, изборни)</t>
  </si>
  <si>
    <t>Veselinović Milana</t>
  </si>
  <si>
    <t>Назив предисптитне обевезе</t>
  </si>
  <si>
    <t>Број поена</t>
  </si>
  <si>
    <r>
      <rPr>
        <b/>
        <sz val="11"/>
        <rFont val="Arial"/>
        <family val="2"/>
        <charset val="238"/>
      </rPr>
      <t xml:space="preserve">Датум </t>
    </r>
    <r>
      <rPr>
        <sz val="11"/>
        <rFont val="Arial"/>
        <family val="2"/>
        <charset val="238"/>
      </rPr>
      <t>овере/полагања</t>
    </r>
  </si>
  <si>
    <t>Потпис наставника</t>
  </si>
  <si>
    <t>Vidosavljević Vukašin</t>
  </si>
  <si>
    <t>Присуство</t>
  </si>
  <si>
    <t>Vila Lazar</t>
  </si>
  <si>
    <t>Практично</t>
  </si>
  <si>
    <t>Vladić Teodora</t>
  </si>
  <si>
    <t>ТЕСТ</t>
  </si>
  <si>
    <t>Vujasinović Danilo</t>
  </si>
  <si>
    <t>Испит (усмени)</t>
  </si>
  <si>
    <t>Vujović Nikola</t>
  </si>
  <si>
    <t>Испит</t>
  </si>
  <si>
    <t>Vukobrat Vukašin</t>
  </si>
  <si>
    <t>Закључна оцена</t>
  </si>
  <si>
    <t>Gavrilović Nebojša</t>
  </si>
  <si>
    <t>Наставник</t>
  </si>
  <si>
    <t>Gagarin Daniil</t>
  </si>
  <si>
    <t>Gladović Miloš</t>
  </si>
  <si>
    <t>Dabić Mladen</t>
  </si>
  <si>
    <t>Derikonjić Igor</t>
  </si>
  <si>
    <t>Dimitrijević Aleksandar</t>
  </si>
  <si>
    <t>Dimić Nikola</t>
  </si>
  <si>
    <t>Dmitrović Ivan</t>
  </si>
  <si>
    <t>Đokić Dunja</t>
  </si>
  <si>
    <t>Đukić Sofija</t>
  </si>
  <si>
    <t>Era Boris</t>
  </si>
  <si>
    <t>Žarkov Nina</t>
  </si>
  <si>
    <t>Živanović Zoran</t>
  </si>
  <si>
    <t>Zoljavin Ivan</t>
  </si>
  <si>
    <t>Ignjatović Stefan</t>
  </si>
  <si>
    <t>Ilić Stefan</t>
  </si>
  <si>
    <t>Injac Katarina</t>
  </si>
  <si>
    <t>Jakovljević Relja</t>
  </si>
  <si>
    <t>Janković Julia-Nina</t>
  </si>
  <si>
    <t>Jezdimirović Tamara</t>
  </si>
  <si>
    <t>Jekić Uroš</t>
  </si>
  <si>
    <t>Jovićević Tara</t>
  </si>
  <si>
    <t>Jovičić Marko</t>
  </si>
  <si>
    <t>Jokić Nemanja</t>
  </si>
  <si>
    <t>Kaitović Tamara</t>
  </si>
  <si>
    <t>Knežević Stefan</t>
  </si>
  <si>
    <t>Kovačević Danilo</t>
  </si>
  <si>
    <t>Kostić Dušan</t>
  </si>
  <si>
    <t>Kuburović Andreja</t>
  </si>
  <si>
    <t>Kučinar Lazar</t>
  </si>
  <si>
    <t>Lončar Luka</t>
  </si>
  <si>
    <t>Majstorović Miloš</t>
  </si>
  <si>
    <t>Maksimović Andrea</t>
  </si>
  <si>
    <t>Mandić Marija</t>
  </si>
  <si>
    <t>Marković Katarina</t>
  </si>
  <si>
    <t>Maćešić Srđan</t>
  </si>
  <si>
    <t>Mijatović Bojan</t>
  </si>
  <si>
    <t>Milivojević Petar</t>
  </si>
  <si>
    <t>Milošević Irena</t>
  </si>
  <si>
    <t>Milošević Strahinja</t>
  </si>
  <si>
    <t>Milošević Miloš</t>
  </si>
  <si>
    <t>Mitrović Dragan</t>
  </si>
  <si>
    <t>Mlađenović Natalija</t>
  </si>
  <si>
    <t>Nešovanović Đorđe</t>
  </si>
  <si>
    <t>Nikolovski Ilija</t>
  </si>
  <si>
    <t>Novaković Milena</t>
  </si>
  <si>
    <t>Obradović Marija</t>
  </si>
  <si>
    <t>Ognjenović Katarina</t>
  </si>
  <si>
    <t>Ožegović Milorad</t>
  </si>
  <si>
    <t>Otović David</t>
  </si>
  <si>
    <t>Pantić Viktor</t>
  </si>
  <si>
    <t>Petković Zoran</t>
  </si>
  <si>
    <t>Petrović Aleksandra</t>
  </si>
  <si>
    <t>Petrović Mirela</t>
  </si>
  <si>
    <t>Petrović Jovan</t>
  </si>
  <si>
    <t>Petrović Veljko</t>
  </si>
  <si>
    <t>Prelić Gordana</t>
  </si>
  <si>
    <t>Prizrenac Aleksandar</t>
  </si>
  <si>
    <t>Radivojev Miloš</t>
  </si>
  <si>
    <t>Rajić Matija</t>
  </si>
  <si>
    <t>Ranković Bojana</t>
  </si>
  <si>
    <t>Rac-Sabo Robert</t>
  </si>
  <si>
    <t>Ristić Relja</t>
  </si>
  <si>
    <t>Savić Uroš</t>
  </si>
  <si>
    <t>Stanković Sava</t>
  </si>
  <si>
    <t>Stašević Nebojša</t>
  </si>
  <si>
    <t>Stoiljković Uroš</t>
  </si>
  <si>
    <t>Stojčić Filip</t>
  </si>
  <si>
    <t>Strelić Stefan</t>
  </si>
  <si>
    <t>Todorović Jovan</t>
  </si>
  <si>
    <t>Todorović Mihajlo</t>
  </si>
  <si>
    <t>Trifunović Dušan</t>
  </si>
  <si>
    <t>Ćetković Rastko</t>
  </si>
  <si>
    <t>Ćirić Stevan</t>
  </si>
  <si>
    <t>Ćirić Marko</t>
  </si>
  <si>
    <t>Ćurić Vojislav</t>
  </si>
  <si>
    <t>Femić Boban</t>
  </si>
  <si>
    <t>Šimpraga Anja</t>
  </si>
  <si>
    <t>Šojić Stefan</t>
  </si>
  <si>
    <t>Šolaja Miloš</t>
  </si>
  <si>
    <t>Jokić Borković Danijela</t>
  </si>
  <si>
    <t>POENI</t>
  </si>
  <si>
    <t>BODOVI</t>
  </si>
  <si>
    <t>OCENA</t>
  </si>
  <si>
    <t>RB</t>
  </si>
  <si>
    <t>Broj indeksa</t>
  </si>
  <si>
    <t>Prezime i ime</t>
  </si>
  <si>
    <t>SPORT</t>
  </si>
  <si>
    <t>Status</t>
  </si>
  <si>
    <t>USLOV</t>
  </si>
  <si>
    <t>Datum ocena</t>
  </si>
  <si>
    <t>PRISUTVO</t>
  </si>
  <si>
    <t>Datum prisustvo</t>
  </si>
  <si>
    <t>PRAKTIČNO ISPIT</t>
  </si>
  <si>
    <t>Datum praktično</t>
  </si>
  <si>
    <t>Test ocena</t>
  </si>
  <si>
    <t>Datum test</t>
  </si>
  <si>
    <t>ISPIT ocena</t>
  </si>
  <si>
    <t>УКУПНО</t>
  </si>
  <si>
    <t>Datum ispit</t>
  </si>
  <si>
    <t>Активност</t>
  </si>
  <si>
    <t>Тест</t>
  </si>
  <si>
    <t>04.7.2019</t>
  </si>
  <si>
    <t>27.8.2019</t>
  </si>
  <si>
    <t>10.9.2019</t>
  </si>
  <si>
    <t>Име и презиме</t>
  </si>
  <si>
    <t/>
  </si>
  <si>
    <t>PRIJAVA</t>
  </si>
  <si>
    <t>REKREACIJA</t>
  </si>
  <si>
    <r>
      <rPr>
        <sz val="10"/>
        <rFont val="Times New Roman"/>
        <family val="1"/>
        <charset val="238"/>
      </rPr>
      <t>РБ</t>
    </r>
  </si>
  <si>
    <r>
      <rPr>
        <sz val="10"/>
        <rFont val="Times New Roman"/>
        <family val="1"/>
        <charset val="238"/>
      </rPr>
      <t>Индекс</t>
    </r>
  </si>
  <si>
    <r>
      <rPr>
        <sz val="10"/>
        <rFont val="Times New Roman"/>
        <family val="1"/>
        <charset val="238"/>
      </rPr>
      <t>Презиме и име студента</t>
    </r>
  </si>
  <si>
    <r>
      <rPr>
        <sz val="10"/>
        <rFont val="Times New Roman"/>
        <family val="1"/>
        <charset val="238"/>
      </rPr>
      <t>Поени</t>
    </r>
  </si>
  <si>
    <r>
      <rPr>
        <sz val="10"/>
        <rFont val="Times New Roman"/>
        <family val="1"/>
        <charset val="238"/>
      </rPr>
      <t>Оцена</t>
    </r>
  </si>
  <si>
    <t>2015/2041</t>
  </si>
  <si>
    <t>2018/2501</t>
  </si>
  <si>
    <t>2017/2049</t>
  </si>
  <si>
    <t>2018/2502</t>
  </si>
  <si>
    <t>2017/2057</t>
  </si>
  <si>
    <t>2018/2504</t>
  </si>
  <si>
    <t>2018/2001</t>
  </si>
  <si>
    <t>2018/2505</t>
  </si>
  <si>
    <t>2018/2004</t>
  </si>
  <si>
    <t>2018/2506</t>
  </si>
  <si>
    <t>2018/2005</t>
  </si>
  <si>
    <t>2018/2507</t>
  </si>
  <si>
    <t>2018/2006</t>
  </si>
  <si>
    <t>2018/2508</t>
  </si>
  <si>
    <t>2018/2007</t>
  </si>
  <si>
    <t>2018/2510</t>
  </si>
  <si>
    <t>2018/2008</t>
  </si>
  <si>
    <t>2018/2511</t>
  </si>
  <si>
    <t>2018/2012</t>
  </si>
  <si>
    <t>2018/2512</t>
  </si>
  <si>
    <t>2018/2013</t>
  </si>
  <si>
    <t>2018/2014</t>
  </si>
  <si>
    <t>2018/2015</t>
  </si>
  <si>
    <t>2018/2017</t>
  </si>
  <si>
    <t>2018/2018</t>
  </si>
  <si>
    <t>2018/2019</t>
  </si>
  <si>
    <t>2018/2020</t>
  </si>
  <si>
    <t>2018/2021</t>
  </si>
  <si>
    <t>2018/2022</t>
  </si>
  <si>
    <t>2018/2023</t>
  </si>
  <si>
    <t>2018/2025</t>
  </si>
  <si>
    <t>2018/2026</t>
  </si>
  <si>
    <t>2018/2027</t>
  </si>
  <si>
    <t>2018/2028</t>
  </si>
  <si>
    <t>2018/2033</t>
  </si>
  <si>
    <t>2018/2034</t>
  </si>
  <si>
    <t>2018/2035</t>
  </si>
  <si>
    <t>2018/2036</t>
  </si>
  <si>
    <t>2018/2039</t>
  </si>
  <si>
    <t>2018/2042</t>
  </si>
  <si>
    <t>2018/2044</t>
  </si>
  <si>
    <t>2018/2045</t>
  </si>
  <si>
    <t>2018/2046</t>
  </si>
  <si>
    <t>2018/2047</t>
  </si>
  <si>
    <t>2018/2048</t>
  </si>
  <si>
    <t>2018/2051</t>
  </si>
  <si>
    <t>2018/2052</t>
  </si>
  <si>
    <t>2018/2053</t>
  </si>
  <si>
    <t>2018/2054</t>
  </si>
  <si>
    <t>2018/2055</t>
  </si>
  <si>
    <t>2018/2056</t>
  </si>
  <si>
    <t>2018/2058</t>
  </si>
  <si>
    <t>2018/2059</t>
  </si>
  <si>
    <t>2018/2060</t>
  </si>
  <si>
    <t>2018/2063</t>
  </si>
  <si>
    <t>2018/2065</t>
  </si>
  <si>
    <t>РБ</t>
  </si>
  <si>
    <t>Индекс</t>
  </si>
  <si>
    <t>Презиме и име студента</t>
  </si>
  <si>
    <t>Поени</t>
  </si>
  <si>
    <t>Оцена</t>
  </si>
  <si>
    <t>2018/2503</t>
  </si>
  <si>
    <t>2017/2080</t>
  </si>
  <si>
    <t>2018/2031</t>
  </si>
  <si>
    <t>2018/2041</t>
  </si>
  <si>
    <t>2018/2043</t>
  </si>
  <si>
    <t>2017/2013</t>
  </si>
  <si>
    <t>2017/2029</t>
  </si>
  <si>
    <t>2017/2051</t>
  </si>
  <si>
    <t>2017/2045</t>
  </si>
  <si>
    <t>2017/2033</t>
  </si>
  <si>
    <t>2017/2511</t>
  </si>
  <si>
    <t>2017/2039</t>
  </si>
  <si>
    <t>2017/2512</t>
  </si>
  <si>
    <t>2017/2042</t>
  </si>
  <si>
    <t>2017/2044</t>
  </si>
  <si>
    <t>Ocena</t>
  </si>
  <si>
    <r>
      <rPr>
        <sz val="10"/>
        <rFont val="Times New Roman"/>
        <family val="1"/>
        <charset val="238"/>
      </rPr>
      <t xml:space="preserve">Предмет: </t>
    </r>
    <r>
      <rPr>
        <b/>
        <sz val="10"/>
        <rFont val="Times New Roman"/>
        <family val="1"/>
        <charset val="238"/>
      </rPr>
      <t>Информатика са основама статистике</t>
    </r>
  </si>
  <si>
    <r>
      <rPr>
        <sz val="10"/>
        <rFont val="Times New Roman"/>
        <family val="1"/>
        <charset val="238"/>
      </rPr>
      <t xml:space="preserve">Група: </t>
    </r>
    <r>
      <rPr>
        <b/>
        <sz val="10"/>
        <rFont val="Times New Roman"/>
        <family val="1"/>
        <charset val="238"/>
      </rPr>
      <t>1</t>
    </r>
  </si>
  <si>
    <r>
      <rPr>
        <sz val="10"/>
        <rFont val="Times New Roman"/>
        <family val="1"/>
        <charset val="238"/>
      </rPr>
      <t xml:space="preserve">Шифра предмета: </t>
    </r>
    <r>
      <rPr>
        <b/>
        <sz val="10"/>
        <rFont val="Times New Roman"/>
        <family val="1"/>
        <charset val="238"/>
      </rPr>
      <t>СС1О02</t>
    </r>
  </si>
  <si>
    <t>Januar</t>
  </si>
  <si>
    <t>Februar</t>
  </si>
  <si>
    <t>April</t>
  </si>
  <si>
    <t>Jun</t>
  </si>
  <si>
    <t>Jul</t>
  </si>
  <si>
    <t>Septembar</t>
  </si>
  <si>
    <t>Oktobar</t>
  </si>
  <si>
    <t>Oktobar_2</t>
  </si>
  <si>
    <t>BROJ PRIJAVA</t>
  </si>
  <si>
    <r>
      <rPr>
        <sz val="10"/>
        <rFont val="Times New Roman"/>
        <family val="1"/>
        <charset val="238"/>
      </rPr>
      <t>Универзитет у Београду</t>
    </r>
  </si>
  <si>
    <t>основне струковне студије - Спорт</t>
  </si>
  <si>
    <r>
      <rPr>
        <sz val="10"/>
        <rFont val="Times New Roman"/>
        <family val="1"/>
        <charset val="238"/>
      </rPr>
      <t xml:space="preserve">Испитни рок: </t>
    </r>
    <r>
      <rPr>
        <b/>
        <sz val="10"/>
        <rFont val="Times New Roman"/>
        <family val="1"/>
        <charset val="238"/>
      </rPr>
      <t>јануар ОСС 2013/14</t>
    </r>
  </si>
  <si>
    <r>
      <rPr>
        <sz val="10"/>
        <rFont val="Times New Roman"/>
        <family val="1"/>
        <charset val="238"/>
      </rPr>
      <t xml:space="preserve">Датум: </t>
    </r>
    <r>
      <rPr>
        <b/>
        <sz val="10"/>
        <rFont val="Times New Roman"/>
        <family val="1"/>
        <charset val="238"/>
      </rPr>
      <t>--</t>
    </r>
  </si>
  <si>
    <r>
      <rPr>
        <sz val="10"/>
        <rFont val="Times New Roman"/>
        <family val="1"/>
        <charset val="238"/>
      </rPr>
      <t xml:space="preserve">Време: </t>
    </r>
    <r>
      <rPr>
        <b/>
        <sz val="10"/>
        <rFont val="Times New Roman"/>
        <family val="1"/>
        <charset val="238"/>
      </rPr>
      <t>--</t>
    </r>
  </si>
  <si>
    <r>
      <rPr>
        <sz val="10"/>
        <rFont val="Times New Roman"/>
        <family val="1"/>
        <charset val="238"/>
      </rPr>
      <t>Факултет спорта и физичког васпитања у Београду</t>
    </r>
  </si>
  <si>
    <t>основне струковне студије - Рекреација</t>
  </si>
  <si>
    <r>
      <rPr>
        <sz val="10"/>
        <rFont val="Times New Roman"/>
        <family val="1"/>
        <charset val="238"/>
      </rPr>
      <t xml:space="preserve">Студијски програм: </t>
    </r>
    <r>
      <rPr>
        <b/>
        <sz val="10"/>
        <rFont val="Times New Roman"/>
        <family val="1"/>
        <charset val="238"/>
      </rPr>
      <t>основне струковне студије - Спорт</t>
    </r>
  </si>
  <si>
    <r>
      <rPr>
        <sz val="10"/>
        <rFont val="Times New Roman"/>
        <family val="1"/>
        <charset val="238"/>
      </rPr>
      <t>Сала:</t>
    </r>
  </si>
  <si>
    <r>
      <rPr>
        <sz val="14"/>
        <rFont val="Times New Roman"/>
        <family val="1"/>
        <charset val="238"/>
      </rPr>
      <t>Записник о полагању испита</t>
    </r>
  </si>
  <si>
    <r>
      <rPr>
        <sz val="10"/>
        <rFont val="Times New Roman"/>
        <family val="1"/>
        <charset val="238"/>
      </rPr>
      <t>Шифра наставника:</t>
    </r>
  </si>
  <si>
    <r>
      <rPr>
        <sz val="10"/>
        <rFont val="Times New Roman"/>
        <family val="1"/>
        <charset val="238"/>
      </rPr>
      <t xml:space="preserve">Име и презиме наставника: </t>
    </r>
    <r>
      <rPr>
        <b/>
        <sz val="10"/>
        <rFont val="Times New Roman"/>
        <family val="1"/>
        <charset val="238"/>
      </rPr>
      <t>Драган Мирков</t>
    </r>
  </si>
  <si>
    <t xml:space="preserve">Група: </t>
  </si>
  <si>
    <t xml:space="preserve">Шифра предмета: </t>
  </si>
  <si>
    <r>
      <rPr>
        <sz val="10"/>
        <rFont val="Times New Roman"/>
        <family val="1"/>
        <charset val="238"/>
      </rPr>
      <t>Статус</t>
    </r>
  </si>
  <si>
    <r>
      <rPr>
        <sz val="10"/>
        <rFont val="Times New Roman"/>
        <family val="1"/>
        <charset val="238"/>
      </rPr>
      <t>Б.полаг.</t>
    </r>
  </si>
  <si>
    <t>Испитни рок:</t>
  </si>
  <si>
    <t xml:space="preserve">Датум: </t>
  </si>
  <si>
    <r>
      <rPr>
        <sz val="11"/>
        <rFont val="Times New Roman"/>
        <family val="1"/>
        <charset val="238"/>
      </rPr>
      <t>2011/2005</t>
    </r>
  </si>
  <si>
    <r>
      <rPr>
        <sz val="11"/>
        <rFont val="Times New Roman"/>
        <family val="1"/>
        <charset val="238"/>
      </rPr>
      <t>С</t>
    </r>
  </si>
  <si>
    <r>
      <rPr>
        <sz val="11"/>
        <rFont val="Times New Roman"/>
        <family val="1"/>
        <charset val="238"/>
      </rPr>
      <t>Бечејац Иван</t>
    </r>
  </si>
  <si>
    <t>Студијски програм:</t>
  </si>
  <si>
    <r>
      <rPr>
        <sz val="11"/>
        <rFont val="Times New Roman"/>
        <family val="1"/>
        <charset val="238"/>
      </rPr>
      <t>2012/2004</t>
    </r>
  </si>
  <si>
    <r>
      <rPr>
        <sz val="11"/>
        <rFont val="Times New Roman"/>
        <family val="1"/>
        <charset val="238"/>
      </rPr>
      <t>Марковић Милорад</t>
    </r>
  </si>
  <si>
    <r>
      <rPr>
        <sz val="10"/>
        <rFont val="Times New Roman"/>
        <family val="1"/>
        <charset val="238"/>
      </rPr>
      <t xml:space="preserve">Име и презиме наставника:        </t>
    </r>
    <r>
      <rPr>
        <b/>
        <sz val="9"/>
        <rFont val="Times New Roman"/>
        <family val="1"/>
        <charset val="238"/>
      </rPr>
      <t>ван. проф. др Драган Мирков</t>
    </r>
  </si>
  <si>
    <r>
      <rPr>
        <sz val="11"/>
        <rFont val="Times New Roman"/>
        <family val="1"/>
        <charset val="238"/>
      </rPr>
      <t>2012/2030</t>
    </r>
  </si>
  <si>
    <r>
      <rPr>
        <sz val="11"/>
        <rFont val="Times New Roman"/>
        <family val="1"/>
        <charset val="238"/>
      </rPr>
      <t>Николић Немања</t>
    </r>
  </si>
  <si>
    <r>
      <rPr>
        <sz val="11"/>
        <rFont val="Times New Roman"/>
        <family val="1"/>
        <charset val="238"/>
      </rPr>
      <t>2012/2040</t>
    </r>
  </si>
  <si>
    <r>
      <rPr>
        <sz val="11"/>
        <rFont val="Times New Roman"/>
        <family val="1"/>
        <charset val="238"/>
      </rPr>
      <t>Радојичић Андреја</t>
    </r>
  </si>
  <si>
    <t>Октобар (2)</t>
  </si>
  <si>
    <r>
      <rPr>
        <sz val="11"/>
        <rFont val="Times New Roman"/>
        <family val="1"/>
        <charset val="238"/>
      </rPr>
      <t>2012/2095</t>
    </r>
  </si>
  <si>
    <r>
      <rPr>
        <sz val="11"/>
        <rFont val="Times New Roman"/>
        <family val="1"/>
        <charset val="238"/>
      </rPr>
      <t>Краснић Урош</t>
    </r>
  </si>
  <si>
    <r>
      <rPr>
        <sz val="11"/>
        <rFont val="Times New Roman"/>
        <family val="1"/>
        <charset val="238"/>
      </rPr>
      <t>2013/2001</t>
    </r>
  </si>
  <si>
    <r>
      <rPr>
        <sz val="11"/>
        <rFont val="Times New Roman"/>
        <family val="1"/>
        <charset val="238"/>
      </rPr>
      <t>Б</t>
    </r>
  </si>
  <si>
    <r>
      <rPr>
        <sz val="11"/>
        <rFont val="Times New Roman"/>
        <family val="1"/>
        <charset val="238"/>
      </rPr>
      <t>Станисављевић Петар</t>
    </r>
  </si>
  <si>
    <r>
      <rPr>
        <sz val="11"/>
        <rFont val="Times New Roman"/>
        <family val="1"/>
        <charset val="238"/>
      </rPr>
      <t>2013/2002</t>
    </r>
  </si>
  <si>
    <r>
      <rPr>
        <sz val="11"/>
        <rFont val="Times New Roman"/>
        <family val="1"/>
        <charset val="238"/>
      </rPr>
      <t>Боровић Јелена</t>
    </r>
  </si>
  <si>
    <r>
      <rPr>
        <sz val="11"/>
        <rFont val="Times New Roman"/>
        <family val="1"/>
        <charset val="238"/>
      </rPr>
      <t>2013/2003</t>
    </r>
  </si>
  <si>
    <r>
      <rPr>
        <sz val="11"/>
        <rFont val="Times New Roman"/>
        <family val="1"/>
        <charset val="238"/>
      </rPr>
      <t>Симеуновић Бојан</t>
    </r>
  </si>
  <si>
    <r>
      <rPr>
        <sz val="11"/>
        <rFont val="Times New Roman"/>
        <family val="1"/>
        <charset val="238"/>
      </rPr>
      <t>2013/2004</t>
    </r>
  </si>
  <si>
    <r>
      <rPr>
        <sz val="11"/>
        <rFont val="Times New Roman"/>
        <family val="1"/>
        <charset val="238"/>
      </rPr>
      <t>Стошић Драгана</t>
    </r>
  </si>
  <si>
    <r>
      <rPr>
        <sz val="11"/>
        <rFont val="Times New Roman"/>
        <family val="1"/>
        <charset val="238"/>
      </rPr>
      <t>2013/2007</t>
    </r>
  </si>
  <si>
    <r>
      <rPr>
        <sz val="11"/>
        <rFont val="Times New Roman"/>
        <family val="1"/>
        <charset val="238"/>
      </rPr>
      <t>Василић Лазар</t>
    </r>
  </si>
  <si>
    <r>
      <rPr>
        <sz val="11"/>
        <rFont val="Times New Roman"/>
        <family val="1"/>
        <charset val="238"/>
      </rPr>
      <t>2013/2008</t>
    </r>
  </si>
  <si>
    <r>
      <rPr>
        <sz val="11"/>
        <rFont val="Times New Roman"/>
        <family val="1"/>
        <charset val="238"/>
      </rPr>
      <t>Паунковић Дејан</t>
    </r>
  </si>
  <si>
    <r>
      <rPr>
        <sz val="11"/>
        <rFont val="Times New Roman"/>
        <family val="1"/>
        <charset val="238"/>
      </rPr>
      <t>2013/2009</t>
    </r>
  </si>
  <si>
    <r>
      <rPr>
        <sz val="11"/>
        <rFont val="Times New Roman"/>
        <family val="1"/>
        <charset val="238"/>
      </rPr>
      <t>Недељковић Стефан</t>
    </r>
  </si>
  <si>
    <r>
      <rPr>
        <sz val="11"/>
        <rFont val="Times New Roman"/>
        <family val="1"/>
        <charset val="238"/>
      </rPr>
      <t>2013/2010</t>
    </r>
  </si>
  <si>
    <r>
      <rPr>
        <sz val="11"/>
        <rFont val="Times New Roman"/>
        <family val="1"/>
        <charset val="238"/>
      </rPr>
      <t>Нешић Никола</t>
    </r>
  </si>
  <si>
    <r>
      <rPr>
        <sz val="11"/>
        <rFont val="Times New Roman"/>
        <family val="1"/>
        <charset val="238"/>
      </rPr>
      <t>2013/2011</t>
    </r>
  </si>
  <si>
    <r>
      <rPr>
        <sz val="11"/>
        <rFont val="Times New Roman"/>
        <family val="1"/>
        <charset val="238"/>
      </rPr>
      <t>Стајић Миљана</t>
    </r>
  </si>
  <si>
    <r>
      <rPr>
        <sz val="11"/>
        <rFont val="Times New Roman"/>
        <family val="1"/>
        <charset val="238"/>
      </rPr>
      <t>2013/2013</t>
    </r>
  </si>
  <si>
    <r>
      <rPr>
        <sz val="11"/>
        <rFont val="Times New Roman"/>
        <family val="1"/>
        <charset val="238"/>
      </rPr>
      <t>Миражић Стефан</t>
    </r>
  </si>
  <si>
    <r>
      <rPr>
        <sz val="11"/>
        <rFont val="Times New Roman"/>
        <family val="1"/>
        <charset val="238"/>
      </rPr>
      <t>2013/2014</t>
    </r>
  </si>
  <si>
    <r>
      <rPr>
        <sz val="11"/>
        <rFont val="Times New Roman"/>
        <family val="1"/>
        <charset val="238"/>
      </rPr>
      <t>Милетић Борис</t>
    </r>
  </si>
  <si>
    <r>
      <rPr>
        <sz val="11"/>
        <rFont val="Times New Roman"/>
        <family val="1"/>
        <charset val="238"/>
      </rPr>
      <t>2013/2018</t>
    </r>
  </si>
  <si>
    <r>
      <rPr>
        <sz val="11"/>
        <rFont val="Times New Roman"/>
        <family val="1"/>
        <charset val="238"/>
      </rPr>
      <t>Милићевић Стефан</t>
    </r>
  </si>
  <si>
    <r>
      <rPr>
        <sz val="11"/>
        <rFont val="Times New Roman"/>
        <family val="1"/>
        <charset val="238"/>
      </rPr>
      <t>2013/2019</t>
    </r>
  </si>
  <si>
    <r>
      <rPr>
        <sz val="11"/>
        <rFont val="Times New Roman"/>
        <family val="1"/>
        <charset val="238"/>
      </rPr>
      <t>Ерњаковић Александар</t>
    </r>
  </si>
  <si>
    <r>
      <rPr>
        <sz val="11"/>
        <rFont val="Times New Roman"/>
        <family val="1"/>
        <charset val="238"/>
      </rPr>
      <t>2013/2020</t>
    </r>
  </si>
  <si>
    <r>
      <rPr>
        <sz val="11"/>
        <rFont val="Times New Roman"/>
        <family val="1"/>
        <charset val="238"/>
      </rPr>
      <t>Црњаковић Владо</t>
    </r>
  </si>
  <si>
    <r>
      <rPr>
        <sz val="11"/>
        <rFont val="Times New Roman"/>
        <family val="1"/>
        <charset val="238"/>
      </rPr>
      <t>2013/2022</t>
    </r>
  </si>
  <si>
    <r>
      <rPr>
        <sz val="11"/>
        <rFont val="Times New Roman"/>
        <family val="1"/>
        <charset val="238"/>
      </rPr>
      <t>Лалић Немања</t>
    </r>
  </si>
  <si>
    <r>
      <rPr>
        <sz val="11"/>
        <rFont val="Times New Roman"/>
        <family val="1"/>
        <charset val="238"/>
      </rPr>
      <t>2013/2023</t>
    </r>
  </si>
  <si>
    <r>
      <rPr>
        <sz val="11"/>
        <rFont val="Times New Roman"/>
        <family val="1"/>
        <charset val="238"/>
      </rPr>
      <t>Ситар Милош</t>
    </r>
  </si>
  <si>
    <r>
      <rPr>
        <sz val="11"/>
        <rFont val="Times New Roman"/>
        <family val="1"/>
        <charset val="238"/>
      </rPr>
      <t>2013/2024</t>
    </r>
  </si>
  <si>
    <r>
      <rPr>
        <sz val="11"/>
        <rFont val="Times New Roman"/>
        <family val="1"/>
        <charset val="238"/>
      </rPr>
      <t>Ситар Никола</t>
    </r>
  </si>
  <si>
    <r>
      <rPr>
        <sz val="11"/>
        <rFont val="Times New Roman"/>
        <family val="1"/>
        <charset val="238"/>
      </rPr>
      <t>2013/2026</t>
    </r>
  </si>
  <si>
    <r>
      <rPr>
        <sz val="11"/>
        <rFont val="Times New Roman"/>
        <family val="1"/>
        <charset val="238"/>
      </rPr>
      <t>Маслар Ђорђе</t>
    </r>
  </si>
  <si>
    <r>
      <rPr>
        <sz val="11"/>
        <rFont val="Times New Roman"/>
        <family val="1"/>
        <charset val="238"/>
      </rPr>
      <t>2013/2027</t>
    </r>
  </si>
  <si>
    <r>
      <rPr>
        <sz val="11"/>
        <rFont val="Times New Roman"/>
        <family val="1"/>
        <charset val="238"/>
      </rPr>
      <t>Вујовић Иван</t>
    </r>
  </si>
  <si>
    <r>
      <rPr>
        <sz val="11"/>
        <rFont val="Times New Roman"/>
        <family val="1"/>
        <charset val="238"/>
      </rPr>
      <t>2013/2028</t>
    </r>
  </si>
  <si>
    <r>
      <rPr>
        <sz val="11"/>
        <rFont val="Times New Roman"/>
        <family val="1"/>
        <charset val="238"/>
      </rPr>
      <t>Лукић Стефан</t>
    </r>
  </si>
  <si>
    <r>
      <rPr>
        <sz val="11"/>
        <rFont val="Times New Roman"/>
        <family val="1"/>
        <charset val="238"/>
      </rPr>
      <t>2013/2029</t>
    </r>
  </si>
  <si>
    <r>
      <rPr>
        <sz val="11"/>
        <rFont val="Times New Roman"/>
        <family val="1"/>
        <charset val="238"/>
      </rPr>
      <t>Јовичин Лазар</t>
    </r>
  </si>
  <si>
    <r>
      <rPr>
        <sz val="11"/>
        <rFont val="Times New Roman"/>
        <family val="1"/>
        <charset val="238"/>
      </rPr>
      <t>2013/2030</t>
    </r>
  </si>
  <si>
    <r>
      <rPr>
        <sz val="11"/>
        <rFont val="Times New Roman"/>
        <family val="1"/>
        <charset val="238"/>
      </rPr>
      <t>Рогић Аранђел</t>
    </r>
  </si>
  <si>
    <r>
      <rPr>
        <sz val="11"/>
        <rFont val="Times New Roman"/>
        <family val="1"/>
        <charset val="238"/>
      </rPr>
      <t>2013/2032</t>
    </r>
  </si>
  <si>
    <r>
      <rPr>
        <sz val="11"/>
        <rFont val="Times New Roman"/>
        <family val="1"/>
        <charset val="238"/>
      </rPr>
      <t>Дивјак Весна</t>
    </r>
  </si>
  <si>
    <r>
      <rPr>
        <sz val="11"/>
        <rFont val="Times New Roman"/>
        <family val="1"/>
        <charset val="238"/>
      </rPr>
      <t>2013/2033</t>
    </r>
  </si>
  <si>
    <r>
      <rPr>
        <sz val="11"/>
        <rFont val="Times New Roman"/>
        <family val="1"/>
        <charset val="238"/>
      </rPr>
      <t>Станић Марко</t>
    </r>
  </si>
  <si>
    <r>
      <rPr>
        <sz val="11"/>
        <rFont val="Times New Roman"/>
        <family val="1"/>
        <charset val="238"/>
      </rPr>
      <t>2013/2034</t>
    </r>
  </si>
  <si>
    <r>
      <rPr>
        <sz val="11"/>
        <rFont val="Times New Roman"/>
        <family val="1"/>
        <charset val="238"/>
      </rPr>
      <t>Дурковић Митар</t>
    </r>
  </si>
  <si>
    <r>
      <rPr>
        <sz val="11"/>
        <rFont val="Times New Roman"/>
        <family val="1"/>
        <charset val="238"/>
      </rPr>
      <t>2013/2035</t>
    </r>
  </si>
  <si>
    <r>
      <rPr>
        <sz val="11"/>
        <rFont val="Times New Roman"/>
        <family val="1"/>
        <charset val="238"/>
      </rPr>
      <t>Петровић Марко</t>
    </r>
  </si>
  <si>
    <r>
      <rPr>
        <sz val="11"/>
        <rFont val="Times New Roman"/>
        <family val="1"/>
        <charset val="238"/>
      </rPr>
      <t>2013/2036</t>
    </r>
  </si>
  <si>
    <r>
      <rPr>
        <sz val="11"/>
        <rFont val="Times New Roman"/>
        <family val="1"/>
        <charset val="238"/>
      </rPr>
      <t>Младеновић Душан</t>
    </r>
  </si>
  <si>
    <r>
      <rPr>
        <sz val="11"/>
        <rFont val="Times New Roman"/>
        <family val="1"/>
        <charset val="238"/>
      </rPr>
      <t>2013/2038</t>
    </r>
  </si>
  <si>
    <r>
      <rPr>
        <sz val="11"/>
        <rFont val="Times New Roman"/>
        <family val="1"/>
        <charset val="238"/>
      </rPr>
      <t>Богуновић Никола</t>
    </r>
  </si>
  <si>
    <r>
      <rPr>
        <sz val="11"/>
        <rFont val="Times New Roman"/>
        <family val="1"/>
        <charset val="238"/>
      </rPr>
      <t>2013/2039</t>
    </r>
  </si>
  <si>
    <r>
      <rPr>
        <sz val="11"/>
        <rFont val="Times New Roman"/>
        <family val="1"/>
        <charset val="238"/>
      </rPr>
      <t>Миловановић Ненад</t>
    </r>
  </si>
  <si>
    <r>
      <rPr>
        <sz val="11"/>
        <rFont val="Times New Roman"/>
        <family val="1"/>
        <charset val="238"/>
      </rPr>
      <t>2013/2040</t>
    </r>
  </si>
  <si>
    <r>
      <rPr>
        <sz val="11"/>
        <rFont val="Times New Roman"/>
        <family val="1"/>
        <charset val="238"/>
      </rPr>
      <t>Сабовљев Никола</t>
    </r>
  </si>
  <si>
    <r>
      <rPr>
        <sz val="11"/>
        <rFont val="Times New Roman"/>
        <family val="1"/>
        <charset val="238"/>
      </rPr>
      <t>2013/2044</t>
    </r>
  </si>
  <si>
    <r>
      <rPr>
        <sz val="11"/>
        <rFont val="Times New Roman"/>
        <family val="1"/>
        <charset val="238"/>
      </rPr>
      <t>Абрамовић Стефан</t>
    </r>
  </si>
  <si>
    <r>
      <rPr>
        <sz val="11"/>
        <rFont val="Times New Roman"/>
        <family val="1"/>
        <charset val="238"/>
      </rPr>
      <t>2013/2046</t>
    </r>
  </si>
  <si>
    <r>
      <rPr>
        <sz val="11"/>
        <rFont val="Times New Roman"/>
        <family val="1"/>
        <charset val="238"/>
      </rPr>
      <t>Поњавић Иван</t>
    </r>
  </si>
  <si>
    <r>
      <rPr>
        <sz val="11"/>
        <rFont val="Times New Roman"/>
        <family val="1"/>
        <charset val="238"/>
      </rPr>
      <t>2013/2048</t>
    </r>
  </si>
  <si>
    <r>
      <rPr>
        <sz val="11"/>
        <rFont val="Times New Roman"/>
        <family val="1"/>
        <charset val="238"/>
      </rPr>
      <t>Ћирковић Вукашин</t>
    </r>
  </si>
  <si>
    <r>
      <rPr>
        <sz val="11"/>
        <rFont val="Times New Roman"/>
        <family val="1"/>
        <charset val="238"/>
      </rPr>
      <t>2013/2049</t>
    </r>
  </si>
  <si>
    <r>
      <rPr>
        <sz val="11"/>
        <rFont val="Times New Roman"/>
        <family val="1"/>
        <charset val="238"/>
      </rPr>
      <t>Тошић Бојан</t>
    </r>
  </si>
  <si>
    <r>
      <rPr>
        <sz val="11"/>
        <rFont val="Times New Roman"/>
        <family val="1"/>
        <charset val="238"/>
      </rPr>
      <t>2013/2050</t>
    </r>
  </si>
  <si>
    <r>
      <rPr>
        <sz val="11"/>
        <rFont val="Times New Roman"/>
        <family val="1"/>
        <charset val="238"/>
      </rPr>
      <t>Панић Милош</t>
    </r>
  </si>
  <si>
    <r>
      <rPr>
        <sz val="11"/>
        <rFont val="Times New Roman"/>
        <family val="1"/>
        <charset val="238"/>
      </rPr>
      <t>2013/2051</t>
    </r>
  </si>
  <si>
    <r>
      <rPr>
        <sz val="11"/>
        <rFont val="Times New Roman"/>
        <family val="1"/>
        <charset val="238"/>
      </rPr>
      <t>2013/2053</t>
    </r>
  </si>
  <si>
    <r>
      <rPr>
        <sz val="11"/>
        <rFont val="Times New Roman"/>
        <family val="1"/>
        <charset val="238"/>
      </rPr>
      <t>Пантић Игор</t>
    </r>
  </si>
  <si>
    <r>
      <rPr>
        <sz val="11"/>
        <rFont val="Times New Roman"/>
        <family val="1"/>
        <charset val="238"/>
      </rPr>
      <t>2013/2054</t>
    </r>
  </si>
  <si>
    <r>
      <rPr>
        <sz val="11"/>
        <rFont val="Times New Roman"/>
        <family val="1"/>
        <charset val="238"/>
      </rPr>
      <t>Јелић Иван</t>
    </r>
  </si>
  <si>
    <r>
      <rPr>
        <sz val="11"/>
        <rFont val="Times New Roman"/>
        <family val="1"/>
        <charset val="238"/>
      </rPr>
      <t>2013/2055</t>
    </r>
  </si>
  <si>
    <r>
      <rPr>
        <sz val="11"/>
        <rFont val="Times New Roman"/>
        <family val="1"/>
        <charset val="238"/>
      </rPr>
      <t>Кићановић Лана</t>
    </r>
  </si>
  <si>
    <r>
      <rPr>
        <sz val="11"/>
        <rFont val="Times New Roman"/>
        <family val="1"/>
        <charset val="238"/>
      </rPr>
      <t>2013/2056</t>
    </r>
  </si>
  <si>
    <r>
      <rPr>
        <sz val="11"/>
        <rFont val="Times New Roman"/>
        <family val="1"/>
        <charset val="238"/>
      </rPr>
      <t>Баста Стефан</t>
    </r>
  </si>
  <si>
    <r>
      <rPr>
        <sz val="11"/>
        <rFont val="Times New Roman"/>
        <family val="1"/>
        <charset val="238"/>
      </rPr>
      <t>2013/2057</t>
    </r>
  </si>
  <si>
    <r>
      <rPr>
        <sz val="11"/>
        <rFont val="Times New Roman"/>
        <family val="1"/>
        <charset val="238"/>
      </rPr>
      <t>Козловачки Миодраг</t>
    </r>
  </si>
  <si>
    <r>
      <rPr>
        <sz val="11"/>
        <rFont val="Times New Roman"/>
        <family val="1"/>
        <charset val="238"/>
      </rPr>
      <t>2013/2058</t>
    </r>
  </si>
  <si>
    <r>
      <rPr>
        <sz val="11"/>
        <rFont val="Times New Roman"/>
        <family val="1"/>
        <charset val="238"/>
      </rPr>
      <t>Ковачевић Милош</t>
    </r>
  </si>
  <si>
    <r>
      <rPr>
        <sz val="11"/>
        <rFont val="Times New Roman"/>
        <family val="1"/>
        <charset val="238"/>
      </rPr>
      <t>2013/2061</t>
    </r>
  </si>
  <si>
    <r>
      <rPr>
        <sz val="11"/>
        <rFont val="Times New Roman"/>
        <family val="1"/>
        <charset val="238"/>
      </rPr>
      <t>Глигоријевић Иван</t>
    </r>
  </si>
  <si>
    <r>
      <rPr>
        <sz val="11"/>
        <rFont val="Times New Roman"/>
        <family val="1"/>
        <charset val="238"/>
      </rPr>
      <t>2013/2062</t>
    </r>
  </si>
  <si>
    <r>
      <rPr>
        <sz val="11"/>
        <rFont val="Times New Roman"/>
        <family val="1"/>
        <charset val="238"/>
      </rPr>
      <t>Илић Татјана</t>
    </r>
  </si>
  <si>
    <r>
      <rPr>
        <sz val="11"/>
        <rFont val="Times New Roman"/>
        <family val="1"/>
        <charset val="238"/>
      </rPr>
      <t>2013/2063</t>
    </r>
  </si>
  <si>
    <r>
      <rPr>
        <sz val="11"/>
        <rFont val="Times New Roman"/>
        <family val="1"/>
        <charset val="238"/>
      </rPr>
      <t>Лазовић Маја</t>
    </r>
  </si>
  <si>
    <r>
      <rPr>
        <sz val="11"/>
        <rFont val="Times New Roman"/>
        <family val="1"/>
        <charset val="238"/>
      </rPr>
      <t>2013/2067</t>
    </r>
  </si>
  <si>
    <r>
      <rPr>
        <sz val="11"/>
        <rFont val="Times New Roman"/>
        <family val="1"/>
        <charset val="238"/>
      </rPr>
      <t>Вукомановић Немања</t>
    </r>
  </si>
  <si>
    <r>
      <rPr>
        <sz val="11"/>
        <rFont val="Times New Roman"/>
        <family val="1"/>
        <charset val="238"/>
      </rPr>
      <t>2013/2068</t>
    </r>
  </si>
  <si>
    <r>
      <rPr>
        <sz val="11"/>
        <rFont val="Times New Roman"/>
        <family val="1"/>
        <charset val="238"/>
      </rPr>
      <t>Димић Никола</t>
    </r>
  </si>
  <si>
    <r>
      <rPr>
        <sz val="11"/>
        <rFont val="Times New Roman"/>
        <family val="1"/>
        <charset val="238"/>
      </rPr>
      <t>2013/2069</t>
    </r>
  </si>
  <si>
    <r>
      <rPr>
        <sz val="11"/>
        <rFont val="Times New Roman"/>
        <family val="1"/>
        <charset val="238"/>
      </rPr>
      <t>Савић Теодора</t>
    </r>
  </si>
  <si>
    <r>
      <rPr>
        <sz val="11"/>
        <rFont val="Times New Roman"/>
        <family val="1"/>
        <charset val="238"/>
      </rPr>
      <t>2013/2070</t>
    </r>
  </si>
  <si>
    <r>
      <rPr>
        <sz val="11"/>
        <rFont val="Times New Roman"/>
        <family val="1"/>
        <charset val="238"/>
      </rPr>
      <t>Ранчић Немања</t>
    </r>
  </si>
  <si>
    <r>
      <rPr>
        <sz val="11"/>
        <rFont val="Times New Roman"/>
        <family val="1"/>
        <charset val="238"/>
      </rPr>
      <t>2013/2071</t>
    </r>
  </si>
  <si>
    <r>
      <rPr>
        <sz val="11"/>
        <rFont val="Times New Roman"/>
        <family val="1"/>
        <charset val="238"/>
      </rPr>
      <t>Станковић Филип</t>
    </r>
  </si>
  <si>
    <r>
      <rPr>
        <sz val="11"/>
        <rFont val="Times New Roman"/>
        <family val="1"/>
        <charset val="238"/>
      </rPr>
      <t>2013/2072</t>
    </r>
  </si>
  <si>
    <r>
      <rPr>
        <sz val="11"/>
        <rFont val="Times New Roman"/>
        <family val="1"/>
        <charset val="238"/>
      </rPr>
      <t>Боројевић Никола</t>
    </r>
  </si>
  <si>
    <r>
      <rPr>
        <sz val="11"/>
        <rFont val="Times New Roman"/>
        <family val="1"/>
        <charset val="238"/>
      </rPr>
      <t>2013/2073</t>
    </r>
  </si>
  <si>
    <r>
      <rPr>
        <sz val="11"/>
        <rFont val="Times New Roman"/>
        <family val="1"/>
        <charset val="238"/>
      </rPr>
      <t>Стојановић Марко</t>
    </r>
  </si>
  <si>
    <r>
      <rPr>
        <sz val="11"/>
        <rFont val="Times New Roman"/>
        <family val="1"/>
        <charset val="238"/>
      </rPr>
      <t>2013/2074</t>
    </r>
  </si>
  <si>
    <r>
      <rPr>
        <sz val="11"/>
        <rFont val="Times New Roman"/>
        <family val="1"/>
        <charset val="238"/>
      </rPr>
      <t>Станковић Алекса</t>
    </r>
  </si>
  <si>
    <r>
      <rPr>
        <sz val="11"/>
        <rFont val="Times New Roman"/>
        <family val="1"/>
        <charset val="238"/>
      </rPr>
      <t>2013/2075</t>
    </r>
  </si>
  <si>
    <r>
      <rPr>
        <sz val="11"/>
        <rFont val="Times New Roman"/>
        <family val="1"/>
        <charset val="238"/>
      </rPr>
      <t>Бркић Борис</t>
    </r>
  </si>
  <si>
    <r>
      <rPr>
        <sz val="11"/>
        <rFont val="Times New Roman"/>
        <family val="1"/>
        <charset val="238"/>
      </rPr>
      <t>2013/2077</t>
    </r>
  </si>
  <si>
    <r>
      <rPr>
        <sz val="11"/>
        <rFont val="Times New Roman"/>
        <family val="1"/>
        <charset val="238"/>
      </rPr>
      <t>Томић Александар</t>
    </r>
  </si>
  <si>
    <r>
      <rPr>
        <sz val="11"/>
        <rFont val="Times New Roman"/>
        <family val="1"/>
        <charset val="238"/>
      </rPr>
      <t>2013/2078</t>
    </r>
  </si>
  <si>
    <r>
      <rPr>
        <sz val="11"/>
        <rFont val="Times New Roman"/>
        <family val="1"/>
        <charset val="238"/>
      </rPr>
      <t>Митић Алекса</t>
    </r>
  </si>
  <si>
    <r>
      <rPr>
        <sz val="11"/>
        <rFont val="Times New Roman"/>
        <family val="1"/>
        <charset val="238"/>
      </rPr>
      <t>2013/2080</t>
    </r>
  </si>
  <si>
    <r>
      <rPr>
        <sz val="11"/>
        <rFont val="Times New Roman"/>
        <family val="1"/>
        <charset val="238"/>
      </rPr>
      <t>Гвоздић Саша</t>
    </r>
  </si>
  <si>
    <r>
      <rPr>
        <sz val="11"/>
        <rFont val="Times New Roman"/>
        <family val="1"/>
        <charset val="238"/>
      </rPr>
      <t>2013/2082</t>
    </r>
  </si>
  <si>
    <r>
      <rPr>
        <sz val="11"/>
        <rFont val="Times New Roman"/>
        <family val="1"/>
        <charset val="238"/>
      </rPr>
      <t>Пантовић Никола</t>
    </r>
  </si>
  <si>
    <r>
      <rPr>
        <sz val="11"/>
        <rFont val="Times New Roman"/>
        <family val="1"/>
        <charset val="238"/>
      </rPr>
      <t>2013/2084</t>
    </r>
  </si>
  <si>
    <r>
      <rPr>
        <sz val="11"/>
        <rFont val="Times New Roman"/>
        <family val="1"/>
        <charset val="238"/>
      </rPr>
      <t>Тодоровић Филип</t>
    </r>
  </si>
  <si>
    <t>2013/2072</t>
  </si>
  <si>
    <t>Боројевић Никола</t>
  </si>
  <si>
    <t>NE</t>
  </si>
  <si>
    <t>2013/2016</t>
  </si>
  <si>
    <t>Влаховић Саво</t>
  </si>
  <si>
    <t>2013/2067</t>
  </si>
  <si>
    <t>Вукомановић Немања</t>
  </si>
  <si>
    <t>2013/2080</t>
  </si>
  <si>
    <t>Гвоздић Саша</t>
  </si>
  <si>
    <t>2013/2061</t>
  </si>
  <si>
    <t>Глигоријевић Иван</t>
  </si>
  <si>
    <t>2013/2087</t>
  </si>
  <si>
    <t>Даниловић Угљеша</t>
  </si>
  <si>
    <t>2013/2062</t>
  </si>
  <si>
    <t>Илић Татјана</t>
  </si>
  <si>
    <t>2013/2057</t>
  </si>
  <si>
    <t>Козловачки Миодраг</t>
  </si>
  <si>
    <t>DA</t>
  </si>
  <si>
    <t>2013/2064</t>
  </si>
  <si>
    <t>Лабухар Никола</t>
  </si>
  <si>
    <t>2013/2028</t>
  </si>
  <si>
    <t>Лукић Стефан</t>
  </si>
  <si>
    <t>2013/2039</t>
  </si>
  <si>
    <t>Миловановић Ненад</t>
  </si>
  <si>
    <t>2013/2078</t>
  </si>
  <si>
    <t>Митић Алекса</t>
  </si>
  <si>
    <t>2013/2009</t>
  </si>
  <si>
    <t>Недељковић Стефан</t>
  </si>
  <si>
    <t>2013/2008</t>
  </si>
  <si>
    <t>Паунковић Дејан</t>
  </si>
  <si>
    <t>2013/2089</t>
  </si>
  <si>
    <t>Ристовић Владимир</t>
  </si>
  <si>
    <t>2013/2030</t>
  </si>
  <si>
    <t>Рогић Аранђел</t>
  </si>
  <si>
    <t>2013/2003</t>
  </si>
  <si>
    <t>Симеуновић Бојан</t>
  </si>
  <si>
    <t>2013/2001</t>
  </si>
  <si>
    <t>Станисављевић Петар</t>
  </si>
  <si>
    <t>2013/2015</t>
  </si>
  <si>
    <t>Стојковић Јован</t>
  </si>
  <si>
    <t>2013/2049</t>
  </si>
  <si>
    <t>Тошић Бојан</t>
  </si>
  <si>
    <t>2013/2076</t>
  </si>
  <si>
    <t>Филиповић Бојан</t>
  </si>
  <si>
    <t>2013/2065</t>
  </si>
  <si>
    <t>Шуљагић Бранислав</t>
  </si>
  <si>
    <t>2013/2013</t>
  </si>
  <si>
    <t>Миражић Стефан</t>
  </si>
  <si>
    <t>2013/2037</t>
  </si>
  <si>
    <t>Петровић Младен</t>
  </si>
  <si>
    <t>2013/2043</t>
  </si>
  <si>
    <t>Радуловић Александар</t>
  </si>
  <si>
    <t>2013/2082</t>
  </si>
  <si>
    <t>Пантовић Никола</t>
  </si>
  <si>
    <t>2013/2070</t>
  </si>
  <si>
    <t>Ранчић Немања</t>
  </si>
  <si>
    <t>2013/2079</t>
  </si>
  <si>
    <t>Ристић Стефан</t>
  </si>
  <si>
    <t>2013/2045</t>
  </si>
  <si>
    <t>Божић Слободан</t>
  </si>
  <si>
    <t>2013/2044</t>
  </si>
  <si>
    <t>Абрамовић Стефан</t>
  </si>
  <si>
    <t>2013/2075</t>
  </si>
  <si>
    <t>Бркић Борис</t>
  </si>
  <si>
    <t>2013/2027</t>
  </si>
  <si>
    <t>Вујовић Иван</t>
  </si>
  <si>
    <t>2013/2042</t>
  </si>
  <si>
    <t>Грујић Александар</t>
  </si>
  <si>
    <t>2013/2068</t>
  </si>
  <si>
    <t>Димић Никола</t>
  </si>
  <si>
    <t>2013/2066</t>
  </si>
  <si>
    <t>Жарковић Игор</t>
  </si>
  <si>
    <t>2013/2031</t>
  </si>
  <si>
    <t>Здравковић Саша</t>
  </si>
  <si>
    <t>2013/2052</t>
  </si>
  <si>
    <t>Јашић Михаило</t>
  </si>
  <si>
    <t>2013/2054</t>
  </si>
  <si>
    <t>Јелић Иван</t>
  </si>
  <si>
    <t>2013/2029</t>
  </si>
  <si>
    <t>Јовичин Лазар</t>
  </si>
  <si>
    <t>2013/2060</t>
  </si>
  <si>
    <t>Кабадајић Лазар</t>
  </si>
  <si>
    <t>2013/2055</t>
  </si>
  <si>
    <t>Кићановић Лана</t>
  </si>
  <si>
    <t>2013/2081</t>
  </si>
  <si>
    <t>Ковачевић Стефан</t>
  </si>
  <si>
    <t>2013/2088</t>
  </si>
  <si>
    <t>Кукић Огњен</t>
  </si>
  <si>
    <t>2013/2022</t>
  </si>
  <si>
    <t>Лалић Немања</t>
  </si>
  <si>
    <t>2013/2014</t>
  </si>
  <si>
    <t>Милетић Борис</t>
  </si>
  <si>
    <t>2013/2041</t>
  </si>
  <si>
    <t>Мирчевски Милош</t>
  </si>
  <si>
    <t>2013/2047</t>
  </si>
  <si>
    <t>Мишић Страхиња</t>
  </si>
  <si>
    <t>2013/2010</t>
  </si>
  <si>
    <t>Нешић Никола</t>
  </si>
  <si>
    <t>2013/2051</t>
  </si>
  <si>
    <t>2013/2012</t>
  </si>
  <si>
    <t>Обрадовић Стефан</t>
  </si>
  <si>
    <t>2013/2050</t>
  </si>
  <si>
    <t>Панић Милош</t>
  </si>
  <si>
    <t>2013/2006</t>
  </si>
  <si>
    <t>Радуловић Неђа</t>
  </si>
  <si>
    <t>2013/2025</t>
  </si>
  <si>
    <t>Рашић Растко</t>
  </si>
  <si>
    <t>2013/2040</t>
  </si>
  <si>
    <t>Сабовљев Никола</t>
  </si>
  <si>
    <t>2013/2069</t>
  </si>
  <si>
    <t>Савић Теодорва</t>
  </si>
  <si>
    <t>2013/2033</t>
  </si>
  <si>
    <t>Станић Марко</t>
  </si>
  <si>
    <t>2013/2071</t>
  </si>
  <si>
    <t>Станковић Филип</t>
  </si>
  <si>
    <t>2013/2005</t>
  </si>
  <si>
    <t>Тијанић Никола</t>
  </si>
  <si>
    <t>2013/2084</t>
  </si>
  <si>
    <t>Тодоровић Филип</t>
  </si>
  <si>
    <t>2013/2077</t>
  </si>
  <si>
    <t>Томић Александар</t>
  </si>
  <si>
    <t>2013/2020</t>
  </si>
  <si>
    <t>Црњаковић Владо</t>
  </si>
  <si>
    <t>2013/2038</t>
  </si>
  <si>
    <t>Богуновић Никола</t>
  </si>
  <si>
    <t>2013/2007</t>
  </si>
  <si>
    <t>Василић Лазар</t>
  </si>
  <si>
    <t>2013/2083</t>
  </si>
  <si>
    <t>Влајић Димитрије</t>
  </si>
  <si>
    <t>2013/2032</t>
  </si>
  <si>
    <t>Дивјак Весна</t>
  </si>
  <si>
    <t>2013/2034</t>
  </si>
  <si>
    <t>Дурковић Митар</t>
  </si>
  <si>
    <t>2013/2058</t>
  </si>
  <si>
    <t>Ковачевић Милош</t>
  </si>
  <si>
    <t>2013/2018</t>
  </si>
  <si>
    <t>Милићевић Стефан</t>
  </si>
  <si>
    <t>2013/2036</t>
  </si>
  <si>
    <t>Младеновић Душан</t>
  </si>
  <si>
    <t>2013/2035</t>
  </si>
  <si>
    <t>Петровић Марко</t>
  </si>
  <si>
    <t>2013/2046</t>
  </si>
  <si>
    <t>Поњавић Иван</t>
  </si>
  <si>
    <t>2013/2021</t>
  </si>
  <si>
    <t>Турохан Адам</t>
  </si>
  <si>
    <t>2013/2059</t>
  </si>
  <si>
    <t>Цапуловић Филип</t>
  </si>
  <si>
    <t>2013/2090</t>
  </si>
  <si>
    <t>Боровићанин Ђорђе</t>
  </si>
  <si>
    <t>2013/2019</t>
  </si>
  <si>
    <t>Ерњаковић Александар</t>
  </si>
  <si>
    <t>2013/2073</t>
  </si>
  <si>
    <t>Стојановић Марко</t>
  </si>
  <si>
    <t>2013/2004</t>
  </si>
  <si>
    <t>Стошић Драгана</t>
  </si>
  <si>
    <t>2013/2048</t>
  </si>
  <si>
    <t>Ћирковић Вукашин</t>
  </si>
  <si>
    <t>2013/2056</t>
  </si>
  <si>
    <t>Баста Стефан</t>
  </si>
  <si>
    <t>2013/2085</t>
  </si>
  <si>
    <t>Јаначковић Никола</t>
  </si>
  <si>
    <t>2013/2017</t>
  </si>
  <si>
    <t>Обрадовић Александар</t>
  </si>
  <si>
    <t>2013/2053</t>
  </si>
  <si>
    <t>Пантић Игор</t>
  </si>
  <si>
    <t>2013/2002</t>
  </si>
  <si>
    <t>Боровић Јелена</t>
  </si>
  <si>
    <t>2013/2063</t>
  </si>
  <si>
    <t>Лазовић Маја</t>
  </si>
  <si>
    <t>2013/2011</t>
  </si>
  <si>
    <t>Стајић Миљана</t>
  </si>
  <si>
    <t>2013/2074</t>
  </si>
  <si>
    <t>Станковић Алекса</t>
  </si>
  <si>
    <t>2013/2086</t>
  </si>
  <si>
    <t>Цветковић Лазар</t>
  </si>
  <si>
    <t>2013/2026</t>
  </si>
  <si>
    <t>Маслар Ђорђе</t>
  </si>
  <si>
    <t>2013/2023</t>
  </si>
  <si>
    <t>Ситар Милош</t>
  </si>
  <si>
    <t>2013/2024</t>
  </si>
  <si>
    <t>Ситар Никола</t>
  </si>
  <si>
    <t>2013/2503</t>
  </si>
  <si>
    <t>Вујичић Теодора</t>
  </si>
  <si>
    <t>2013/2506</t>
  </si>
  <si>
    <t>Дани Дамир</t>
  </si>
  <si>
    <t>2013/2520</t>
  </si>
  <si>
    <t>Ђурђевић Ана</t>
  </si>
  <si>
    <t>2013/2512</t>
  </si>
  <si>
    <t>Жишић-Могболу Игор-Алберт</t>
  </si>
  <si>
    <t>2013/2511</t>
  </si>
  <si>
    <t>Зимоњић Стефан</t>
  </si>
  <si>
    <t>2013/2516</t>
  </si>
  <si>
    <t>Ивков Ивона</t>
  </si>
  <si>
    <t>2013/2502</t>
  </si>
  <si>
    <t>Илић Александра</t>
  </si>
  <si>
    <t>2013/2514</t>
  </si>
  <si>
    <t>Јеремић Лазар</t>
  </si>
  <si>
    <t>2013/2509</t>
  </si>
  <si>
    <t>Китановић Никола</t>
  </si>
  <si>
    <t>2013/2519</t>
  </si>
  <si>
    <t>Крунић Коста</t>
  </si>
  <si>
    <t>2013/2501</t>
  </si>
  <si>
    <t>Максимовић Бојана</t>
  </si>
  <si>
    <t>2013/2513</t>
  </si>
  <si>
    <t>Миловановић Марко</t>
  </si>
  <si>
    <t>2013/2510</t>
  </si>
  <si>
    <t>Митровић Марија</t>
  </si>
  <si>
    <t>2013/2518</t>
  </si>
  <si>
    <t>Николић Марко</t>
  </si>
  <si>
    <t>2013/2517</t>
  </si>
  <si>
    <t>Павловић Александар</t>
  </si>
  <si>
    <t>2013/2508</t>
  </si>
  <si>
    <t>Петровић Доротеја</t>
  </si>
  <si>
    <t>2013/2507</t>
  </si>
  <si>
    <t>Ристановић Павле</t>
  </si>
  <si>
    <t>2013/2515</t>
  </si>
  <si>
    <t>Симионовић Марко</t>
  </si>
  <si>
    <t>2013/2504</t>
  </si>
  <si>
    <t>Трифуновић Никола</t>
  </si>
  <si>
    <t>2013/2505</t>
  </si>
  <si>
    <t>Ћулибрк Невена</t>
  </si>
  <si>
    <t>2011/2019</t>
  </si>
  <si>
    <t>Алексић Александар</t>
  </si>
  <si>
    <t>95-СТ/2010</t>
  </si>
  <si>
    <t>Антић Марко</t>
  </si>
  <si>
    <t>2012/2522</t>
  </si>
  <si>
    <t>Антонијевић Ђорђе</t>
  </si>
  <si>
    <t>2011/2005</t>
  </si>
  <si>
    <t>Бечејац Иван</t>
  </si>
  <si>
    <t>2012/2109</t>
  </si>
  <si>
    <t>Биорац Немања</t>
  </si>
  <si>
    <t>79-СТ/2008</t>
  </si>
  <si>
    <t>Богићевић Предраг</t>
  </si>
  <si>
    <t>3-СТ/2008</t>
  </si>
  <si>
    <t>Бојановски Милан</t>
  </si>
  <si>
    <t>77-СТ/2010</t>
  </si>
  <si>
    <t>Бореновић Бошко</t>
  </si>
  <si>
    <t>66-СТ/2010</t>
  </si>
  <si>
    <t>Дуњић Игор</t>
  </si>
  <si>
    <t>2012/2523</t>
  </si>
  <si>
    <t>Ђорђевић Јелена</t>
  </si>
  <si>
    <t>3-Р/2009</t>
  </si>
  <si>
    <t>Јанковић Милан</t>
  </si>
  <si>
    <t>15-Р/2009</t>
  </si>
  <si>
    <t>Каличанин Невена</t>
  </si>
  <si>
    <t>2012/2060</t>
  </si>
  <si>
    <t>Лацмановић Никола</t>
  </si>
  <si>
    <t>2011/2079</t>
  </si>
  <si>
    <t>Марковић Кристина</t>
  </si>
  <si>
    <t>2012/2004</t>
  </si>
  <si>
    <t>Марковић Милорад</t>
  </si>
  <si>
    <t>2012/2065</t>
  </si>
  <si>
    <t>Месаровић Стефан</t>
  </si>
  <si>
    <t>1-СТ/2010</t>
  </si>
  <si>
    <t>Милановић Стефан</t>
  </si>
  <si>
    <t>2011/2087</t>
  </si>
  <si>
    <t>Милић Милош</t>
  </si>
  <si>
    <t>34-СТ/2008</t>
  </si>
  <si>
    <t>Пандуровић Страхиња</t>
  </si>
  <si>
    <t>65-СТ/2008</t>
  </si>
  <si>
    <t>Перишић Милан</t>
  </si>
  <si>
    <t>2012/2084</t>
  </si>
  <si>
    <t>Просеница Реља</t>
  </si>
  <si>
    <t>2012/2040</t>
  </si>
  <si>
    <t>Радојичић Андреја</t>
  </si>
  <si>
    <t>29-СТ/2010</t>
  </si>
  <si>
    <t>Станчов Небојша</t>
  </si>
  <si>
    <t>19-Р/2008</t>
  </si>
  <si>
    <t>Старчевић Марија</t>
  </si>
  <si>
    <t>2012/2012</t>
  </si>
  <si>
    <t>Таталовић Никола</t>
  </si>
  <si>
    <t>57-СТ/2008</t>
  </si>
  <si>
    <t>Тодорић Милош</t>
  </si>
  <si>
    <t>2012/2030</t>
  </si>
  <si>
    <t>Николић Немања</t>
  </si>
  <si>
    <t>2012/2095</t>
  </si>
  <si>
    <t>Краснић Урош</t>
  </si>
  <si>
    <t>BROJ INDEKSA</t>
  </si>
  <si>
    <t>2018/2509</t>
  </si>
  <si>
    <t>2018/2057</t>
  </si>
  <si>
    <t>2016/2512</t>
  </si>
  <si>
    <t>2018/2040</t>
  </si>
  <si>
    <t>2018/2038</t>
  </si>
  <si>
    <t>2018/2061</t>
  </si>
  <si>
    <t>2017/2024</t>
  </si>
  <si>
    <t>2017/2056</t>
  </si>
  <si>
    <t>2018/2029</t>
  </si>
  <si>
    <t>2018/2003</t>
  </si>
  <si>
    <t>2018/2067</t>
  </si>
  <si>
    <t>2018/2037</t>
  </si>
  <si>
    <t>2015/2526</t>
  </si>
  <si>
    <t>2018/2011</t>
  </si>
  <si>
    <t>2018/2050</t>
  </si>
  <si>
    <t>2018/2064</t>
  </si>
  <si>
    <t>2018/2009</t>
  </si>
  <si>
    <t>2018/2066</t>
  </si>
  <si>
    <t>2018/2062</t>
  </si>
  <si>
    <t>2018/2068</t>
  </si>
  <si>
    <t>2018/2016</t>
  </si>
  <si>
    <t>2018/2069</t>
  </si>
  <si>
    <t>2018/2032</t>
  </si>
  <si>
    <t>2016/2514</t>
  </si>
  <si>
    <t>2017/2034</t>
  </si>
  <si>
    <t>2018/2010</t>
  </si>
  <si>
    <t>2015/2058</t>
  </si>
  <si>
    <t>2018/2024</t>
  </si>
  <si>
    <t>2018/2002</t>
  </si>
  <si>
    <t>2018/2030</t>
  </si>
  <si>
    <t>2018/2049</t>
  </si>
  <si>
    <t>2017/2004</t>
  </si>
  <si>
    <t>Solomun Dina</t>
  </si>
  <si>
    <t>2015/2001</t>
  </si>
  <si>
    <t>Драшкић Михајло</t>
  </si>
  <si>
    <t>2015/2002</t>
  </si>
  <si>
    <t>Гавриловић Лазар</t>
  </si>
  <si>
    <t>2015/2003</t>
  </si>
  <si>
    <t>Николић Борислав</t>
  </si>
  <si>
    <t>2015/2004</t>
  </si>
  <si>
    <t>Мијатовић Срђан</t>
  </si>
  <si>
    <t>2015/2005</t>
  </si>
  <si>
    <t>Киш Андријана</t>
  </si>
  <si>
    <t>2015/2006</t>
  </si>
  <si>
    <t>Милошевић Срђан</t>
  </si>
  <si>
    <t>2015/2007</t>
  </si>
  <si>
    <t>Перић Марко</t>
  </si>
  <si>
    <t>2015/2008</t>
  </si>
  <si>
    <t>Матић Марко</t>
  </si>
  <si>
    <t>2015/2009</t>
  </si>
  <si>
    <t>Терзић Александар</t>
  </si>
  <si>
    <t>2015/2010</t>
  </si>
  <si>
    <t>Итов Никола</t>
  </si>
  <si>
    <t>2015/2011</t>
  </si>
  <si>
    <t>Руссо Алекса</t>
  </si>
  <si>
    <t>2015/2012</t>
  </si>
  <si>
    <t>Васић Дамјан</t>
  </si>
  <si>
    <t>2015/2013</t>
  </si>
  <si>
    <t>Богдановић Михајло</t>
  </si>
  <si>
    <t>2015/2014</t>
  </si>
  <si>
    <t>Ласковић Марко</t>
  </si>
  <si>
    <t>2015/2015</t>
  </si>
  <si>
    <t>Славнић Душан</t>
  </si>
  <si>
    <t>2015/2016</t>
  </si>
  <si>
    <t>Крстић Јован</t>
  </si>
  <si>
    <t>2015/2017</t>
  </si>
  <si>
    <t>Обрадовић Борис</t>
  </si>
  <si>
    <t>2015/2018</t>
  </si>
  <si>
    <t>Стојановић Никола</t>
  </si>
  <si>
    <t>2015/2019</t>
  </si>
  <si>
    <t>Николић Никола</t>
  </si>
  <si>
    <t>2015/2020</t>
  </si>
  <si>
    <t>Славов Никола</t>
  </si>
  <si>
    <t>2015/2021</t>
  </si>
  <si>
    <t>Николић Стефан</t>
  </si>
  <si>
    <t>2015/2022</t>
  </si>
  <si>
    <t>Мијатовић Јован</t>
  </si>
  <si>
    <t>2015/2023</t>
  </si>
  <si>
    <t>Дабовић Мирко</t>
  </si>
  <si>
    <t>2015/2024</t>
  </si>
  <si>
    <t>Говедарица Алекса</t>
  </si>
  <si>
    <t>2015/2025</t>
  </si>
  <si>
    <t>Ђорђевић Страхиња</t>
  </si>
  <si>
    <t>2015/2026</t>
  </si>
  <si>
    <t>Павловић Тамара</t>
  </si>
  <si>
    <t>2015/2027</t>
  </si>
  <si>
    <t>2015/2028</t>
  </si>
  <si>
    <t>Петровић Реља</t>
  </si>
  <si>
    <t>2015/2029</t>
  </si>
  <si>
    <t>Чоловић Радоје</t>
  </si>
  <si>
    <t>2015/2030</t>
  </si>
  <si>
    <t>Богићевић Никола</t>
  </si>
  <si>
    <t>2015/2031</t>
  </si>
  <si>
    <t>Лукић Илија</t>
  </si>
  <si>
    <t>2015/2032</t>
  </si>
  <si>
    <t>Буцало Милош</t>
  </si>
  <si>
    <t>2015/2033</t>
  </si>
  <si>
    <t>Јанковић Невена</t>
  </si>
  <si>
    <t>2015/2034</t>
  </si>
  <si>
    <t>Војиновић Лазар</t>
  </si>
  <si>
    <t>2015/2035</t>
  </si>
  <si>
    <t>Стокић Небојша</t>
  </si>
  <si>
    <t>2015/2036</t>
  </si>
  <si>
    <t>Балчановић Томислав</t>
  </si>
  <si>
    <t>2015/2037</t>
  </si>
  <si>
    <t>Прица Стефан</t>
  </si>
  <si>
    <t>2015/2038</t>
  </si>
  <si>
    <t>Трајковић Сава</t>
  </si>
  <si>
    <t>2015/2039</t>
  </si>
  <si>
    <t>Кањевац Владимир</t>
  </si>
  <si>
    <t>2015/2040</t>
  </si>
  <si>
    <t>Караклић Александар</t>
  </si>
  <si>
    <t>Радивојев Милош</t>
  </si>
  <si>
    <t>2015/2042</t>
  </si>
  <si>
    <t>Кљаић Милан</t>
  </si>
  <si>
    <t>2015/2043</t>
  </si>
  <si>
    <t>Давидовић Немања</t>
  </si>
  <si>
    <t>2015/2044</t>
  </si>
  <si>
    <t>Ибрахимовић Един</t>
  </si>
  <si>
    <t>2015/2045</t>
  </si>
  <si>
    <t>Срећковић Никола</t>
  </si>
  <si>
    <t>2015/2046</t>
  </si>
  <si>
    <t>Будимир Милан</t>
  </si>
  <si>
    <t>2015/2047</t>
  </si>
  <si>
    <t>Перенчевић Лука</t>
  </si>
  <si>
    <t>2015/2048</t>
  </si>
  <si>
    <t>Бабић Никола</t>
  </si>
  <si>
    <t>2015/2049</t>
  </si>
  <si>
    <t>Поповић Душан</t>
  </si>
  <si>
    <t>2015/2050</t>
  </si>
  <si>
    <t>Коси Борис</t>
  </si>
  <si>
    <t>2015/2051</t>
  </si>
  <si>
    <t>Божић Игор</t>
  </si>
  <si>
    <t>2015/2052</t>
  </si>
  <si>
    <t>Бабић Страхиња</t>
  </si>
  <si>
    <t>2015/2053</t>
  </si>
  <si>
    <t>Јакимовски Бојан</t>
  </si>
  <si>
    <t>2015/2054</t>
  </si>
  <si>
    <t>Милекић Јелена</t>
  </si>
  <si>
    <t>2015/2055</t>
  </si>
  <si>
    <t>Марковић Давид</t>
  </si>
  <si>
    <t>2015/2056</t>
  </si>
  <si>
    <t>Лончар Игор</t>
  </si>
  <si>
    <t>2015/2057</t>
  </si>
  <si>
    <t>Вуковић Александар</t>
  </si>
  <si>
    <t>Рац Сабо Роберт</t>
  </si>
  <si>
    <t>2015/2059</t>
  </si>
  <si>
    <t>Маринковић Никола</t>
  </si>
  <si>
    <t>2015/2060</t>
  </si>
  <si>
    <t>Петровић Сара</t>
  </si>
  <si>
    <t>2015/2061</t>
  </si>
  <si>
    <t>Матић Вељко</t>
  </si>
  <si>
    <t>2015/2062</t>
  </si>
  <si>
    <t>Ђаковић Кристина</t>
  </si>
  <si>
    <t>2015/2063</t>
  </si>
  <si>
    <t>Андесилић Саво</t>
  </si>
  <si>
    <t>2015/2064</t>
  </si>
  <si>
    <t>Васиљевић Данко</t>
  </si>
  <si>
    <t>2015/2065</t>
  </si>
  <si>
    <t>Суботин Теодора</t>
  </si>
  <si>
    <t>2015/2066</t>
  </si>
  <si>
    <t>Мартиновић Марко</t>
  </si>
  <si>
    <t>2015/2067</t>
  </si>
  <si>
    <t>Зиројевић Вукашин</t>
  </si>
  <si>
    <t>2015/2068</t>
  </si>
  <si>
    <t>Величковић Милена</t>
  </si>
  <si>
    <t>2015/2069</t>
  </si>
  <si>
    <t>Ћетковић Огњен</t>
  </si>
  <si>
    <t>2015/2070</t>
  </si>
  <si>
    <t>Новаковић Марко</t>
  </si>
  <si>
    <t>2015/2071</t>
  </si>
  <si>
    <t>Ивановић Милош</t>
  </si>
  <si>
    <t>2015/2072</t>
  </si>
  <si>
    <t>Гуцу Марко</t>
  </si>
  <si>
    <t>2015/2073</t>
  </si>
  <si>
    <t>Лаковић Урош</t>
  </si>
  <si>
    <t>2015/2074</t>
  </si>
  <si>
    <t>Пејић Никола</t>
  </si>
  <si>
    <t>2015/2075</t>
  </si>
  <si>
    <t>Мијатовић Маринко</t>
  </si>
  <si>
    <t>2015/2076</t>
  </si>
  <si>
    <t>Павловић Игор</t>
  </si>
  <si>
    <t>2015/2077</t>
  </si>
  <si>
    <t>Ровчанин Кристијан</t>
  </si>
  <si>
    <t>2015/2078</t>
  </si>
  <si>
    <t>Станкић Ивана</t>
  </si>
  <si>
    <t>2015/2079</t>
  </si>
  <si>
    <t>Антонијевић Младен</t>
  </si>
  <si>
    <t>2015/2080</t>
  </si>
  <si>
    <t>Швертецки Бранко</t>
  </si>
  <si>
    <t>2015/2081</t>
  </si>
  <si>
    <t>Гарибовић Милица</t>
  </si>
  <si>
    <t>2015/2082</t>
  </si>
  <si>
    <t>Прица Петар</t>
  </si>
  <si>
    <t>2015/2083</t>
  </si>
  <si>
    <t>Ђурица Саша</t>
  </si>
  <si>
    <t>2015/2084</t>
  </si>
  <si>
    <t>Вукелић Никола</t>
  </si>
  <si>
    <t>2015/2085</t>
  </si>
  <si>
    <t>Драговић Немања</t>
  </si>
  <si>
    <t>2015/2086</t>
  </si>
  <si>
    <t>Ђокић Никола</t>
  </si>
  <si>
    <t>2015/2087</t>
  </si>
  <si>
    <t>Ђокић Немања</t>
  </si>
  <si>
    <t>2015/2088</t>
  </si>
  <si>
    <t>Мишчевић Немања</t>
  </si>
  <si>
    <t>2015/2089</t>
  </si>
  <si>
    <t>Стојановић Андреа</t>
  </si>
  <si>
    <t>2015/2090</t>
  </si>
  <si>
    <t>Стефановић Ива</t>
  </si>
  <si>
    <t>2015/2091</t>
  </si>
  <si>
    <t>Цветковић Никола</t>
  </si>
  <si>
    <t>2015/2092</t>
  </si>
  <si>
    <t>Лабовић Марко</t>
  </si>
  <si>
    <t>2015/2093</t>
  </si>
  <si>
    <t>Суша Ђорђе</t>
  </si>
  <si>
    <t>2015/2501</t>
  </si>
  <si>
    <t>Јоксимовић Никола</t>
  </si>
  <si>
    <t>2015/2502</t>
  </si>
  <si>
    <t>Петровић Вељко</t>
  </si>
  <si>
    <t>2015/2503</t>
  </si>
  <si>
    <t>Петровић Владимир</t>
  </si>
  <si>
    <t>2015/2504</t>
  </si>
  <si>
    <t>Филиповић Теодора</t>
  </si>
  <si>
    <t>2015/2505</t>
  </si>
  <si>
    <t>Ђурин Андрија</t>
  </si>
  <si>
    <t>2015/2506</t>
  </si>
  <si>
    <t>Стијак Ива</t>
  </si>
  <si>
    <t>2015/2507</t>
  </si>
  <si>
    <t>Дошен Константин</t>
  </si>
  <si>
    <t>2015/2508</t>
  </si>
  <si>
    <t>Павловић Предраг</t>
  </si>
  <si>
    <t>2015/2509</t>
  </si>
  <si>
    <t>Миладиновић Никола</t>
  </si>
  <si>
    <t>2015/2510</t>
  </si>
  <si>
    <t>Росић Вукашин</t>
  </si>
  <si>
    <t>2015/2511</t>
  </si>
  <si>
    <t>Просинечки Ива</t>
  </si>
  <si>
    <t>2015/2512</t>
  </si>
  <si>
    <t>Обрадовић Неда</t>
  </si>
  <si>
    <t>2015/2513</t>
  </si>
  <si>
    <t>Митић Милица</t>
  </si>
  <si>
    <t>2015/2514</t>
  </si>
  <si>
    <t>Ђондрић Милан</t>
  </si>
  <si>
    <t>2015/2515</t>
  </si>
  <si>
    <t>Арнаутовић Ђорђе</t>
  </si>
  <si>
    <t>2015/2516</t>
  </si>
  <si>
    <t>Шелор Анастасија Романовна</t>
  </si>
  <si>
    <t>2015/2517</t>
  </si>
  <si>
    <t>Фуштар Борис</t>
  </si>
  <si>
    <t>2015/2518</t>
  </si>
  <si>
    <t>Сарић Стефан</t>
  </si>
  <si>
    <t>2015/2519</t>
  </si>
  <si>
    <t>Младеновић Јелена</t>
  </si>
  <si>
    <t>2015/2520</t>
  </si>
  <si>
    <t>Лазић Марија</t>
  </si>
  <si>
    <t>2015/2521</t>
  </si>
  <si>
    <t>Петковић Милош</t>
  </si>
  <si>
    <t>2015/2522</t>
  </si>
  <si>
    <t>Ђукић Нина</t>
  </si>
  <si>
    <t>2015/2523</t>
  </si>
  <si>
    <t>Гагић Александра</t>
  </si>
  <si>
    <t>2015/2524</t>
  </si>
  <si>
    <t>Балуктси Ирини</t>
  </si>
  <si>
    <t>2015/2525</t>
  </si>
  <si>
    <t>Јорданов Александар</t>
  </si>
  <si>
    <t>Јокић Немања</t>
  </si>
  <si>
    <t>2015/2527</t>
  </si>
  <si>
    <t>Пачавра Младен</t>
  </si>
  <si>
    <t>2015/2528</t>
  </si>
  <si>
    <t>Катић Јана</t>
  </si>
  <si>
    <t>2015/2529</t>
  </si>
  <si>
    <t>Јанковић Бојан</t>
  </si>
  <si>
    <t>2014/2510</t>
  </si>
  <si>
    <t>Јовановић Никола</t>
  </si>
  <si>
    <t>2102/2015</t>
  </si>
  <si>
    <t>Николчић Ђуро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</si>
</sst>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0.;###0."/>
    <numFmt numFmtId="166" formatCode="###0;###0"/>
    <numFmt numFmtId="167" formatCode="d\.m\.yyyy;@"/>
  </numFmts>
  <fonts count="44">
    <font>
      <sz val="10"/>
      <name val="Arial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color indexed="8"/>
      <name val="Calibri"/>
      <family val="2"/>
    </font>
    <font>
      <b/>
      <sz val="11"/>
      <name val="ти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  <charset val="238"/>
    </font>
    <font>
      <sz val="10"/>
      <color rgb="FF99CCFF"/>
      <name val="Arial"/>
      <family val="2"/>
      <charset val="238"/>
    </font>
    <font>
      <sz val="10"/>
      <color rgb="FFFF0000"/>
      <name val="Arial"/>
      <family val="2"/>
    </font>
    <font>
      <sz val="11"/>
      <color rgb="FF000000"/>
      <name val="Times New Roman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  <charset val="238"/>
    </font>
    <font>
      <sz val="9"/>
      <color rgb="FF333333"/>
      <name val="Arial"/>
      <family val="2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rgb="FFF0EBEB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7" fillId="0" borderId="0"/>
    <xf numFmtId="0" fontId="30" fillId="0" borderId="0"/>
    <xf numFmtId="0" fontId="31" fillId="0" borderId="0"/>
    <xf numFmtId="0" fontId="5" fillId="0" borderId="0"/>
    <xf numFmtId="0" fontId="32" fillId="0" borderId="0"/>
    <xf numFmtId="0" fontId="4" fillId="0" borderId="0"/>
  </cellStyleXfs>
  <cellXfs count="22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5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3" fillId="4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1" xfId="4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top" wrapText="1"/>
    </xf>
    <xf numFmtId="49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top" wrapText="1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" fontId="1" fillId="0" borderId="18" xfId="0" applyNumberFormat="1" applyFont="1" applyBorder="1" applyAlignment="1">
      <alignment horizontal="center" vertical="center"/>
    </xf>
    <xf numFmtId="0" fontId="0" fillId="6" borderId="0" xfId="0" applyFill="1"/>
    <xf numFmtId="0" fontId="1" fillId="0" borderId="19" xfId="0" applyFont="1" applyBorder="1" applyAlignment="1">
      <alignment horizontal="center"/>
    </xf>
    <xf numFmtId="0" fontId="0" fillId="7" borderId="0" xfId="0" applyFill="1" applyAlignment="1">
      <alignment horizontal="left" vertical="top"/>
    </xf>
    <xf numFmtId="165" fontId="35" fillId="7" borderId="34" xfId="0" applyNumberFormat="1" applyFont="1" applyFill="1" applyBorder="1" applyAlignment="1">
      <alignment horizontal="left" vertical="top" wrapText="1"/>
    </xf>
    <xf numFmtId="0" fontId="0" fillId="7" borderId="34" xfId="0" applyFill="1" applyBorder="1" applyAlignment="1">
      <alignment vertical="top" wrapText="1"/>
    </xf>
    <xf numFmtId="0" fontId="0" fillId="8" borderId="34" xfId="0" applyFill="1" applyBorder="1" applyAlignment="1">
      <alignment vertical="top" wrapText="1"/>
    </xf>
    <xf numFmtId="0" fontId="0" fillId="8" borderId="35" xfId="0" applyFill="1" applyBorder="1" applyAlignment="1">
      <alignment vertical="top" wrapText="1"/>
    </xf>
    <xf numFmtId="0" fontId="23" fillId="8" borderId="36" xfId="0" applyFont="1" applyFill="1" applyBorder="1" applyAlignment="1">
      <alignment vertical="top" wrapText="1"/>
    </xf>
    <xf numFmtId="14" fontId="0" fillId="8" borderId="37" xfId="0" applyNumberFormat="1" applyFill="1" applyBorder="1" applyAlignment="1">
      <alignment horizontal="center" vertical="center" wrapText="1"/>
    </xf>
    <xf numFmtId="0" fontId="0" fillId="8" borderId="38" xfId="0" applyFill="1" applyBorder="1" applyAlignment="1">
      <alignment vertical="top" wrapText="1"/>
    </xf>
    <xf numFmtId="0" fontId="0" fillId="8" borderId="39" xfId="0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8" borderId="4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7" fillId="2" borderId="1" xfId="0" applyFont="1" applyFill="1" applyBorder="1" applyAlignment="1">
      <alignment horizontal="center" vertical="center"/>
    </xf>
    <xf numFmtId="0" fontId="38" fillId="0" borderId="0" xfId="0" applyFont="1"/>
    <xf numFmtId="49" fontId="0" fillId="0" borderId="0" xfId="0" applyNumberFormat="1"/>
    <xf numFmtId="0" fontId="0" fillId="9" borderId="0" xfId="0" applyFill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6" borderId="1" xfId="0" applyFill="1" applyBorder="1"/>
    <xf numFmtId="0" fontId="0" fillId="8" borderId="33" xfId="0" applyFill="1" applyBorder="1" applyAlignment="1">
      <alignment horizontal="left" vertical="center" wrapText="1"/>
    </xf>
    <xf numFmtId="0" fontId="0" fillId="8" borderId="34" xfId="0" applyFill="1" applyBorder="1" applyAlignment="1">
      <alignment horizontal="left" vertical="center" wrapText="1"/>
    </xf>
    <xf numFmtId="49" fontId="0" fillId="6" borderId="1" xfId="0" applyNumberFormat="1" applyFill="1" applyBorder="1"/>
    <xf numFmtId="0" fontId="4" fillId="0" borderId="1" xfId="0" applyFont="1" applyBorder="1"/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9" fillId="7" borderId="3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8" borderId="34" xfId="0" applyFont="1" applyFill="1" applyBorder="1" applyAlignment="1">
      <alignment vertical="center" wrapText="1"/>
    </xf>
    <xf numFmtId="49" fontId="4" fillId="0" borderId="0" xfId="6" applyNumberFormat="1"/>
    <xf numFmtId="14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10" borderId="0" xfId="0" applyNumberFormat="1" applyFill="1"/>
    <xf numFmtId="0" fontId="3" fillId="11" borderId="0" xfId="0" applyFont="1" applyFill="1"/>
    <xf numFmtId="0" fontId="1" fillId="10" borderId="0" xfId="0" applyNumberFormat="1" applyFont="1" applyFill="1"/>
    <xf numFmtId="0" fontId="43" fillId="10" borderId="0" xfId="0" applyNumberFormat="1" applyFont="1" applyFill="1" applyAlignment="1">
      <alignment horizontal="center" vertical="center"/>
    </xf>
    <xf numFmtId="0" fontId="1" fillId="10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0" fillId="12" borderId="1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7" borderId="34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0" fillId="7" borderId="3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6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0" fillId="6" borderId="4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0" fillId="3" borderId="10" xfId="0" applyNumberFormat="1" applyFill="1" applyBorder="1" applyAlignment="1">
      <alignment horizontal="center" vertical="center"/>
    </xf>
    <xf numFmtId="14" fontId="13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20" fillId="6" borderId="18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39" fillId="3" borderId="24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9" fillId="6" borderId="3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2" fillId="6" borderId="30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34" xfId="0" applyFill="1" applyBorder="1" applyAlignment="1">
      <alignment horizontal="left" vertical="top" wrapText="1"/>
    </xf>
    <xf numFmtId="0" fontId="0" fillId="8" borderId="35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23" fillId="8" borderId="10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top" wrapText="1"/>
    </xf>
    <xf numFmtId="0" fontId="0" fillId="8" borderId="33" xfId="0" applyFill="1" applyBorder="1" applyAlignment="1">
      <alignment horizontal="left" vertical="top" wrapText="1"/>
    </xf>
    <xf numFmtId="0" fontId="23" fillId="8" borderId="33" xfId="0" applyFont="1" applyFill="1" applyBorder="1" applyAlignment="1">
      <alignment horizontal="left" vertical="top" wrapText="1"/>
    </xf>
    <xf numFmtId="0" fontId="0" fillId="7" borderId="34" xfId="0" applyFill="1" applyBorder="1" applyAlignment="1">
      <alignment horizontal="left" vertical="top" wrapText="1"/>
    </xf>
    <xf numFmtId="166" fontId="35" fillId="7" borderId="34" xfId="0" applyNumberFormat="1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8" borderId="34" xfId="0" applyFill="1" applyBorder="1" applyAlignment="1">
      <alignment vertical="center" wrapText="1"/>
    </xf>
    <xf numFmtId="0" fontId="23" fillId="8" borderId="33" xfId="0" applyFont="1" applyFill="1" applyBorder="1" applyAlignment="1">
      <alignment vertical="center" wrapText="1"/>
    </xf>
    <xf numFmtId="0" fontId="23" fillId="8" borderId="34" xfId="0" applyFont="1" applyFill="1" applyBorder="1" applyAlignment="1">
      <alignment vertical="center" wrapText="1"/>
    </xf>
    <xf numFmtId="0" fontId="23" fillId="8" borderId="33" xfId="0" applyFont="1" applyFill="1" applyBorder="1" applyAlignment="1">
      <alignment horizontal="center" vertical="top" wrapText="1"/>
    </xf>
    <xf numFmtId="0" fontId="23" fillId="8" borderId="34" xfId="0" applyFont="1" applyFill="1" applyBorder="1" applyAlignment="1">
      <alignment horizontal="center" vertical="top" wrapText="1"/>
    </xf>
    <xf numFmtId="166" fontId="35" fillId="7" borderId="34" xfId="0" applyNumberFormat="1" applyFont="1" applyFill="1" applyBorder="1" applyAlignment="1">
      <alignment horizontal="right" vertical="top" wrapText="1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34000000}"/>
  </cellStyles>
  <dxfs count="163"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d/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d/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d/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d/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d/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family val="2"/>
      </font>
      <fill>
        <patternFill patternType="solid">
          <fgColor indexed="64"/>
          <bgColor theme="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6</xdr:row>
      <xdr:rowOff>9525</xdr:rowOff>
    </xdr:from>
    <xdr:to>
      <xdr:col>9</xdr:col>
      <xdr:colOff>304800</xdr:colOff>
      <xdr:row>6</xdr:row>
      <xdr:rowOff>428625</xdr:rowOff>
    </xdr:to>
    <xdr:sp macro="" textlink="">
      <xdr:nvSpPr>
        <xdr:cNvPr id="2051" name="Button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ОБРИШИ ПОЕНЕ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428625</xdr:colOff>
      <xdr:row>8</xdr:row>
      <xdr:rowOff>9525</xdr:rowOff>
    </xdr:from>
    <xdr:to>
      <xdr:col>14</xdr:col>
      <xdr:colOff>295275</xdr:colOff>
      <xdr:row>9</xdr:row>
      <xdr:rowOff>47625</xdr:rowOff>
    </xdr:to>
    <xdr:sp macro="" textlink="">
      <xdr:nvSpPr>
        <xdr:cNvPr id="3087" name="Button 15" hidden="1">
          <a:extLst>
            <a:ext uri="{63B3BB69-23CF-44E3-9099-C40C66FF867C}">
              <a14:compatExt xmlns:a14="http://schemas.microsoft.com/office/drawing/2010/main" spid="_x0000_s3087"/>
            </a:ex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ОБРИШИ</a:t>
          </a:r>
        </a:p>
      </xdr:txBody>
    </xdr:sp>
    <xdr:clientData fPrintsWithSheet="0"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509D9C5-BDBA-4117-AA0C-F65616D98A51}" autoFormatId="16" applyNumberFormats="0" applyBorderFormats="0" applyFontFormats="0" applyPatternFormats="0" applyAlignmentFormats="0" applyWidthHeightFormats="0">
  <queryTableRefresh nextId="5" unboundColumnsRight="3">
    <queryTableFields count="4">
      <queryTableField id="1" name="PREZIME I IME" tableColumnId="1"/>
      <queryTableField id="2" dataBound="0" tableColumnId="2"/>
      <queryTableField id="3" dataBound="0" tableColumnId="3"/>
      <queryTableField id="4" dataBound="0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FA6633-29E4-4E32-A68E-C9C169FF529A}" name="SPISAK_STUDENTI_IME" displayName="SPISAK_STUDENTI_IME" ref="U1:X98" tableType="queryTable" totalsRowShown="0" headerRowDxfId="162" dataDxfId="161">
  <autoFilter ref="U1:X98" xr:uid="{43D99D9B-2E8A-4572-9826-F5B090C6CE3A}"/>
  <tableColumns count="4">
    <tableColumn id="1" xr3:uid="{623AA07A-7F99-4FC7-98E2-2A7061F3B4C0}" uniqueName="1" name="PREZIME I IME" queryTableFieldId="1" dataDxfId="160"/>
    <tableColumn id="2" xr3:uid="{3FB916E4-41DE-459D-9615-C9AFD8F9A337}" uniqueName="2" name="Kolona1" queryTableFieldId="2" dataDxfId="159">
      <calculatedColumnFormula>--ISNUMBER(IFERROR(SEARCH($F$3,SPISAK_STUDENTI_IME[[#This Row],[PREZIME I IME]],1),""))</calculatedColumnFormula>
    </tableColumn>
    <tableColumn id="3" xr3:uid="{93A9E511-38EF-4E45-B699-2FB4211E69D7}" uniqueName="3" name="Kolona2" queryTableFieldId="3" dataDxfId="158">
      <calculatedColumnFormula>IF(SPISAK_STUDENTI_IME[[#This Row],[Kolona1]]=1,COUNTIF($V$2:SPISAK_STUDENTI_IME[[#This Row],[Kolona1]],1),"")</calculatedColumnFormula>
    </tableColumn>
    <tableColumn id="4" xr3:uid="{98B1859B-BC88-43CF-8E85-4EA9B4FB1E90}" uniqueName="4" name="Kolona3" queryTableFieldId="4" dataDxfId="157">
      <calculatedColumnFormula>IFERROR(INDEX(SPISAK_STUDENTI_IME[PREZIME I IME],MATCH(ROWS($W$2:SPISAK_STUDENTI_IME[[#This Row],[Kolona2]]),SPISAK_STUDENTI_IME[Kolona2],0)),"")</calculatedColumnFormula>
    </tableColumn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CF3CC0F-4562-4309-97D7-CCDE8F017705}" name="OKTOBAR" displayName="OKTOBAR" ref="A2:J99" totalsRowShown="0" headerRowDxfId="14" dataDxfId="13" headerRowBorderDxfId="11" tableBorderDxfId="12" totalsRowBorderDxfId="10">
  <autoFilter ref="A2:J99" xr:uid="{EBD76182-1D3F-44BC-9150-74793D0D61E5}"/>
  <tableColumns count="10">
    <tableColumn id="1" xr3:uid="{5801DBB3-A66F-420D-98F4-E079B9FD8948}" name="RB" dataDxfId="9">
      <calculatedColumnFormula>IF(OSS_2018_19!A3&lt;&gt;"",OSS_2018_19!A3,"")</calculatedColumnFormula>
    </tableColumn>
    <tableColumn id="2" xr3:uid="{41E45104-13E0-488F-8C1A-ED0C43E6C02D}" name="Broj indeksa" dataDxfId="8">
      <calculatedColumnFormula>IF(OSS_2018_19!B3&lt;&gt;"",OSS_2018_19!B3,"")</calculatedColumnFormula>
    </tableColumn>
    <tableColumn id="3" xr3:uid="{C65714F1-BA84-495E-B1ED-AE04EACD3D45}" name="Prezime i ime" dataDxfId="7">
      <calculatedColumnFormula>IF(OSS_2018_19!C3&lt;&gt;"",OSS_2018_19!C3,"")</calculatedColumnFormula>
    </tableColumn>
    <tableColumn id="4" xr3:uid="{D1A592A4-6C89-4C74-B10B-A0E82823842C}" name="SPORT" dataDxfId="6">
      <calculatedColumnFormula>IF(OSS_2018_19!D3&lt;&gt;"",OSS_2018_19!D3,"")</calculatedColumnFormula>
    </tableColumn>
    <tableColumn id="5" xr3:uid="{2A790716-C4F0-41DE-94D5-A9AD7F691404}" name="Status" dataDxfId="5">
      <calculatedColumnFormula>IF(OSS_2018_19!E3&lt;&gt;"",OSS_2018_19!E3,"")</calculatedColumnFormula>
    </tableColumn>
    <tableColumn id="6" xr3:uid="{062D3E68-EC5F-4F13-A628-81EF35239622}" name="WORD" dataDxfId="4"/>
    <tableColumn id="7" xr3:uid="{79923359-B3DC-42B8-9FBB-8659B8E295D4}" name="EXCEL" dataDxfId="3"/>
    <tableColumn id="8" xr3:uid="{20987F1A-8859-47C9-B2DA-40C62560FF96}" name="STATS" dataDxfId="2"/>
    <tableColumn id="9" xr3:uid="{89E45536-95FE-4514-92E3-6929D3092805}" name="TEST_1" dataDxfId="1"/>
    <tableColumn id="10" xr3:uid="{73BC3BF0-D3D2-4826-ABC4-3241D5A6D6EE}" name="TEST_2" dataDxfId="0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982EB6-DA17-4299-B67B-86BC952F5948}" name="SPISAK_STUDENTI" displayName="SPISAK_STUDENTI" ref="A1:C99" totalsRowShown="0">
  <autoFilter ref="A1:C99" xr:uid="{F0F5B9D3-2588-40BB-9AE3-C6E7BF4146F9}"/>
  <tableColumns count="3">
    <tableColumn id="1" xr3:uid="{BA6AF779-5E17-40C9-868C-C17E94EBD92A}" name="RB"/>
    <tableColumn id="2" xr3:uid="{EB1F98F8-2A07-4DD1-A15D-505D9246822D}" name="BROJ INDEKSA"/>
    <tableColumn id="3" xr3:uid="{250B0BA2-47C6-408B-A924-8070AAED534A}" name="PREZIME I IM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4351AD-C1CC-4A5F-865F-8EADA2AB2E52}" name="Zbirni_podaci" displayName="Zbirni_podaci" ref="A2:AG99" totalsRowShown="0" headerRowDxfId="156" headerRowBorderDxfId="154" tableBorderDxfId="155" totalsRowBorderDxfId="153">
  <autoFilter ref="A2:AG99" xr:uid="{8831CA5C-3063-4A33-A408-93EA29783929}"/>
  <tableColumns count="33">
    <tableColumn id="1" xr3:uid="{67819BE4-FF32-47C4-8A47-E966C7DDE5CA}" name="RB" dataDxfId="152">
      <calculatedColumnFormula>PODACI_STUDENTI!A2</calculatedColumnFormula>
    </tableColumn>
    <tableColumn id="2" xr3:uid="{4F496583-7526-4484-BB0D-8AA52EF28033}" name="Broj indeksa" dataDxfId="151">
      <calculatedColumnFormula>PODACI_STUDENTI!B2</calculatedColumnFormula>
    </tableColumn>
    <tableColumn id="3" xr3:uid="{D9F8E9C4-3ACD-4284-AD10-0AE58D1F6D0C}" name="Prezime i ime" dataDxfId="150">
      <calculatedColumnFormula>PODACI_STUDENTI!C2</calculatedColumnFormula>
    </tableColumn>
    <tableColumn id="4" xr3:uid="{F4659AEA-0473-4F70-91C5-ACE69740724B}" name="SPORT" dataDxfId="149">
      <calculatedColumnFormula>PODACI_STUDENTI!D2</calculatedColumnFormula>
    </tableColumn>
    <tableColumn id="5" xr3:uid="{3E933633-A197-4115-9448-6BF6F86A1AA2}" name="Status" dataDxfId="148"/>
    <tableColumn id="6" xr3:uid="{5AA62B01-5812-46E7-8B33-2B6E357F13CF}" name="WORD" dataDxfId="147">
      <calculatedColumnFormula>IF(OR(Predrok_novembar!F3&lt;&gt;"",Predrok_decembar!F3&lt;&gt;"",Januar!F3&lt;&gt;"",Februar!F3&lt;&gt;"",#REF!&lt;&gt;"",Juni!F3&lt;&gt;"",Juli!F3,Septembar!F3&lt;&gt;"",Oktobar!F3&lt;&gt;"",Oktobar_2!F3&lt;&gt;""),MAX(Predrok_novembar!F3,Predrok_decembar!F3,Januar!F3,Februar!F3,#REF!,Juni!F3,Juli!F3,Septembar!F3,Oktobar!F3,Oktobar_2!F3),"")</calculatedColumnFormula>
    </tableColumn>
    <tableColumn id="7" xr3:uid="{12138AB8-CB67-40F4-90C9-8F63EBFBAA49}" name="EXCEL" dataDxfId="146">
      <calculatedColumnFormula>IF(OR(Predrok_novembar!G3&lt;&gt;"",Predrok_decembar!G3&lt;&gt;"",Januar!G3&lt;&gt;"",Februar!G3&lt;&gt;"",#REF!&lt;&gt;"",Juni!G3&lt;&gt;"",Juli!G3,Septembar!G3&lt;&gt;"",Oktobar!G3&lt;&gt;"",Oktobar_2!G3&lt;&gt;""),MAX(Predrok_novembar!G3,Predrok_decembar!G3,Januar!G3,Februar!G3,#REF!,Juni!G3,Juli!G3,Septembar!G3,Oktobar!G3,Oktobar_2!G3),"")</calculatedColumnFormula>
    </tableColumn>
    <tableColumn id="8" xr3:uid="{EED6DD73-D440-479F-A8DD-D0F4983221EA}" name="STATS" dataDxfId="145">
      <calculatedColumnFormula>IF(OR(Predrok_novembar!H3&lt;&gt;"",Predrok_decembar!H3&lt;&gt;"",Januar!H3&lt;&gt;"",Februar!H3&lt;&gt;"",#REF!&lt;&gt;"",Juni!H3&lt;&gt;"",Juli!H3,Septembar!H3&lt;&gt;"",Oktobar!H3&lt;&gt;"",Oktobar_2!H3&lt;&gt;""),MAX(Predrok_novembar!H3,Predrok_decembar!H3,Januar!H3,Februar!H3,#REF!,Juni!H3,Juli!H3,Septembar!H3,Oktobar!H3,Oktobar_2!H3),"")</calculatedColumnFormula>
    </tableColumn>
    <tableColumn id="9" xr3:uid="{57DD3527-8A6C-4F51-91F5-41BA5FD77D52}" name="TEST_1" dataDxfId="144">
      <calculatedColumnFormula>IF(OR(Predrok_novembar!I3&lt;&gt;"",Predrok_decembar!I3&lt;&gt;"",Januar!I3&lt;&gt;"",Februar!I3&lt;&gt;"",#REF!&lt;&gt;"",Juni!I3&lt;&gt;"",Juli!I3,Septembar!I3&lt;&gt;"",Oktobar!I3&lt;&gt;"",Oktobar_2!I3&lt;&gt;""),MAX(Predrok_novembar!I3,Predrok_decembar!I3,Januar!I3,Februar!I3,#REF!,Juni!I3,Juli!I3,Septembar!I3,Oktobar!I3,Oktobar_2!I3),"")</calculatedColumnFormula>
    </tableColumn>
    <tableColumn id="10" xr3:uid="{31DD26DA-1679-4BC8-A198-63D1F9A7420A}" name="TEST_2" dataDxfId="143">
      <calculatedColumnFormula>IF(OR(Predrok_novembar!J3&lt;&gt;"",Predrok_decembar!J3&lt;&gt;"",Januar!J3&lt;&gt;"",Februar!J3&lt;&gt;"",#REF!&lt;&gt;"",Juni!J3&lt;&gt;"",Juli!J3,Septembar!J3&lt;&gt;"",Oktobar!J3&lt;&gt;"",Oktobar_2!J3&lt;&gt;""),MAX(Predrok_novembar!J3,Predrok_decembar!J3,Januar!J3,Februar!J3,#REF!,Juni!J3,Juli!J3,Septembar!J3,Oktobar!J3,Oktobar_2!J3),"")</calculatedColumnFormula>
    </tableColumn>
    <tableColumn id="11" xr3:uid="{7B10210E-5080-4E28-ADDC-E4F32F3B33E4}" name="USLOV" dataDxfId="142">
      <calculatedColumnFormula>IF(B3&lt;&gt;"",IF(AND(F3&lt;&gt;"",G3&lt;&gt;"",H3&lt;&gt;"",I3&lt;&gt;"",J3&lt;&gt;""),"DA","NE"),"")</calculatedColumnFormula>
    </tableColumn>
    <tableColumn id="12" xr3:uid="{8EB45CCE-AD41-40EC-9146-614DB1A43E2D}" name="Akt_nast_bod" dataDxfId="141">
      <calculatedColumnFormula>IF(S3&lt;&gt;"",5,"")</calculatedColumnFormula>
    </tableColumn>
    <tableColumn id="13" xr3:uid="{AAA5DC09-00C0-4312-803F-4FC6085FC012}" name="Akt_vežbe_bod" dataDxfId="140">
      <calculatedColumnFormula>IF(S3&lt;&gt;"",5,"")</calculatedColumnFormula>
    </tableColumn>
    <tableColumn id="14" xr3:uid="{6B30E55A-3107-43F8-B45C-4B3F5DA1D911}" name="WORD bod" dataDxfId="139">
      <calculatedColumnFormula>IF(F3&lt;&gt;"",IF(F3&gt;=24,(F3/32)*14,""),"")</calculatedColumnFormula>
    </tableColumn>
    <tableColumn id="15" xr3:uid="{976FA69A-77B4-47E2-976E-D102BEFB7EA4}" name="EXCEL bod" dataDxfId="138">
      <calculatedColumnFormula>IF(G3&lt;&gt;"",IF(G3&gt;=24,(G3/32)*14,""),"")</calculatedColumnFormula>
    </tableColumn>
    <tableColumn id="16" xr3:uid="{1693E047-9749-4EBA-A36A-8D22843B4AD1}" name="STATS bod" dataDxfId="137">
      <calculatedColumnFormula>IF(H3&lt;&gt;"",IF(H3&gt;=11,(H3/21)*14,""),"")</calculatedColumnFormula>
    </tableColumn>
    <tableColumn id="17" xr3:uid="{33CB5FF5-7861-4A11-AE00-628271FFE4A9}" name="TEST_1 bod" dataDxfId="136">
      <calculatedColumnFormula>IF(I3&lt;&gt;"",IF(I3&gt;=9,(I3/15)*14,""),"")</calculatedColumnFormula>
    </tableColumn>
    <tableColumn id="18" xr3:uid="{889AD00A-698D-41B7-AD65-D363D49F5F90}" name="TEST_2 bod" dataDxfId="135">
      <calculatedColumnFormula>IF(J3&lt;&gt;"",IF(J3&gt;=9,(J3/15)*14,""),"")</calculatedColumnFormula>
    </tableColumn>
    <tableColumn id="19" xr3:uid="{1747D54D-2073-47AC-8350-69FB0BB7EDAE}" name="ISPIT" dataDxfId="134">
      <calculatedColumnFormula>IF(V3&lt;&gt;"",IF(AND(N3&lt;&gt;"",O3&lt;&gt;"",P3&lt;&gt;"",Q3&lt;&gt;"",R3&lt;&gt;""),IF(OR(V3="Јануар",V3="Фебруар"),20,IF(OR(V3="Април",V3="Јун",V3="Јул"),15,10)),""),"")</calculatedColumnFormula>
    </tableColumn>
    <tableColumn id="20" xr3:uid="{5006CB98-4327-473B-B941-9A16024A1571}" name="Ukupno " dataDxfId="133">
      <calculatedColumnFormula>IF(AND(L3&lt;&gt;"",M3&lt;&gt;"",S3&lt;&gt;"",N3&lt;&gt;"",O3&lt;&gt;"",Q3&lt;&gt;"",P3&lt;&gt;"",R3&lt;&gt;""),ROUND(SUM(L3,M3,S3,N3,O3,Q3,P3,R3),0),"")</calculatedColumnFormula>
    </tableColumn>
    <tableColumn id="21" xr3:uid="{3D2E91EF-9B39-4815-A6FE-701CB5C60BB1}" name="OCENA " dataDxfId="132">
      <calculatedColumnFormula>IF(T3&lt;&gt;"",VLOOKUP(T3,$AM$3:$AO$7,3),"")</calculatedColumnFormula>
    </tableColumn>
    <tableColumn id="22" xr3:uid="{C31500CB-4A8C-4750-8C4B-91375C5FBB31}" name="ROK" dataDxfId="131"/>
    <tableColumn id="23" xr3:uid="{AEDB8E43-C4DA-449D-83C7-3D92AC7AFBE6}" name="Datum ocena" dataDxfId="130">
      <calculatedColumnFormula>IF(Zbirni_podaci[[#This Row],[ROK]]&lt;&gt;"",VLOOKUP(Zbirni_podaci[[#This Row],[ROK]],DATUMI,6,FALSE),"")</calculatedColumnFormula>
    </tableColumn>
    <tableColumn id="24" xr3:uid="{5DBFFF8C-3461-414B-B2F3-AAE99AF6B6F3}" name="PRISUTVO" dataDxfId="129">
      <calculatedColumnFormula>IF(AND(U3&lt;&gt;"",V3&lt;&gt;""),M3+L3,"")</calculatedColumnFormula>
    </tableColumn>
    <tableColumn id="25" xr3:uid="{27E3D272-ABAC-4D25-A3D1-D8DB412C60ED}" name="Datum prisustvo" dataDxfId="128">
      <calculatedColumnFormula>IF(Zbirni_podaci[[#This Row],[ROK]]&lt;&gt;"",VLOOKUP(Zbirni_podaci[[#This Row],[ROK]],DATUMI,2,FALSE),"")</calculatedColumnFormula>
    </tableColumn>
    <tableColumn id="26" xr3:uid="{1287D6B1-E77C-40AE-8ACA-2CAC00BC9ECA}" name="PRAKTIČNO ISPIT" dataDxfId="127">
      <calculatedColumnFormula>IF(X3&lt;&gt;"",SUM(N3,O3,P3),"")</calculatedColumnFormula>
    </tableColumn>
    <tableColumn id="27" xr3:uid="{8B08E07E-A9E4-4436-A3FE-6C30075794D7}" name="Datum praktično" dataDxfId="126">
      <calculatedColumnFormula>IF(Zbirni_podaci[[#This Row],[ROK]]&lt;&gt;"",VLOOKUP(Zbirni_podaci[[#This Row],[ROK]],DATUMI,3,FALSE),"")</calculatedColumnFormula>
    </tableColumn>
    <tableColumn id="28" xr3:uid="{A0CC0DEA-8533-4C7F-B5E8-E84EE23E5487}" name="Test ocena" dataDxfId="125">
      <calculatedColumnFormula>IF(X3&lt;&gt;"",Q3+R3,"")</calculatedColumnFormula>
    </tableColumn>
    <tableColumn id="29" xr3:uid="{F6E94775-4031-4CAB-888E-50EC3F4F5388}" name="Datum test" dataDxfId="124">
      <calculatedColumnFormula>IF(Zbirni_podaci[[#This Row],[ROK]]&lt;&gt;"",VLOOKUP(Zbirni_podaci[[#This Row],[ROK]],DATUMI,4,FALSE),"")</calculatedColumnFormula>
    </tableColumn>
    <tableColumn id="30" xr3:uid="{B561E055-4CD6-4C97-9865-B1CB21BB5774}" name="ISPIT ocena" dataDxfId="123">
      <calculatedColumnFormula>IF(AND(U3&lt;&gt;"",V3&lt;&gt;""),S3,"")</calculatedColumnFormula>
    </tableColumn>
    <tableColumn id="31" xr3:uid="{CB400BC6-B5B8-47C8-9072-044CAAF5B93D}" name="УКУПНО" dataDxfId="122">
      <calculatedColumnFormula>IF(X3&lt;&gt;"",SUM(X3,AD3,Z3,AB3),"")</calculatedColumnFormula>
    </tableColumn>
    <tableColumn id="32" xr3:uid="{14CD63E9-2747-4F77-8C65-778F727510B8}" name="OCENA" dataDxfId="121">
      <calculatedColumnFormula>IF(AND(U3&lt;&gt;"",V3&lt;&gt;""),U3,"")</calculatedColumnFormula>
    </tableColumn>
    <tableColumn id="33" xr3:uid="{5DF8E5BF-914F-4BDE-988D-113D4955ACCF}" name="Datum ispit" dataDxfId="120">
      <calculatedColumnFormula>IF(Zbirni_podaci[[#This Row],[ROK]]&lt;&gt;"",VLOOKUP(Zbirni_podaci[[#This Row],[ROK]],DATUMI,6,FALSE),"")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77C6EC-3E4C-4287-878A-9CF288A5C527}" name="Predrok_novembar" displayName="Predrok_novembar" ref="A2:J100" totalsRowShown="0" headerRowDxfId="119" dataDxfId="118" headerRowBorderDxfId="116" tableBorderDxfId="117" totalsRowBorderDxfId="115">
  <autoFilter ref="A2:J100" xr:uid="{06CCA2E3-181B-43A4-B2D1-779E9DB7442E}"/>
  <tableColumns count="10">
    <tableColumn id="1" xr3:uid="{F46A475B-395F-4FC8-9EF9-1218F23A454B}" name="RB" dataDxfId="114">
      <calculatedColumnFormula>IF(OSS_2018_19!A3&lt;&gt;"",OSS_2018_19!A3,"")</calculatedColumnFormula>
    </tableColumn>
    <tableColumn id="2" xr3:uid="{11B3FF13-0387-4EEF-BB16-7999DF07F08E}" name="Broj indeksa" dataDxfId="113">
      <calculatedColumnFormula>IF(OSS_2018_19!B3&lt;&gt;"",OSS_2018_19!B3,"")</calculatedColumnFormula>
    </tableColumn>
    <tableColumn id="3" xr3:uid="{DB8B5ABA-0B15-4B29-BB53-585B1B03C8C8}" name="Име и презиме" dataDxfId="112">
      <calculatedColumnFormula>IF(OSS_2018_19!C3&lt;&gt;"",OSS_2018_19!C3,"")</calculatedColumnFormula>
    </tableColumn>
    <tableColumn id="4" xr3:uid="{C39680C8-3688-42A8-A87E-8E1A8A9CAA41}" name="SPORT" dataDxfId="111">
      <calculatedColumnFormula>IF(OSS_2018_19!D3&lt;&gt;"",OSS_2018_19!D3,"")</calculatedColumnFormula>
    </tableColumn>
    <tableColumn id="5" xr3:uid="{30BB2DEB-EAEC-4529-9AE7-9DA3B0866CFD}" name="Status" dataDxfId="110">
      <calculatedColumnFormula>IF(OSS_2018_19!E3&lt;&gt;"",OSS_2018_19!E3,"")</calculatedColumnFormula>
    </tableColumn>
    <tableColumn id="6" xr3:uid="{8F6B27BB-217C-4A38-BFEA-B6196C3B631B}" name="WORD" dataDxfId="109"/>
    <tableColumn id="7" xr3:uid="{2EBA3914-061F-44F8-A179-71ACAA17E1D7}" name="EXCEL" dataDxfId="108"/>
    <tableColumn id="8" xr3:uid="{9F7C60BF-1BF8-4FF7-BF00-65119DD04F40}" name="STATS" dataDxfId="107"/>
    <tableColumn id="9" xr3:uid="{A84A2BD0-7874-49BD-B5A2-DC07F708D69D}" name="TEST_1" dataDxfId="106"/>
    <tableColumn id="10" xr3:uid="{EA01B9B5-40BA-48B3-9465-3299C730D7E3}" name="TEST_2" dataDxfId="10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3BAC77-29BE-4AD4-A194-0820558CF3CE}" name="PREDROK_DECEMBAR" displayName="PREDROK_DECEMBAR" ref="A2:J100" totalsRowShown="0" headerRowDxfId="104" dataDxfId="103" headerRowBorderDxfId="101" tableBorderDxfId="102" totalsRowBorderDxfId="100">
  <autoFilter ref="A2:J100" xr:uid="{621A7186-9851-40BA-AB6A-E63ED65C6C11}"/>
  <tableColumns count="10">
    <tableColumn id="1" xr3:uid="{77068169-48A2-4FEE-8701-5F796087B90A}" name="RB" dataDxfId="99">
      <calculatedColumnFormula>IF(OSS_2018_19!A3&lt;&gt;"",OSS_2018_19!A3,"")</calculatedColumnFormula>
    </tableColumn>
    <tableColumn id="2" xr3:uid="{4CBB26CF-FD11-4767-9249-41545A1479CE}" name="Broj indeksa" dataDxfId="98">
      <calculatedColumnFormula>IF(OSS_2018_19!B3&lt;&gt;"",OSS_2018_19!B3,"")</calculatedColumnFormula>
    </tableColumn>
    <tableColumn id="3" xr3:uid="{FB16DE65-AB1A-4621-9F16-EF4B1951A5B8}" name="Prezime i ime" dataDxfId="97">
      <calculatedColumnFormula>IF(OSS_2018_19!C3&lt;&gt;"",OSS_2018_19!C3,"")</calculatedColumnFormula>
    </tableColumn>
    <tableColumn id="4" xr3:uid="{B295586F-B118-4D81-AD6D-03E1CEB958B7}" name="SPORT" dataDxfId="96">
      <calculatedColumnFormula>IF(OSS_2018_19!D3&lt;&gt;"",OSS_2018_19!D3,"")</calculatedColumnFormula>
    </tableColumn>
    <tableColumn id="5" xr3:uid="{FD97D4F7-236D-4A56-B576-55015BE07EFF}" name="Status" dataDxfId="95">
      <calculatedColumnFormula>IF(OSS_2018_19!E3&lt;&gt;"",OSS_2018_19!E3,"")</calculatedColumnFormula>
    </tableColumn>
    <tableColumn id="6" xr3:uid="{9ABEC826-1607-4191-9159-00249C4EC1EA}" name="WORD" dataDxfId="94"/>
    <tableColumn id="7" xr3:uid="{E0EA92B5-4549-439E-95FA-E8B9D546C5DE}" name="EXCEL" dataDxfId="93"/>
    <tableColumn id="8" xr3:uid="{A89D09F4-3453-4D05-9EE1-BB6BC05AEAB2}" name="STATS" dataDxfId="92"/>
    <tableColumn id="9" xr3:uid="{5870B283-C32D-44B1-8D56-A2D166EC514B}" name="TEST_1" dataDxfId="91"/>
    <tableColumn id="10" xr3:uid="{B6647CA1-F3D7-4F98-9A4F-39C9AEB2DE39}" name="TEST_2" dataDxfId="9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B8F5A-854E-4620-B265-364F69484B33}" name="JANUAR" displayName="JANUAR" ref="A2:J100" totalsRowShown="0" headerRowDxfId="89" dataDxfId="88" headerRowBorderDxfId="86" tableBorderDxfId="87" totalsRowBorderDxfId="85">
  <autoFilter ref="A2:J100" xr:uid="{382922FD-05FA-4688-AEEB-3E947380EB15}"/>
  <tableColumns count="10">
    <tableColumn id="1" xr3:uid="{3A636306-035E-4C54-ABAE-D01ABB68563F}" name="RB" dataDxfId="84">
      <calculatedColumnFormula>IF(OSS_2018_19!A3&lt;&gt;"",OSS_2018_19!A3,"")</calculatedColumnFormula>
    </tableColumn>
    <tableColumn id="2" xr3:uid="{57A01F66-E1E6-4B9E-B4B8-143143E9AA68}" name="Broj indeksa" dataDxfId="83">
      <calculatedColumnFormula>IF(OSS_2018_19!B3&lt;&gt;"",OSS_2018_19!B3,"")</calculatedColumnFormula>
    </tableColumn>
    <tableColumn id="3" xr3:uid="{F0F72BE0-DD5E-49C5-8BD3-DA544A19A856}" name="Prezime i ime" dataDxfId="82">
      <calculatedColumnFormula>IF(OSS_2018_19!C3&lt;&gt;"",OSS_2018_19!C3,"")</calculatedColumnFormula>
    </tableColumn>
    <tableColumn id="4" xr3:uid="{4430D4F4-BF1B-4652-9062-246CD1FBAA93}" name="SPORT" dataDxfId="81">
      <calculatedColumnFormula>IF(OSS_2018_19!D3&lt;&gt;"",OSS_2018_19!D3,"")</calculatedColumnFormula>
    </tableColumn>
    <tableColumn id="5" xr3:uid="{1D1EE0DD-FFF2-4A3A-A61B-B48ADFB87634}" name="Status" dataDxfId="80">
      <calculatedColumnFormula>IF(OSS_2018_19!E3&lt;&gt;"",OSS_2018_19!E3,"")</calculatedColumnFormula>
    </tableColumn>
    <tableColumn id="6" xr3:uid="{4B6068E3-DD87-4162-A03C-63C6EA25E911}" name="WORD" dataDxfId="79"/>
    <tableColumn id="7" xr3:uid="{74328861-F21A-42D9-98CD-B60D5E1D4E79}" name="EXCEL" dataDxfId="78"/>
    <tableColumn id="8" xr3:uid="{6A6A10E4-9B04-4736-8085-B0DD5678E122}" name="STATS" dataDxfId="77"/>
    <tableColumn id="9" xr3:uid="{9DEE9506-CE4C-47E8-8661-CE2ED7B80316}" name="TEST_1" dataDxfId="76"/>
    <tableColumn id="10" xr3:uid="{F6B2FA8B-3432-444C-B660-6283AEEBB78B}" name="TEST_2" dataDxfId="7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819947-F63C-41B9-B647-3DE1FF6ED800}" name="FEBRUAR" displayName="FEBRUAR" ref="A2:J99" totalsRowShown="0" headerRowDxfId="74" dataDxfId="73" headerRowBorderDxfId="71" tableBorderDxfId="72" totalsRowBorderDxfId="70">
  <autoFilter ref="A2:J99" xr:uid="{EB7F21CF-8FE8-4056-85B3-0ECFAB13E5E9}"/>
  <tableColumns count="10">
    <tableColumn id="1" xr3:uid="{DF8C10BA-AFA3-42E6-93DE-40A35656F079}" name="RB" dataDxfId="69">
      <calculatedColumnFormula>IF(OSS_2018_19!A3&lt;&gt;"",OSS_2018_19!A3,"")</calculatedColumnFormula>
    </tableColumn>
    <tableColumn id="2" xr3:uid="{DCD539B3-CB27-4AA2-91B4-6FDFD9E1A97A}" name="Broj indeksa" dataDxfId="68">
      <calculatedColumnFormula>IF(OSS_2018_19!B3&lt;&gt;"",OSS_2018_19!B3,"")</calculatedColumnFormula>
    </tableColumn>
    <tableColumn id="3" xr3:uid="{63AF54A1-ECE7-4FA0-B29A-2700D98A8A86}" name="Prezime i ime" dataDxfId="67">
      <calculatedColumnFormula>IF(OSS_2018_19!C3&lt;&gt;"",OSS_2018_19!C3,"")</calculatedColumnFormula>
    </tableColumn>
    <tableColumn id="4" xr3:uid="{F6D81B74-7828-45CA-B4FA-14CED32F7415}" name="SPORT" dataDxfId="66">
      <calculatedColumnFormula>IF(OSS_2018_19!D3&lt;&gt;"",OSS_2018_19!D3,"")</calculatedColumnFormula>
    </tableColumn>
    <tableColumn id="5" xr3:uid="{6440A7AE-4C75-4AF7-97EC-86DADD6FC97C}" name="Status" dataDxfId="65">
      <calculatedColumnFormula>IF(OSS_2018_19!E3&lt;&gt;"",OSS_2018_19!E3,"")</calculatedColumnFormula>
    </tableColumn>
    <tableColumn id="6" xr3:uid="{0007E6D9-D886-4471-BD28-A5DB1166DC75}" name="WORD" dataDxfId="64"/>
    <tableColumn id="7" xr3:uid="{21081B5A-260A-4C4E-810E-03F932B56D03}" name="EXCEL" dataDxfId="63"/>
    <tableColumn id="8" xr3:uid="{3A1A56FB-2671-4F15-8315-819575F9920B}" name="STATS" dataDxfId="62"/>
    <tableColumn id="9" xr3:uid="{59A12946-98EC-46DE-9C2F-6740DFF0EEDB}" name="TEST_1" dataDxfId="61"/>
    <tableColumn id="10" xr3:uid="{BF6AFF15-D918-4383-B84C-9BF0C00F678C}" name="TEST_2" dataDxfId="6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96F7B91-A3B2-4602-AD90-CD5EFEA4BC1D}" name="JUNI" displayName="JUNI" ref="A2:J99" totalsRowShown="0" headerRowDxfId="59" dataDxfId="58" headerRowBorderDxfId="56" tableBorderDxfId="57" totalsRowBorderDxfId="55">
  <autoFilter ref="A2:J99" xr:uid="{12F02F4E-C26E-4DED-B8B5-9A7AA31D6B4E}"/>
  <tableColumns count="10">
    <tableColumn id="1" xr3:uid="{DC69F76F-A7D7-4438-A247-39B47BED12A2}" name="RB" dataDxfId="54">
      <calculatedColumnFormula>IF(OSS_2018_19!A3&lt;&gt;"",OSS_2018_19!A3,"")</calculatedColumnFormula>
    </tableColumn>
    <tableColumn id="2" xr3:uid="{8CFA364E-3019-45EC-BDD8-245F0B470D95}" name="Broj indeksa" dataDxfId="53">
      <calculatedColumnFormula>IF(OSS_2018_19!B3&lt;&gt;"",OSS_2018_19!B3,"")</calculatedColumnFormula>
    </tableColumn>
    <tableColumn id="3" xr3:uid="{E0514496-A2EF-47F7-B8DB-A491A85C7C3D}" name="Prezime i ime" dataDxfId="52">
      <calculatedColumnFormula>IF(OSS_2018_19!C3&lt;&gt;"",OSS_2018_19!C3,"")</calculatedColumnFormula>
    </tableColumn>
    <tableColumn id="4" xr3:uid="{9FFDADEA-7B6B-4B3A-BB75-C98F0150F313}" name="SPORT" dataDxfId="51">
      <calculatedColumnFormula>IF(OSS_2018_19!D3&lt;&gt;"",OSS_2018_19!D3,"")</calculatedColumnFormula>
    </tableColumn>
    <tableColumn id="5" xr3:uid="{EBC3DA0D-CB4D-4615-8869-33A69ECCC0BF}" name="Status" dataDxfId="50">
      <calculatedColumnFormula>OSS_2018_19!E3</calculatedColumnFormula>
    </tableColumn>
    <tableColumn id="6" xr3:uid="{F99F034E-1A70-478A-B2B5-955301A5D268}" name="WORD" dataDxfId="49"/>
    <tableColumn id="7" xr3:uid="{8FDDA2B4-5B5F-40BA-941D-685F437DB5C4}" name="EXCEL" dataDxfId="48"/>
    <tableColumn id="8" xr3:uid="{08DE5F23-8083-4CA6-9B2D-06C2F1B6D83C}" name="STATS" dataDxfId="47"/>
    <tableColumn id="9" xr3:uid="{88B98F4E-7CDA-4E33-BCC7-490A6CDE298C}" name="TEST_1" dataDxfId="46"/>
    <tableColumn id="10" xr3:uid="{4EE96A7A-6A31-460C-A79A-34A6A67E8650}" name="TEST_2" dataDxfId="4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635F218-3056-4801-84F2-6531858DAD7F}" name="JULI" displayName="JULI" ref="A2:J99" totalsRowShown="0" headerRowDxfId="44" dataDxfId="43" headerRowBorderDxfId="41" tableBorderDxfId="42" totalsRowBorderDxfId="40">
  <autoFilter ref="A2:J99" xr:uid="{8602FFD9-188A-445C-8716-88AA034407CF}"/>
  <tableColumns count="10">
    <tableColumn id="1" xr3:uid="{B07A7039-6D6F-4132-9372-74729CD3808A}" name="RB" dataDxfId="39">
      <calculatedColumnFormula>IF(OSS_2018_19!A3&lt;&gt;"",OSS_2018_19!A3,"")</calculatedColumnFormula>
    </tableColumn>
    <tableColumn id="2" xr3:uid="{688064CB-26A2-496B-B797-8838BA345227}" name="Broj indeksa" dataDxfId="38">
      <calculatedColumnFormula>IF(OSS_2018_19!B3&lt;&gt;"",OSS_2018_19!B3,"")</calculatedColumnFormula>
    </tableColumn>
    <tableColumn id="3" xr3:uid="{E62E7D4F-E14A-4402-A314-B7FE80FDD011}" name="Prezime i ime" dataDxfId="37">
      <calculatedColumnFormula>IF(OSS_2018_19!C3&lt;&gt;"",OSS_2018_19!C3,"")</calculatedColumnFormula>
    </tableColumn>
    <tableColumn id="4" xr3:uid="{EA7400C1-2ED1-4EF9-B833-775792E77EF7}" name="SPORT" dataDxfId="36">
      <calculatedColumnFormula>IF(OSS_2018_19!D3&lt;&gt;"",OSS_2018_19!D3,"")</calculatedColumnFormula>
    </tableColumn>
    <tableColumn id="5" xr3:uid="{A0AD799B-3E3A-422A-B234-F196E1C66929}" name="Status" dataDxfId="35">
      <calculatedColumnFormula>IF(OSS_2018_19!E3&lt;&gt;"",OSS_2018_19!E3,"")</calculatedColumnFormula>
    </tableColumn>
    <tableColumn id="6" xr3:uid="{AF660C7B-79CE-4CC4-85CA-C55987D71C71}" name="WORD" dataDxfId="34"/>
    <tableColumn id="7" xr3:uid="{5FED59A5-4400-4EBE-A01E-5438E6ADEAC4}" name="EXCEL" dataDxfId="33"/>
    <tableColumn id="8" xr3:uid="{C3B6692D-0381-40A6-86C8-0754D66D9403}" name="STATS" dataDxfId="32"/>
    <tableColumn id="9" xr3:uid="{ACD0CFE0-C235-41E2-8E65-ABF99DFBEDE7}" name="TEST_1" dataDxfId="31"/>
    <tableColumn id="10" xr3:uid="{459156B8-E533-4EE0-A91E-A51319D658C8}" name="TEST_2" dataDxfId="30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C5B3F84-134B-40E5-A656-CFB8A242C17B}" name="SEPTEMBAR" displayName="SEPTEMBAR" ref="A2:J99" totalsRowShown="0" headerRowDxfId="29" dataDxfId="28" headerRowBorderDxfId="26" tableBorderDxfId="27" totalsRowBorderDxfId="25">
  <autoFilter ref="A2:J99" xr:uid="{ED988647-D90F-433C-BCF6-47636403E3E3}"/>
  <tableColumns count="10">
    <tableColumn id="1" xr3:uid="{786F88CB-26F1-44E3-AEC6-880D3DC2F699}" name="RB" dataDxfId="24">
      <calculatedColumnFormula>IF(OSS_2018_19!A3&lt;&gt;"",OSS_2018_19!A3,"")</calculatedColumnFormula>
    </tableColumn>
    <tableColumn id="2" xr3:uid="{1BEBC25C-7F44-483B-B815-E9D8BA90124E}" name="Broj indeksa" dataDxfId="23">
      <calculatedColumnFormula>IF(OSS_2018_19!B3&lt;&gt;"",OSS_2018_19!B3,"")</calculatedColumnFormula>
    </tableColumn>
    <tableColumn id="3" xr3:uid="{55EAB3EE-273B-4C35-B6A2-E5B1A869FCA3}" name="Prezime i ime" dataDxfId="22">
      <calculatedColumnFormula>IF(OSS_2018_19!C3&lt;&gt;"",OSS_2018_19!C3,"")</calculatedColumnFormula>
    </tableColumn>
    <tableColumn id="4" xr3:uid="{07438BE6-561A-45C2-AA66-2CD6EBD9E305}" name="SPORT" dataDxfId="21">
      <calculatedColumnFormula>IF(OSS_2018_19!D3&lt;&gt;"",OSS_2018_19!D3,"")</calculatedColumnFormula>
    </tableColumn>
    <tableColumn id="5" xr3:uid="{758065D9-0C4F-4CD7-B56A-5852700730B5}" name="Status" dataDxfId="20">
      <calculatedColumnFormula>IF(OSS_2018_19!E3&lt;&gt;"",OSS_2018_19!E3,"")</calculatedColumnFormula>
    </tableColumn>
    <tableColumn id="6" xr3:uid="{714DE728-01CF-4039-8F8B-24784831FED5}" name="WORD" dataDxfId="19"/>
    <tableColumn id="7" xr3:uid="{40593E77-83F3-4480-B668-17D67F6BAA86}" name="EXCEL" dataDxfId="18"/>
    <tableColumn id="8" xr3:uid="{9722B0E5-10CE-4145-972A-6252317D1AB6}" name="STATS" dataDxfId="17"/>
    <tableColumn id="9" xr3:uid="{06705F59-CC3F-4C3B-9CE4-BF7D2BAB83F4}" name="TEST_1" dataDxfId="16"/>
    <tableColumn id="10" xr3:uid="{84F4EECE-D5DF-42B3-B4F8-9DF8EF6611A9}" name="TEST_2" dataDxf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microsoft.com/office/2006/relationships/xlExternalLinkPath/xlPathMissing" Target="OSS_Inf_Stats_18_19_deljeno.xlsm" TargetMode="External"/><Relationship Id="rId3" Type="http://schemas.microsoft.com/office/2006/relationships/xlExternalLinkPath/xlPathMissing" Target="OSS_Inf_Stats_18_19_deljeno.xlsm" TargetMode="External"/><Relationship Id="rId7" Type="http://schemas.microsoft.com/office/2006/relationships/xlExternalLinkPath/xlPathMissing" Target="OSS_Inf_Stats_18_19_deljeno.xlsm" TargetMode="External"/><Relationship Id="rId12" Type="http://schemas.openxmlformats.org/officeDocument/2006/relationships/table" Target="../tables/table2.xml"/><Relationship Id="rId2" Type="http://schemas.microsoft.com/office/2006/relationships/xlExternalLinkPath/xlPathMissing" Target="OSS_Inf_Stats_18_19_deljeno.xlsm" TargetMode="External"/><Relationship Id="rId1" Type="http://schemas.microsoft.com/office/2006/relationships/xlExternalLinkPath/xlPathMissing" Target="OSS_Inf_Stats_18_19_deljeno.xlsm" TargetMode="External"/><Relationship Id="rId6" Type="http://schemas.microsoft.com/office/2006/relationships/xlExternalLinkPath/xlPathMissing" Target="OSS_Inf_Stats_18_19_deljeno.xlsm" TargetMode="External"/><Relationship Id="rId11" Type="http://schemas.openxmlformats.org/officeDocument/2006/relationships/printerSettings" Target="../printerSettings/printerSettings3.bin"/><Relationship Id="rId5" Type="http://schemas.microsoft.com/office/2006/relationships/xlExternalLinkPath/xlPathMissing" Target="OSS_Inf_Stats_18_19_deljeno.xlsm" TargetMode="External"/><Relationship Id="rId10" Type="http://schemas.microsoft.com/office/2006/relationships/xlExternalLinkPath/xlPathMissing" Target="OSS_Inf_Stats_18_19_deljeno.xlsm" TargetMode="External"/><Relationship Id="rId4" Type="http://schemas.microsoft.com/office/2006/relationships/xlExternalLinkPath/xlPathMissing" Target="OSS_Inf_Stats_18_19_deljeno.xlsm" TargetMode="External"/><Relationship Id="rId9" Type="http://schemas.microsoft.com/office/2006/relationships/xlExternalLinkPath/xlPathMissing" Target="OSS_Inf_Stats_18_19_deljeno.xls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X347"/>
  <sheetViews>
    <sheetView workbookViewId="0">
      <selection activeCell="M11" sqref="M11"/>
    </sheetView>
  </sheetViews>
  <sheetFormatPr defaultColWidth="9.140625" defaultRowHeight="12.75"/>
  <cols>
    <col min="2" max="2" width="12.7109375" customWidth="1"/>
    <col min="3" max="3" width="12.42578125" bestFit="1" customWidth="1"/>
    <col min="4" max="4" width="13.7109375" bestFit="1" customWidth="1"/>
    <col min="5" max="6" width="9.7109375" bestFit="1" customWidth="1"/>
    <col min="7" max="7" width="9.85546875" bestFit="1" customWidth="1"/>
    <col min="8" max="9" width="10.5703125" bestFit="1" customWidth="1"/>
    <col min="10" max="10" width="10" customWidth="1"/>
    <col min="11" max="11" width="9.28515625" customWidth="1"/>
    <col min="12" max="12" width="8.140625" bestFit="1" customWidth="1"/>
    <col min="13" max="13" width="22.140625" bestFit="1" customWidth="1"/>
    <col min="14" max="14" width="10.5703125" bestFit="1" customWidth="1"/>
    <col min="15" max="15" width="5.42578125" bestFit="1" customWidth="1"/>
    <col min="17" max="17" width="8.140625" bestFit="1" customWidth="1"/>
    <col min="25" max="25" width="10.28515625" bestFit="1" customWidth="1"/>
  </cols>
  <sheetData>
    <row r="1" spans="1:50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ht="33" customHeight="1">
      <c r="A2" s="37"/>
      <c r="B2" s="37"/>
      <c r="C2" s="149" t="s">
        <v>0</v>
      </c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37"/>
      <c r="O2" s="37"/>
      <c r="P2" s="37"/>
      <c r="Q2" s="37"/>
      <c r="R2" s="37"/>
      <c r="S2" s="37"/>
      <c r="T2" s="39" t="s">
        <v>1</v>
      </c>
      <c r="U2" s="39" t="s">
        <v>2</v>
      </c>
      <c r="V2" s="39" t="s">
        <v>3</v>
      </c>
      <c r="W2" s="39" t="s">
        <v>4</v>
      </c>
      <c r="X2" s="37"/>
      <c r="Y2" s="7" t="s">
        <v>5</v>
      </c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50" ht="45" customHeight="1">
      <c r="A3" s="37"/>
      <c r="B3" s="38"/>
      <c r="C3" s="152" t="s">
        <v>6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37"/>
      <c r="O3" s="37"/>
      <c r="P3" s="37"/>
      <c r="Q3" s="37"/>
      <c r="R3" s="37"/>
      <c r="S3" s="37"/>
      <c r="T3" s="40">
        <v>55</v>
      </c>
      <c r="U3" s="40">
        <v>64.989999999999995</v>
      </c>
      <c r="V3" s="41">
        <v>6</v>
      </c>
      <c r="W3" s="41" t="s">
        <v>7</v>
      </c>
      <c r="X3" s="37"/>
      <c r="Y3" s="7" t="s">
        <v>8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50" ht="45" customHeight="1">
      <c r="A4" s="37"/>
      <c r="B4" s="37"/>
      <c r="C4" s="155" t="s">
        <v>9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N4" s="37"/>
      <c r="O4" s="37"/>
      <c r="P4" s="37"/>
      <c r="Q4" s="37"/>
      <c r="R4" s="37"/>
      <c r="S4" s="37"/>
      <c r="T4" s="40">
        <v>65</v>
      </c>
      <c r="U4" s="40">
        <v>74.989999999999995</v>
      </c>
      <c r="V4" s="41">
        <v>7</v>
      </c>
      <c r="W4" s="41" t="s">
        <v>10</v>
      </c>
      <c r="X4" s="37"/>
      <c r="Y4" s="7" t="s">
        <v>11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50" ht="15.75" customHeight="1">
      <c r="A5" s="37"/>
      <c r="B5" s="37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7"/>
      <c r="O5" s="37"/>
      <c r="P5" s="37"/>
      <c r="Q5" s="37"/>
      <c r="R5" s="37"/>
      <c r="S5" s="37"/>
      <c r="T5" s="40">
        <v>75</v>
      </c>
      <c r="U5" s="40">
        <v>84.99</v>
      </c>
      <c r="V5" s="41">
        <v>8</v>
      </c>
      <c r="W5" s="41" t="s">
        <v>12</v>
      </c>
      <c r="X5" s="37"/>
      <c r="Y5" s="81" t="s">
        <v>13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</row>
    <row r="6" spans="1:50" ht="15.75" customHeight="1">
      <c r="A6" s="37"/>
      <c r="B6" s="3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37"/>
      <c r="O6" s="37"/>
      <c r="P6" s="37"/>
      <c r="Q6" s="37"/>
      <c r="R6" s="37"/>
      <c r="S6" s="37"/>
      <c r="T6" s="40">
        <v>85</v>
      </c>
      <c r="U6" s="40">
        <v>94.99</v>
      </c>
      <c r="V6" s="41">
        <v>9</v>
      </c>
      <c r="W6" s="41" t="s">
        <v>14</v>
      </c>
      <c r="X6" s="37"/>
      <c r="Y6" s="7" t="s">
        <v>15</v>
      </c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50" ht="45" customHeight="1">
      <c r="A7" s="37"/>
      <c r="B7" s="37"/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40">
        <v>95</v>
      </c>
      <c r="U7" s="40">
        <v>100</v>
      </c>
      <c r="V7" s="41">
        <v>10</v>
      </c>
      <c r="W7" s="41" t="s">
        <v>21</v>
      </c>
      <c r="X7" s="37"/>
      <c r="Y7" s="7" t="s">
        <v>22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50" ht="45" customHeight="1">
      <c r="A8" s="37"/>
      <c r="B8" s="37"/>
      <c r="C8" s="43"/>
      <c r="D8" s="43"/>
      <c r="E8" s="43"/>
      <c r="F8" s="43"/>
      <c r="G8" s="43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7" t="s">
        <v>23</v>
      </c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50" ht="20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7" t="s">
        <v>24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50" ht="27" customHeight="1">
      <c r="A10" s="37"/>
      <c r="B10" s="37"/>
      <c r="C10" s="81" t="s">
        <v>25</v>
      </c>
      <c r="D10" s="81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10" t="s">
        <v>31</v>
      </c>
      <c r="J10" s="81" t="s">
        <v>32</v>
      </c>
      <c r="K10" s="7" t="s">
        <v>33</v>
      </c>
      <c r="L10" s="7" t="s">
        <v>34</v>
      </c>
      <c r="M10" s="7" t="s">
        <v>35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50" ht="26.25">
      <c r="A11" s="37"/>
      <c r="B11" s="37"/>
      <c r="C11" s="16" t="str">
        <f>IF(J11&lt;&gt;"",5,"")</f>
        <v/>
      </c>
      <c r="D11" s="16" t="str">
        <f>IF(J11&lt;&gt;"",5,"")</f>
        <v/>
      </c>
      <c r="E11" s="16" t="str">
        <f>IF(C8&lt;&gt;"",IF(C8&gt;=24,(C8/32)*14,""),"")</f>
        <v/>
      </c>
      <c r="F11" s="16" t="str">
        <f>IF(D8&lt;&gt;"",IF(D8&gt;=24,(D8/32)*14,""),"")</f>
        <v/>
      </c>
      <c r="G11" s="16" t="str">
        <f>IF(E8&lt;&gt;"",IF(E8&gt;=11,(E8/21)*14,""),"")</f>
        <v/>
      </c>
      <c r="H11" s="16" t="str">
        <f>IF(F8&lt;&gt;"",IF(F8&gt;=9,(F8/15)*14,""),"")</f>
        <v/>
      </c>
      <c r="I11" s="16" t="str">
        <f>IF(G8&lt;&gt;"",IF(G8&gt;=9,(G8/15)*14,""),"")</f>
        <v/>
      </c>
      <c r="J11" s="17" t="str">
        <f>IF(M11&lt;&gt;"",IF(AND(E11&lt;&gt;"",F11&lt;&gt;"",G11&lt;&gt;"",H11&lt;&gt;"",I11&lt;&gt;""),IF(OR(M11="Јануар",M11="Фебруар"),20,IF(OR(M11="Април",M11="Јун",M11="Јул"),15,10)),""),"")</f>
        <v/>
      </c>
      <c r="K11" s="16" t="str">
        <f>IF(AND(C11&lt;&gt;"",D11&lt;&gt;"",J11&lt;&gt;"",E11&lt;&gt;"",F11&lt;&gt;"",H11&lt;&gt;"",G11&lt;&gt;"",I11&lt;&gt;""),ROUND(SUM(C11,D11,J11,E11,F11,H11,G11,I11),0),"")</f>
        <v/>
      </c>
      <c r="L11" s="18" t="str">
        <f>IF(K11&lt;&gt;"",VLOOKUP(K11,T3:W7,3),"")</f>
        <v/>
      </c>
      <c r="M11" s="19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50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5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50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50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5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48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48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8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48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</row>
    <row r="38" spans="1:48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48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48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2" spans="1:48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48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1:48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48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48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48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48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1:48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1:48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8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</row>
    <row r="54" spans="1:4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</row>
    <row r="55" spans="1:4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48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</row>
    <row r="57" spans="1:48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</row>
    <row r="58" spans="1:48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:4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:4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48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48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1:4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:4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1:4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1:4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1:48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1:4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</row>
    <row r="69" spans="1:48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</row>
    <row r="70" spans="1:48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</row>
    <row r="71" spans="1:48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</row>
    <row r="72" spans="1:48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</row>
    <row r="73" spans="1:48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</row>
    <row r="74" spans="1:48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</row>
    <row r="75" spans="1:48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</row>
    <row r="76" spans="1:48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</row>
    <row r="77" spans="1:48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</row>
    <row r="78" spans="1:48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</row>
    <row r="79" spans="1:48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</row>
    <row r="80" spans="1:48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</row>
    <row r="81" spans="1:48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</row>
    <row r="82" spans="1:48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</row>
    <row r="83" spans="1:48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</row>
    <row r="84" spans="1:48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</row>
    <row r="85" spans="1:48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</row>
    <row r="86" spans="1:48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</row>
    <row r="87" spans="1:48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</row>
    <row r="88" spans="1:48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</row>
    <row r="89" spans="1:48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</row>
    <row r="90" spans="1:48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</row>
    <row r="91" spans="1:48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</row>
    <row r="92" spans="1:4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1:48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</row>
    <row r="95" spans="1:48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</row>
    <row r="96" spans="1:48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</row>
    <row r="97" spans="1:48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</row>
    <row r="98" spans="1:48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</row>
    <row r="99" spans="1:48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</row>
    <row r="100" spans="1:48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</row>
    <row r="101" spans="1:48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</row>
    <row r="102" spans="1:48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</row>
    <row r="103" spans="1:48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</row>
    <row r="104" spans="1:48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</row>
    <row r="105" spans="1:48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</row>
    <row r="106" spans="1:48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</row>
    <row r="107" spans="1:48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</row>
    <row r="108" spans="1:48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</row>
    <row r="109" spans="1:48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</row>
    <row r="110" spans="1:48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</row>
    <row r="111" spans="1:48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</row>
    <row r="112" spans="1:48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</row>
    <row r="113" spans="1:48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</row>
    <row r="114" spans="1:48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</row>
    <row r="115" spans="1:48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</row>
    <row r="116" spans="1:48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</row>
    <row r="117" spans="1:48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</row>
    <row r="118" spans="1:48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</row>
    <row r="119" spans="1:48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</row>
    <row r="120" spans="1:48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</row>
    <row r="121" spans="1:48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</row>
    <row r="122" spans="1:48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</row>
    <row r="123" spans="1:48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</row>
    <row r="124" spans="1:48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</row>
    <row r="125" spans="1:48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</row>
    <row r="126" spans="1:48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</row>
    <row r="127" spans="1:48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</row>
    <row r="128" spans="1:48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</row>
    <row r="129" spans="1:48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</row>
    <row r="130" spans="1:48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</row>
    <row r="131" spans="1:48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</row>
    <row r="132" spans="1:48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</row>
    <row r="133" spans="1:48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</row>
    <row r="134" spans="1:48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</row>
    <row r="135" spans="1:48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</row>
    <row r="136" spans="1:48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</row>
    <row r="137" spans="1:48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</row>
    <row r="138" spans="1:48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</row>
    <row r="139" spans="1:48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</row>
    <row r="140" spans="1:48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</row>
    <row r="141" spans="1:48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</row>
    <row r="142" spans="1:48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</row>
    <row r="143" spans="1:48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</row>
    <row r="144" spans="1:48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</row>
    <row r="145" spans="1:48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</row>
    <row r="146" spans="1:48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</row>
    <row r="147" spans="1:48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</row>
    <row r="148" spans="1:48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</row>
    <row r="149" spans="1:48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</row>
    <row r="150" spans="1:48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</row>
    <row r="151" spans="1:48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</row>
    <row r="152" spans="1:48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</row>
    <row r="153" spans="1:48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</row>
    <row r="154" spans="1:48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</row>
    <row r="155" spans="1:48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</row>
    <row r="156" spans="1:48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</row>
    <row r="157" spans="1:48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</row>
    <row r="158" spans="1:48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</row>
    <row r="159" spans="1:48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</row>
    <row r="160" spans="1:48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</row>
    <row r="161" spans="1:48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</row>
    <row r="162" spans="1:48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</row>
    <row r="163" spans="1:48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</row>
    <row r="164" spans="1:48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</row>
    <row r="165" spans="1:48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</row>
    <row r="166" spans="1:48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</row>
    <row r="167" spans="1:48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</row>
    <row r="168" spans="1:48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</row>
    <row r="169" spans="1:48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</row>
    <row r="170" spans="1:48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</row>
    <row r="171" spans="1:48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</row>
    <row r="172" spans="1:48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</row>
    <row r="173" spans="1:48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</row>
    <row r="174" spans="1:48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</row>
    <row r="175" spans="1:48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</row>
    <row r="176" spans="1:48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</row>
    <row r="177" spans="1:48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</row>
    <row r="178" spans="1:48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</row>
    <row r="179" spans="1:48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</row>
    <row r="180" spans="1:48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</row>
    <row r="181" spans="1:48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</row>
    <row r="182" spans="1:48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</row>
    <row r="183" spans="1:48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</row>
    <row r="184" spans="1:48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</row>
    <row r="185" spans="1:48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</row>
    <row r="186" spans="1:48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</row>
    <row r="187" spans="1:48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</row>
    <row r="188" spans="1:48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</row>
    <row r="189" spans="1:48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</row>
    <row r="190" spans="1:48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</row>
    <row r="191" spans="1:48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</row>
    <row r="192" spans="1:48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</row>
    <row r="193" spans="1:48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</row>
    <row r="194" spans="1:48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</row>
    <row r="195" spans="1:48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</row>
    <row r="196" spans="1:48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</row>
    <row r="197" spans="1:48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</row>
    <row r="198" spans="1:48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</row>
    <row r="199" spans="1:48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</row>
    <row r="200" spans="1:48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</row>
    <row r="201" spans="1:48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</row>
    <row r="202" spans="1:48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</row>
    <row r="203" spans="1:48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</row>
    <row r="204" spans="1:48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</row>
    <row r="205" spans="1:48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</row>
    <row r="206" spans="1:48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</row>
    <row r="207" spans="1:48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</row>
    <row r="208" spans="1:48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</row>
    <row r="209" spans="1:48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</row>
    <row r="210" spans="1:48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</row>
    <row r="211" spans="1:48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</row>
    <row r="212" spans="1:48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</row>
    <row r="213" spans="1:48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</row>
    <row r="214" spans="1:48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</row>
    <row r="215" spans="1:48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</row>
    <row r="216" spans="1:48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</row>
    <row r="217" spans="1:48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</row>
    <row r="218" spans="1:48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</row>
    <row r="219" spans="1:48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</row>
    <row r="220" spans="1:48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</row>
    <row r="221" spans="1:48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</row>
    <row r="222" spans="1:48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</row>
    <row r="223" spans="1:48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</row>
    <row r="224" spans="1:48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</row>
    <row r="225" spans="1:48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</row>
    <row r="226" spans="1:48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</row>
    <row r="227" spans="1:48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</row>
    <row r="228" spans="1:48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</row>
    <row r="229" spans="1:48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</row>
    <row r="230" spans="1:48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</row>
    <row r="231" spans="1:48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</row>
    <row r="232" spans="1:48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</row>
    <row r="233" spans="1:48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</row>
    <row r="234" spans="1:48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</row>
    <row r="235" spans="1:48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</row>
    <row r="236" spans="1:48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</row>
    <row r="237" spans="1:48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</row>
    <row r="238" spans="1:48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</row>
    <row r="239" spans="1:48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</row>
    <row r="240" spans="1:48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</row>
    <row r="241" spans="1:48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</row>
    <row r="242" spans="1:48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</row>
    <row r="243" spans="1:48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</row>
    <row r="244" spans="1:48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</row>
    <row r="245" spans="1:48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</row>
    <row r="246" spans="1:48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</row>
    <row r="247" spans="1:48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</row>
    <row r="248" spans="1:48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</row>
    <row r="249" spans="1:48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</row>
    <row r="250" spans="1:48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</row>
    <row r="251" spans="1:48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</row>
    <row r="252" spans="1:48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</row>
    <row r="253" spans="1:48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</row>
    <row r="254" spans="1:48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</row>
    <row r="255" spans="1:48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</row>
    <row r="256" spans="1:48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</row>
    <row r="257" spans="1:48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</row>
    <row r="258" spans="1:48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</row>
    <row r="259" spans="1:48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</row>
    <row r="260" spans="1:48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</row>
    <row r="261" spans="1:48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</row>
    <row r="262" spans="1:48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</row>
    <row r="263" spans="1:48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</row>
    <row r="264" spans="1:48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</row>
    <row r="265" spans="1:48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</row>
    <row r="266" spans="1:48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</row>
    <row r="267" spans="1:48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</row>
    <row r="268" spans="1:48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</row>
    <row r="269" spans="1:48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</row>
    <row r="270" spans="1:48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</row>
    <row r="271" spans="1:48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</row>
    <row r="272" spans="1:48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</row>
    <row r="273" spans="1:48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</row>
    <row r="274" spans="1:48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</row>
    <row r="275" spans="1:48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</row>
    <row r="276" spans="1:48">
      <c r="A276" s="37"/>
      <c r="B276" s="37"/>
    </row>
    <row r="277" spans="1:48">
      <c r="A277" s="37"/>
      <c r="B277" s="37"/>
    </row>
    <row r="278" spans="1:48">
      <c r="A278" s="37"/>
      <c r="B278" s="37"/>
    </row>
    <row r="279" spans="1:48">
      <c r="A279" s="37"/>
      <c r="B279" s="37"/>
    </row>
    <row r="280" spans="1:48">
      <c r="A280" s="37"/>
      <c r="B280" s="37"/>
    </row>
    <row r="281" spans="1:48">
      <c r="A281" s="37"/>
      <c r="B281" s="37"/>
    </row>
    <row r="282" spans="1:48">
      <c r="A282" s="37"/>
      <c r="B282" s="37"/>
    </row>
    <row r="283" spans="1:48">
      <c r="A283" s="37"/>
      <c r="B283" s="37"/>
    </row>
    <row r="284" spans="1:48">
      <c r="A284" s="37"/>
      <c r="B284" s="37"/>
    </row>
    <row r="285" spans="1:48">
      <c r="A285" s="37"/>
      <c r="B285" s="37"/>
    </row>
    <row r="286" spans="1:48">
      <c r="A286" s="37"/>
      <c r="B286" s="37"/>
    </row>
    <row r="287" spans="1:48">
      <c r="A287" s="37"/>
      <c r="B287" s="37"/>
    </row>
    <row r="288" spans="1:48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</sheetData>
  <sheetProtection password="98F4" sheet="1" selectLockedCells="1"/>
  <mergeCells count="3">
    <mergeCell ref="C2:M2"/>
    <mergeCell ref="C3:M3"/>
    <mergeCell ref="C4:M4"/>
  </mergeCells>
  <dataValidations count="4">
    <dataValidation type="list" allowBlank="1" showInputMessage="1" showErrorMessage="1" errorTitle="POGREŠAN UNOS!" error="Odaberite mesec sa padajuće liste" promptTitle="Izaberi mesec" prompt="Sa liste odabrati datum kad je student završio obaveze i PRIJAVIO ISPIT" sqref="M11" xr:uid="{00000000-0002-0000-0000-000000000000}">
      <formula1>$Y$3:$Y$9</formula1>
    </dataValidation>
    <dataValidation type="whole" allowBlank="1" showInputMessage="1" showErrorMessage="1" errorTitle="Pogrešan unos" error="Moguć unos celobrojnih vrednosti od 24 do 32" promptTitle="Unesi ostvarene poene" sqref="C8:D8" xr:uid="{00000000-0002-0000-0000-000001000000}">
      <formula1>24</formula1>
      <formula2>32</formula2>
    </dataValidation>
    <dataValidation type="whole" allowBlank="1" showInputMessage="1" showErrorMessage="1" errorTitle="Pogrešan unos" error="Moguć unos celobrojnih vrednosti od 11 do 21" promptTitle="Unesi ostvarene poene" sqref="E8" xr:uid="{00000000-0002-0000-0000-000002000000}">
      <formula1>11</formula1>
      <formula2>21</formula2>
    </dataValidation>
    <dataValidation type="whole" allowBlank="1" showInputMessage="1" showErrorMessage="1" errorTitle="Pogrešan unos" error="Moguć unos celobrojnih vrednosti od 8 do 15" promptTitle="Unesi ostvarene poene" sqref="F8 G8" xr:uid="{00000000-0002-0000-0000-000003000000}">
      <formula1>8</formula1>
      <formula2>15</formula2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I99"/>
  <sheetViews>
    <sheetView workbookViewId="0">
      <selection activeCell="J32" sqref="J32"/>
    </sheetView>
  </sheetViews>
  <sheetFormatPr defaultRowHeight="12.75"/>
  <cols>
    <col min="1" max="1" width="5.7109375" customWidth="1"/>
    <col min="2" max="2" width="14.42578125" customWidth="1"/>
    <col min="3" max="3" width="26.7109375" style="34" bestFit="1" customWidth="1"/>
    <col min="4" max="4" width="11.28515625" style="3" customWidth="1"/>
    <col min="8" max="8" width="8.5703125" customWidth="1"/>
    <col min="9" max="10" width="9.28515625" customWidth="1"/>
    <col min="12" max="16" width="9.140625" customWidth="1"/>
    <col min="18" max="19" width="11" customWidth="1"/>
    <col min="20" max="20" width="12.85546875" bestFit="1" customWidth="1"/>
    <col min="21" max="21" width="9.5703125" bestFit="1" customWidth="1"/>
    <col min="22" max="22" width="7.140625" customWidth="1"/>
    <col min="23" max="23" width="12.5703125" bestFit="1" customWidth="1"/>
    <col min="26" max="26" width="9.5703125" bestFit="1" customWidth="1"/>
    <col min="27" max="27" width="20.5703125" bestFit="1" customWidth="1"/>
    <col min="28" max="28" width="6.140625" bestFit="1" customWidth="1"/>
    <col min="33" max="33" width="20.5703125" bestFit="1" customWidth="1"/>
    <col min="34" max="34" width="6.140625" bestFit="1" customWidth="1"/>
  </cols>
  <sheetData>
    <row r="1" spans="1:35" ht="20.100000000000001" customHeight="1">
      <c r="F1" s="203" t="s">
        <v>160</v>
      </c>
      <c r="G1" s="203"/>
      <c r="H1" s="203"/>
      <c r="I1" s="203"/>
      <c r="J1" s="203"/>
      <c r="L1" s="79"/>
      <c r="M1" s="79"/>
      <c r="N1" s="79"/>
      <c r="O1" s="79"/>
      <c r="P1" s="79"/>
      <c r="R1" s="58" t="s">
        <v>186</v>
      </c>
      <c r="S1" s="58" t="s">
        <v>186</v>
      </c>
      <c r="U1" s="87" t="s">
        <v>166</v>
      </c>
      <c r="W1" s="87" t="s">
        <v>187</v>
      </c>
      <c r="Y1" s="145" t="s">
        <v>188</v>
      </c>
      <c r="Z1" s="146" t="s">
        <v>189</v>
      </c>
      <c r="AA1" s="146" t="s">
        <v>190</v>
      </c>
      <c r="AB1" s="146" t="s">
        <v>191</v>
      </c>
      <c r="AC1" s="146" t="s">
        <v>192</v>
      </c>
      <c r="AD1" s="32"/>
      <c r="AE1" s="145" t="s">
        <v>188</v>
      </c>
      <c r="AF1" s="146" t="s">
        <v>189</v>
      </c>
      <c r="AG1" s="146" t="s">
        <v>190</v>
      </c>
      <c r="AH1" s="146" t="s">
        <v>191</v>
      </c>
      <c r="AI1" s="146" t="s">
        <v>192</v>
      </c>
    </row>
    <row r="2" spans="1:35" s="32" customFormat="1" ht="20.100000000000001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168</v>
      </c>
      <c r="S2" s="59" t="s">
        <v>23</v>
      </c>
      <c r="T2" s="108" t="s">
        <v>186</v>
      </c>
      <c r="U2" s="109"/>
      <c r="W2" s="109"/>
      <c r="Y2" s="71">
        <v>1</v>
      </c>
      <c r="Z2" s="120" t="str">
        <f>IF(U3&lt;&gt;"",U3,"")</f>
        <v>2017/2013</v>
      </c>
      <c r="AA2" s="144" t="e">
        <f>IF(Z2&lt;&gt;"",VLOOKUP(Z2,OSS_2018_19!$B$3:$AG$99,2,FALSE),"")</f>
        <v>#N/A</v>
      </c>
      <c r="AB2" s="147" t="e">
        <f>IF(Z2&lt;&gt;"",IF(VLOOKUP(Z2,OSS_2018_19!$B$3:$AG$99,21,FALSE)=$S$2,VLOOKUP(Z2,OSS_2018_19!$B$3:$AG$99,19,FALSE),""),"")</f>
        <v>#N/A</v>
      </c>
      <c r="AC2" s="147" t="e">
        <f>IF(Z2&lt;&gt;"",IF(VLOOKUP(Z2,OSS_2018_19!$B$3:$AG$99,21,FALSE)=$S$2,VLOOKUP(Z2,OSS_2018_19!$B$3:$AG$99,20,FALSE),""),"")</f>
        <v>#N/A</v>
      </c>
      <c r="AE2" s="71">
        <v>1</v>
      </c>
      <c r="AF2" s="120" t="str">
        <f t="shared" ref="AF2:AF37" si="0">IF(W3&lt;&gt;"",W3,"")</f>
        <v/>
      </c>
      <c r="AG2" s="144" t="str">
        <f>IF(AF2&lt;&gt;"",VLOOKUP(AF2,OSS_2018_19!$B$3:$AG$99,2,FALSE),"")</f>
        <v/>
      </c>
      <c r="AH2" s="147" t="str">
        <f>IF(AF2&lt;&gt;"",IF(VLOOKUP(AF2,OSS_2018_19!$B$3:$AG$99,21,FALSE)=$S$2,VLOOKUP(AF2,OSS_2018_19!$B$3:$AG$99,19,FALSE),""),"")</f>
        <v/>
      </c>
      <c r="AI2" s="147" t="str">
        <f>IF(AF2&lt;&gt;"",IF(VLOOKUP(AF2,OSS_2018_19!$B$3:$AG$99,21,FALSE)=$S$2,VLOOKUP(AF2,OSS_2018_19!$B$3:$AG$99,20,FALSE),""),"")</f>
        <v/>
      </c>
    </row>
    <row r="3" spans="1:35" s="32" customFormat="1" ht="20.100000000000001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7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5"/>
      <c r="G3" s="5"/>
      <c r="H3" s="5"/>
      <c r="I3" s="5"/>
      <c r="J3" s="46"/>
      <c r="L3" s="7" t="str">
        <f>IF(OSS_2018_19!F3&lt;&gt;"",OSS_2018_19!F3,"")</f>
        <v/>
      </c>
      <c r="M3" s="7" t="str">
        <f>IF(OSS_2018_19!G3&lt;&gt;"",OSS_2018_19!G3,"")</f>
        <v/>
      </c>
      <c r="N3" s="7" t="str">
        <f>IF(OSS_2018_19!H3&lt;&gt;"",OSS_2018_19!H3,"")</f>
        <v/>
      </c>
      <c r="O3" s="7" t="str">
        <f>IF(OSS_2018_19!I3&lt;&gt;"",OSS_2018_19!I3,"")</f>
        <v/>
      </c>
      <c r="P3" s="7" t="str">
        <f>IF(OSS_2018_19!J3&lt;&gt;"",OSS_2018_19!J3,"")</f>
        <v/>
      </c>
      <c r="Q3" s="5" t="str">
        <f>IF(B3&lt;&gt;"",IF(AND(L3&lt;&gt;"",M3&lt;&gt;"",N3&lt;&gt;"",O3&lt;&gt;"",P3&lt;&gt;""),"DA","NE"),"")</f>
        <v>NE</v>
      </c>
      <c r="R3" s="87" t="str">
        <f>IF(AND(Q3="DA",S3="DA"),$S$2,"")</f>
        <v/>
      </c>
      <c r="S3" s="66" t="str">
        <f t="shared" ref="S3:S66" si="1">IF(B3&lt;&gt;"",IF(D3&lt;&gt;"рекреација",IF(ISNA(MATCH(B3,septembar_prijave_sport,0)),"NE","DA"),IF(ISNA(MATCH(B3,septembar_prijave_rekreacija,0)),"NE","DA")),"")</f>
        <v>NE</v>
      </c>
      <c r="T3" s="89" t="str">
        <f t="shared" ref="T3:T66" si="2">IF(S3="DA",$S$2,"")</f>
        <v/>
      </c>
      <c r="U3" s="110" t="s">
        <v>259</v>
      </c>
      <c r="W3" s="110"/>
      <c r="Y3" s="71">
        <v>2</v>
      </c>
      <c r="Z3" s="120" t="str">
        <f t="shared" ref="Z3:Z66" si="3">IF(U4&lt;&gt;"",U4,"")</f>
        <v>2017/2029</v>
      </c>
      <c r="AA3" s="144" t="e">
        <f>IF(Z3&lt;&gt;"",VLOOKUP(Z3,OSS_2018_19!$B$3:$AG$99,2,FALSE),"")</f>
        <v>#N/A</v>
      </c>
      <c r="AB3" s="147" t="e">
        <f>IF(Z3&lt;&gt;"",IF(VLOOKUP(Z3,OSS_2018_19!$B$3:$AG$99,21,FALSE)=$S$2,VLOOKUP(Z3,OSS_2018_19!$B$3:$AG$99,19,FALSE),""),"")</f>
        <v>#N/A</v>
      </c>
      <c r="AC3" s="147" t="e">
        <f>IF(Z3&lt;&gt;"",IF(VLOOKUP(Z3,OSS_2018_19!$B$3:$AG$99,21,FALSE)=$S$2,VLOOKUP(Z3,OSS_2018_19!$B$3:$AG$99,20,FALSE),""),"")</f>
        <v>#N/A</v>
      </c>
      <c r="AE3" s="71">
        <v>2</v>
      </c>
      <c r="AF3" s="120" t="str">
        <f t="shared" si="0"/>
        <v/>
      </c>
      <c r="AG3" s="144" t="str">
        <f>IF(AF3&lt;&gt;"",VLOOKUP(AF3,OSS_2018_19!$B$3:$AG$99,2,FALSE),"")</f>
        <v/>
      </c>
      <c r="AH3" s="147" t="str">
        <f>IF(AF3&lt;&gt;"",IF(VLOOKUP(AF3,OSS_2018_19!$B$3:$AG$99,21,FALSE)=$S$2,VLOOKUP(AF3,OSS_2018_19!$B$3:$AG$99,19,FALSE),""),"")</f>
        <v/>
      </c>
      <c r="AI3" s="147" t="str">
        <f>IF(AF3&lt;&gt;"",IF(VLOOKUP(AF3,OSS_2018_19!$B$3:$AG$99,21,FALSE)=$S$2,VLOOKUP(AF3,OSS_2018_19!$B$3:$AG$99,20,FALSE),""),"")</f>
        <v/>
      </c>
    </row>
    <row r="4" spans="1:35" s="32" customFormat="1" ht="20.100000000000001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 t="str">
        <f>IF(OSS_2018_19!E4&lt;&gt;"",OSS_2018_19!E4,"")</f>
        <v/>
      </c>
      <c r="F4" s="5"/>
      <c r="G4" s="5"/>
      <c r="H4" s="5"/>
      <c r="I4" s="5"/>
      <c r="J4" s="46"/>
      <c r="L4" s="7">
        <f>IF(OSS_2018_19!F4&lt;&gt;"",OSS_2018_19!F4,"")</f>
        <v>25</v>
      </c>
      <c r="M4" s="7">
        <f>IF(OSS_2018_19!G4&lt;&gt;"",OSS_2018_19!G4,"")</f>
        <v>29</v>
      </c>
      <c r="N4" s="7">
        <f>IF(OSS_2018_19!H4&lt;&gt;"",OSS_2018_19!H4,"")</f>
        <v>17</v>
      </c>
      <c r="O4" s="7">
        <f>IF(OSS_2018_19!I4&lt;&gt;"",OSS_2018_19!I4,"")</f>
        <v>12</v>
      </c>
      <c r="P4" s="7">
        <f>IF(OSS_2018_19!J4&lt;&gt;"",OSS_2018_19!J4,"")</f>
        <v>9</v>
      </c>
      <c r="Q4" s="5" t="str">
        <f t="shared" ref="Q4:Q67" si="4">IF(B4&lt;&gt;"",IF(AND(L4&lt;&gt;"",M4&lt;&gt;"",N4&lt;&gt;"",O4&lt;&gt;"",P4&lt;&gt;""),"DA","NE"),"")</f>
        <v>DA</v>
      </c>
      <c r="R4" s="87" t="str">
        <f t="shared" ref="R4:R67" si="5">IF(AND(Q4="DA",S4="DA"),$S$2,"")</f>
        <v/>
      </c>
      <c r="S4" s="57" t="str">
        <f t="shared" si="1"/>
        <v>NE</v>
      </c>
      <c r="T4" s="57" t="str">
        <f t="shared" si="2"/>
        <v/>
      </c>
      <c r="U4" s="106" t="s">
        <v>260</v>
      </c>
      <c r="W4" s="106"/>
      <c r="Y4" s="71">
        <v>3</v>
      </c>
      <c r="Z4" s="120" t="str">
        <f t="shared" si="3"/>
        <v>2017/2045</v>
      </c>
      <c r="AA4" s="144" t="str">
        <f>IF(Z4&lt;&gt;"",VLOOKUP(Z4,OSS_2018_19!$B$3:$AG$99,2,FALSE),"")</f>
        <v>Vasić Pavle</v>
      </c>
      <c r="AB4" s="147" t="str">
        <f>IF(Z4&lt;&gt;"",IF(VLOOKUP(Z4,OSS_2018_19!$B$3:$AG$99,21,FALSE)=$S$2,VLOOKUP(Z4,OSS_2018_19!$B$3:$AG$99,19,FALSE),""),"")</f>
        <v/>
      </c>
      <c r="AC4" s="147" t="str">
        <f>IF(Z4&lt;&gt;"",IF(VLOOKUP(Z4,OSS_2018_19!$B$3:$AG$99,21,FALSE)=$S$2,VLOOKUP(Z4,OSS_2018_19!$B$3:$AG$99,20,FALSE),""),"")</f>
        <v/>
      </c>
      <c r="AE4" s="71">
        <v>3</v>
      </c>
      <c r="AF4" s="120" t="str">
        <f t="shared" si="0"/>
        <v/>
      </c>
      <c r="AG4" s="144" t="str">
        <f>IF(AF4&lt;&gt;"",VLOOKUP(AF4,OSS_2018_19!$B$3:$AG$99,2,FALSE),"")</f>
        <v/>
      </c>
      <c r="AH4" s="147" t="str">
        <f>IF(AF4&lt;&gt;"",IF(VLOOKUP(AF4,OSS_2018_19!$B$3:$AG$99,21,FALSE)=$S$2,VLOOKUP(AF4,OSS_2018_19!$B$3:$AG$99,19,FALSE),""),"")</f>
        <v/>
      </c>
      <c r="AI4" s="147" t="str">
        <f>IF(AF4&lt;&gt;"",IF(VLOOKUP(AF4,OSS_2018_19!$B$3:$AG$99,21,FALSE)=$S$2,VLOOKUP(AF4,OSS_2018_19!$B$3:$AG$99,20,FALSE),""),"")</f>
        <v/>
      </c>
    </row>
    <row r="5" spans="1:35" s="32" customFormat="1" ht="20.100000000000001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 t="str">
        <f>IF(OSS_2018_19!E5&lt;&gt;"",OSS_2018_19!E5,"")</f>
        <v/>
      </c>
      <c r="F5" s="5"/>
      <c r="G5" s="5"/>
      <c r="H5" s="5"/>
      <c r="I5" s="5"/>
      <c r="J5" s="46"/>
      <c r="L5" s="7">
        <f>IF(OSS_2018_19!F5&lt;&gt;"",OSS_2018_19!F5,"")</f>
        <v>30</v>
      </c>
      <c r="M5" s="7">
        <f>IF(OSS_2018_19!G5&lt;&gt;"",OSS_2018_19!G5,"")</f>
        <v>32</v>
      </c>
      <c r="N5" s="7">
        <f>IF(OSS_2018_19!H5&lt;&gt;"",OSS_2018_19!H5,"")</f>
        <v>20</v>
      </c>
      <c r="O5" s="7">
        <f>IF(OSS_2018_19!I5&lt;&gt;"",OSS_2018_19!I5,"")</f>
        <v>15</v>
      </c>
      <c r="P5" s="7">
        <f>IF(OSS_2018_19!J5&lt;&gt;"",OSS_2018_19!J5,"")</f>
        <v>15</v>
      </c>
      <c r="Q5" s="5" t="str">
        <f t="shared" si="4"/>
        <v>DA</v>
      </c>
      <c r="R5" s="87" t="str">
        <f t="shared" si="5"/>
        <v/>
      </c>
      <c r="S5" s="57" t="str">
        <f t="shared" si="1"/>
        <v>NE</v>
      </c>
      <c r="T5" s="57" t="str">
        <f t="shared" si="2"/>
        <v/>
      </c>
      <c r="U5" s="106" t="s">
        <v>262</v>
      </c>
      <c r="W5" s="106"/>
      <c r="Y5" s="71">
        <v>4</v>
      </c>
      <c r="Z5" s="120" t="str">
        <f t="shared" si="3"/>
        <v>2017/2057</v>
      </c>
      <c r="AA5" s="144" t="str">
        <f>IF(Z5&lt;&gt;"",VLOOKUP(Z5,OSS_2018_19!$B$3:$AG$99,2,FALSE),"")</f>
        <v>Baša Janoš</v>
      </c>
      <c r="AB5" s="147" t="str">
        <f>IF(Z5&lt;&gt;"",IF(VLOOKUP(Z5,OSS_2018_19!$B$3:$AG$99,21,FALSE)=$S$2,VLOOKUP(Z5,OSS_2018_19!$B$3:$AG$99,19,FALSE),""),"")</f>
        <v/>
      </c>
      <c r="AC5" s="147" t="str">
        <f>IF(Z5&lt;&gt;"",IF(VLOOKUP(Z5,OSS_2018_19!$B$3:$AG$99,21,FALSE)=$S$2,VLOOKUP(Z5,OSS_2018_19!$B$3:$AG$99,20,FALSE),""),"")</f>
        <v/>
      </c>
      <c r="AE5" s="71">
        <v>4</v>
      </c>
      <c r="AF5" s="120" t="str">
        <f t="shared" si="0"/>
        <v/>
      </c>
      <c r="AG5" s="144" t="str">
        <f>IF(AF5&lt;&gt;"",VLOOKUP(AF5,OSS_2018_19!$B$3:$AG$99,2,FALSE),"")</f>
        <v/>
      </c>
      <c r="AH5" s="147" t="str">
        <f>IF(AF5&lt;&gt;"",IF(VLOOKUP(AF5,OSS_2018_19!$B$3:$AG$99,21,FALSE)=$S$2,VLOOKUP(AF5,OSS_2018_19!$B$3:$AG$99,19,FALSE),""),"")</f>
        <v/>
      </c>
      <c r="AI5" s="147" t="str">
        <f>IF(AF5&lt;&gt;"",IF(VLOOKUP(AF5,OSS_2018_19!$B$3:$AG$99,21,FALSE)=$S$2,VLOOKUP(AF5,OSS_2018_19!$B$3:$AG$99,20,FALSE),""),"")</f>
        <v/>
      </c>
    </row>
    <row r="6" spans="1:35" s="32" customFormat="1" ht="20.100000000000001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 t="str">
        <f>IF(OSS_2018_19!E6&lt;&gt;"",OSS_2018_19!E6,"")</f>
        <v/>
      </c>
      <c r="F6" s="5"/>
      <c r="G6" s="5"/>
      <c r="H6" s="5"/>
      <c r="I6" s="5"/>
      <c r="J6" s="46"/>
      <c r="L6" s="7">
        <f>IF(OSS_2018_19!F6&lt;&gt;"",OSS_2018_19!F6,"")</f>
        <v>26</v>
      </c>
      <c r="M6" s="7" t="str">
        <f>IF(OSS_2018_19!G6&lt;&gt;"",OSS_2018_19!G6,"")</f>
        <v/>
      </c>
      <c r="N6" s="7" t="str">
        <f>IF(OSS_2018_19!H6&lt;&gt;"",OSS_2018_19!H6,"")</f>
        <v/>
      </c>
      <c r="O6" s="7" t="str">
        <f>IF(OSS_2018_19!I6&lt;&gt;"",OSS_2018_19!I6,"")</f>
        <v/>
      </c>
      <c r="P6" s="7" t="str">
        <f>IF(OSS_2018_19!J6&lt;&gt;"",OSS_2018_19!J6,"")</f>
        <v/>
      </c>
      <c r="Q6" s="5" t="str">
        <f t="shared" si="4"/>
        <v>NE</v>
      </c>
      <c r="R6" s="87" t="str">
        <f t="shared" si="5"/>
        <v/>
      </c>
      <c r="S6" s="57" t="str">
        <f t="shared" si="1"/>
        <v>DA</v>
      </c>
      <c r="T6" s="57" t="str">
        <f t="shared" si="2"/>
        <v>Септембар</v>
      </c>
      <c r="U6" s="106" t="s">
        <v>197</v>
      </c>
      <c r="W6" s="106"/>
      <c r="Y6" s="71">
        <v>5</v>
      </c>
      <c r="Z6" s="120" t="str">
        <f t="shared" si="3"/>
        <v/>
      </c>
      <c r="AA6" s="144" t="str">
        <f>IF(Z6&lt;&gt;"",VLOOKUP(Z6,OSS_2018_19!$B$3:$AG$99,2,FALSE),"")</f>
        <v/>
      </c>
      <c r="AB6" s="147" t="str">
        <f>IF(Z6&lt;&gt;"",IF(VLOOKUP(Z6,OSS_2018_19!$B$3:$AG$99,21,FALSE)=$S$2,VLOOKUP(Z6,OSS_2018_19!$B$3:$AG$99,19,FALSE),""),"")</f>
        <v/>
      </c>
      <c r="AC6" s="147" t="str">
        <f>IF(Z6&lt;&gt;"",IF(VLOOKUP(Z6,OSS_2018_19!$B$3:$AG$99,21,FALSE)=$S$2,VLOOKUP(Z6,OSS_2018_19!$B$3:$AG$99,20,FALSE),""),"")</f>
        <v/>
      </c>
      <c r="AE6" s="71">
        <v>5</v>
      </c>
      <c r="AF6" s="120" t="str">
        <f t="shared" si="0"/>
        <v/>
      </c>
      <c r="AG6" s="144" t="str">
        <f>IF(AF6&lt;&gt;"",VLOOKUP(AF6,OSS_2018_19!$B$3:$AG$99,2,FALSE),"")</f>
        <v/>
      </c>
      <c r="AH6" s="147" t="str">
        <f>IF(AF6&lt;&gt;"",IF(VLOOKUP(AF6,OSS_2018_19!$B$3:$AG$99,21,FALSE)=$S$2,VLOOKUP(AF6,OSS_2018_19!$B$3:$AG$99,19,FALSE),""),"")</f>
        <v/>
      </c>
      <c r="AI6" s="147" t="str">
        <f>IF(AF6&lt;&gt;"",IF(VLOOKUP(AF6,OSS_2018_19!$B$3:$AG$99,21,FALSE)=$S$2,VLOOKUP(AF6,OSS_2018_19!$B$3:$AG$99,20,FALSE),""),"")</f>
        <v/>
      </c>
    </row>
    <row r="7" spans="1:35" s="32" customFormat="1" ht="20.100000000000001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 t="str">
        <f>IF(OSS_2018_19!E7&lt;&gt;"",OSS_2018_19!E7,"")</f>
        <v/>
      </c>
      <c r="F7" s="5"/>
      <c r="G7" s="5"/>
      <c r="H7" s="5"/>
      <c r="I7" s="5"/>
      <c r="J7" s="46"/>
      <c r="L7" s="7">
        <f>IF(OSS_2018_19!F7&lt;&gt;"",OSS_2018_19!F7,"")</f>
        <v>24</v>
      </c>
      <c r="M7" s="7">
        <f>IF(OSS_2018_19!G7&lt;&gt;"",OSS_2018_19!G7,"")</f>
        <v>25</v>
      </c>
      <c r="N7" s="7">
        <f>IF(OSS_2018_19!H7&lt;&gt;"",OSS_2018_19!H7,"")</f>
        <v>12</v>
      </c>
      <c r="O7" s="7">
        <f>IF(OSS_2018_19!I7&lt;&gt;"",OSS_2018_19!I7,"")</f>
        <v>9</v>
      </c>
      <c r="P7" s="7">
        <f>IF(OSS_2018_19!J7&lt;&gt;"",OSS_2018_19!J7,"")</f>
        <v>11</v>
      </c>
      <c r="Q7" s="5" t="str">
        <f t="shared" si="4"/>
        <v>DA</v>
      </c>
      <c r="R7" s="87" t="str">
        <f t="shared" si="5"/>
        <v/>
      </c>
      <c r="S7" s="57" t="str">
        <f t="shared" si="1"/>
        <v>NE</v>
      </c>
      <c r="T7" s="57" t="str">
        <f t="shared" si="2"/>
        <v/>
      </c>
      <c r="U7" s="106"/>
      <c r="W7" s="106"/>
      <c r="Y7" s="71">
        <v>6</v>
      </c>
      <c r="Z7" s="120" t="str">
        <f t="shared" si="3"/>
        <v/>
      </c>
      <c r="AA7" s="144" t="str">
        <f>IF(Z7&lt;&gt;"",VLOOKUP(Z7,OSS_2018_19!$B$3:$AG$99,2,FALSE),"")</f>
        <v/>
      </c>
      <c r="AB7" s="147" t="str">
        <f>IF(Z7&lt;&gt;"",IF(VLOOKUP(Z7,OSS_2018_19!$B$3:$AG$99,21,FALSE)=$S$2,VLOOKUP(Z7,OSS_2018_19!$B$3:$AG$99,19,FALSE),""),"")</f>
        <v/>
      </c>
      <c r="AC7" s="147" t="str">
        <f>IF(Z7&lt;&gt;"",IF(VLOOKUP(Z7,OSS_2018_19!$B$3:$AG$99,21,FALSE)=$S$2,VLOOKUP(Z7,OSS_2018_19!$B$3:$AG$99,20,FALSE),""),"")</f>
        <v/>
      </c>
      <c r="AE7" s="71">
        <v>6</v>
      </c>
      <c r="AF7" s="120" t="str">
        <f t="shared" si="0"/>
        <v/>
      </c>
      <c r="AG7" s="144" t="str">
        <f>IF(AF7&lt;&gt;"",VLOOKUP(AF7,OSS_2018_19!$B$3:$AG$99,2,FALSE),"")</f>
        <v/>
      </c>
      <c r="AH7" s="147" t="str">
        <f>IF(AF7&lt;&gt;"",IF(VLOOKUP(AF7,OSS_2018_19!$B$3:$AG$99,21,FALSE)=$S$2,VLOOKUP(AF7,OSS_2018_19!$B$3:$AG$99,19,FALSE),""),"")</f>
        <v/>
      </c>
      <c r="AI7" s="147" t="str">
        <f>IF(AF7&lt;&gt;"",IF(VLOOKUP(AF7,OSS_2018_19!$B$3:$AG$99,21,FALSE)=$S$2,VLOOKUP(AF7,OSS_2018_19!$B$3:$AG$99,20,FALSE),""),"")</f>
        <v/>
      </c>
    </row>
    <row r="8" spans="1:35" s="32" customFormat="1" ht="20.100000000000001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 t="str">
        <f>IF(OSS_2018_19!E8&lt;&gt;"",OSS_2018_19!E8,"")</f>
        <v/>
      </c>
      <c r="F8" s="5"/>
      <c r="G8" s="5"/>
      <c r="H8" s="5"/>
      <c r="I8" s="5"/>
      <c r="J8" s="46"/>
      <c r="L8" s="7" t="str">
        <f>IF(OSS_2018_19!F8&lt;&gt;"",OSS_2018_19!F8,"")</f>
        <v/>
      </c>
      <c r="M8" s="7" t="str">
        <f>IF(OSS_2018_19!G8&lt;&gt;"",OSS_2018_19!G8,"")</f>
        <v/>
      </c>
      <c r="N8" s="7" t="str">
        <f>IF(OSS_2018_19!H8&lt;&gt;"",OSS_2018_19!H8,"")</f>
        <v/>
      </c>
      <c r="O8" s="7" t="str">
        <f>IF(OSS_2018_19!I8&lt;&gt;"",OSS_2018_19!I8,"")</f>
        <v/>
      </c>
      <c r="P8" s="7" t="str">
        <f>IF(OSS_2018_19!J8&lt;&gt;"",OSS_2018_19!J8,"")</f>
        <v/>
      </c>
      <c r="Q8" s="5" t="str">
        <f t="shared" si="4"/>
        <v>NE</v>
      </c>
      <c r="R8" s="87" t="str">
        <f t="shared" si="5"/>
        <v/>
      </c>
      <c r="S8" s="57" t="str">
        <f t="shared" si="1"/>
        <v>DA</v>
      </c>
      <c r="T8" s="57" t="str">
        <f t="shared" si="2"/>
        <v>Септембар</v>
      </c>
      <c r="U8" s="106"/>
      <c r="W8" s="106"/>
      <c r="Y8" s="71">
        <v>7</v>
      </c>
      <c r="Z8" s="120" t="str">
        <f t="shared" si="3"/>
        <v/>
      </c>
      <c r="AA8" s="144" t="str">
        <f>IF(Z8&lt;&gt;"",VLOOKUP(Z8,OSS_2018_19!$B$3:$AG$99,2,FALSE),"")</f>
        <v/>
      </c>
      <c r="AB8" s="147" t="str">
        <f>IF(Z8&lt;&gt;"",IF(VLOOKUP(Z8,OSS_2018_19!$B$3:$AG$99,21,FALSE)=$S$2,VLOOKUP(Z8,OSS_2018_19!$B$3:$AG$99,19,FALSE),""),"")</f>
        <v/>
      </c>
      <c r="AC8" s="147" t="str">
        <f>IF(Z8&lt;&gt;"",IF(VLOOKUP(Z8,OSS_2018_19!$B$3:$AG$99,21,FALSE)=$S$2,VLOOKUP(Z8,OSS_2018_19!$B$3:$AG$99,20,FALSE),""),"")</f>
        <v/>
      </c>
      <c r="AE8" s="71">
        <v>7</v>
      </c>
      <c r="AF8" s="120" t="str">
        <f t="shared" si="0"/>
        <v/>
      </c>
      <c r="AG8" s="144" t="str">
        <f>IF(AF8&lt;&gt;"",VLOOKUP(AF8,OSS_2018_19!$B$3:$AG$99,2,FALSE),"")</f>
        <v/>
      </c>
      <c r="AH8" s="147" t="str">
        <f>IF(AF8&lt;&gt;"",IF(VLOOKUP(AF8,OSS_2018_19!$B$3:$AG$99,21,FALSE)=$S$2,VLOOKUP(AF8,OSS_2018_19!$B$3:$AG$99,19,FALSE),""),"")</f>
        <v/>
      </c>
      <c r="AI8" s="147" t="str">
        <f>IF(AF8&lt;&gt;"",IF(VLOOKUP(AF8,OSS_2018_19!$B$3:$AG$99,21,FALSE)=$S$2,VLOOKUP(AF8,OSS_2018_19!$B$3:$AG$99,20,FALSE),""),"")</f>
        <v/>
      </c>
    </row>
    <row r="9" spans="1:35" s="32" customFormat="1" ht="20.100000000000001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 t="str">
        <f>IF(OSS_2018_19!E9&lt;&gt;"",OSS_2018_19!E9,"")</f>
        <v/>
      </c>
      <c r="F9" s="5"/>
      <c r="G9" s="5"/>
      <c r="H9" s="5"/>
      <c r="I9" s="5"/>
      <c r="J9" s="46"/>
      <c r="L9" s="7" t="str">
        <f>IF(OSS_2018_19!F9&lt;&gt;"",OSS_2018_19!F9,"")</f>
        <v/>
      </c>
      <c r="M9" s="7" t="str">
        <f>IF(OSS_2018_19!G9&lt;&gt;"",OSS_2018_19!G9,"")</f>
        <v/>
      </c>
      <c r="N9" s="7" t="str">
        <f>IF(OSS_2018_19!H9&lt;&gt;"",OSS_2018_19!H9,"")</f>
        <v/>
      </c>
      <c r="O9" s="7" t="str">
        <f>IF(OSS_2018_19!I9&lt;&gt;"",OSS_2018_19!I9,"")</f>
        <v/>
      </c>
      <c r="P9" s="7" t="str">
        <f>IF(OSS_2018_19!J9&lt;&gt;"",OSS_2018_19!J9,"")</f>
        <v/>
      </c>
      <c r="Q9" s="5" t="str">
        <f t="shared" si="4"/>
        <v>NE</v>
      </c>
      <c r="R9" s="87" t="str">
        <f t="shared" si="5"/>
        <v/>
      </c>
      <c r="S9" s="57" t="str">
        <f t="shared" si="1"/>
        <v>NE</v>
      </c>
      <c r="T9" s="57" t="str">
        <f t="shared" si="2"/>
        <v/>
      </c>
      <c r="U9" s="106"/>
      <c r="W9" s="106"/>
      <c r="Y9" s="71">
        <v>8</v>
      </c>
      <c r="Z9" s="120" t="str">
        <f t="shared" si="3"/>
        <v/>
      </c>
      <c r="AA9" s="144" t="str">
        <f>IF(Z9&lt;&gt;"",VLOOKUP(Z9,OSS_2018_19!$B$3:$AG$99,2,FALSE),"")</f>
        <v/>
      </c>
      <c r="AB9" s="147" t="str">
        <f>IF(Z9&lt;&gt;"",IF(VLOOKUP(Z9,OSS_2018_19!$B$3:$AG$99,21,FALSE)=$S$2,VLOOKUP(Z9,OSS_2018_19!$B$3:$AG$99,19,FALSE),""),"")</f>
        <v/>
      </c>
      <c r="AC9" s="147" t="str">
        <f>IF(Z9&lt;&gt;"",IF(VLOOKUP(Z9,OSS_2018_19!$B$3:$AG$99,21,FALSE)=$S$2,VLOOKUP(Z9,OSS_2018_19!$B$3:$AG$99,20,FALSE),""),"")</f>
        <v/>
      </c>
      <c r="AE9" s="71">
        <v>8</v>
      </c>
      <c r="AF9" s="120" t="str">
        <f t="shared" si="0"/>
        <v/>
      </c>
      <c r="AG9" s="144" t="str">
        <f>IF(AF9&lt;&gt;"",VLOOKUP(AF9,OSS_2018_19!$B$3:$AG$99,2,FALSE),"")</f>
        <v/>
      </c>
      <c r="AH9" s="147" t="str">
        <f>IF(AF9&lt;&gt;"",IF(VLOOKUP(AF9,OSS_2018_19!$B$3:$AG$99,21,FALSE)=$S$2,VLOOKUP(AF9,OSS_2018_19!$B$3:$AG$99,19,FALSE),""),"")</f>
        <v/>
      </c>
      <c r="AI9" s="147" t="str">
        <f>IF(AF9&lt;&gt;"",IF(VLOOKUP(AF9,OSS_2018_19!$B$3:$AG$99,21,FALSE)=$S$2,VLOOKUP(AF9,OSS_2018_19!$B$3:$AG$99,20,FALSE),""),"")</f>
        <v/>
      </c>
    </row>
    <row r="10" spans="1:35" s="32" customFormat="1" ht="20.100000000000001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 t="str">
        <f>IF(OSS_2018_19!E10&lt;&gt;"",OSS_2018_19!E10,"")</f>
        <v/>
      </c>
      <c r="F10" s="5"/>
      <c r="G10" s="5"/>
      <c r="H10" s="5"/>
      <c r="I10" s="5"/>
      <c r="J10" s="46">
        <v>9</v>
      </c>
      <c r="L10" s="7">
        <f>IF(OSS_2018_19!F10&lt;&gt;"",OSS_2018_19!F10,"")</f>
        <v>26</v>
      </c>
      <c r="M10" s="7">
        <f>IF(OSS_2018_19!G10&lt;&gt;"",OSS_2018_19!G10,"")</f>
        <v>28</v>
      </c>
      <c r="N10" s="7">
        <f>IF(OSS_2018_19!H10&lt;&gt;"",OSS_2018_19!H10,"")</f>
        <v>20</v>
      </c>
      <c r="O10" s="7">
        <f>IF(OSS_2018_19!I10&lt;&gt;"",OSS_2018_19!I10,"")</f>
        <v>10</v>
      </c>
      <c r="P10" s="7">
        <f>IF(OSS_2018_19!J10&lt;&gt;"",OSS_2018_19!J10,"")</f>
        <v>9</v>
      </c>
      <c r="Q10" s="5" t="str">
        <f t="shared" si="4"/>
        <v>DA</v>
      </c>
      <c r="R10" s="87" t="str">
        <f t="shared" si="5"/>
        <v/>
      </c>
      <c r="S10" s="57" t="str">
        <f t="shared" si="1"/>
        <v>NE</v>
      </c>
      <c r="T10" s="57" t="str">
        <f t="shared" si="2"/>
        <v/>
      </c>
      <c r="U10" s="106"/>
      <c r="W10" s="106"/>
      <c r="Y10" s="71">
        <v>9</v>
      </c>
      <c r="Z10" s="120" t="str">
        <f t="shared" si="3"/>
        <v/>
      </c>
      <c r="AA10" s="144" t="str">
        <f>IF(Z10&lt;&gt;"",VLOOKUP(Z10,OSS_2018_19!$B$3:$AG$99,2,FALSE),"")</f>
        <v/>
      </c>
      <c r="AB10" s="147" t="str">
        <f>IF(Z10&lt;&gt;"",IF(VLOOKUP(Z10,OSS_2018_19!$B$3:$AG$99,21,FALSE)=$S$2,VLOOKUP(Z10,OSS_2018_19!$B$3:$AG$99,19,FALSE),""),"")</f>
        <v/>
      </c>
      <c r="AC10" s="147" t="str">
        <f>IF(Z10&lt;&gt;"",IF(VLOOKUP(Z10,OSS_2018_19!$B$3:$AG$99,21,FALSE)=$S$2,VLOOKUP(Z10,OSS_2018_19!$B$3:$AG$99,20,FALSE),""),"")</f>
        <v/>
      </c>
      <c r="AE10" s="71">
        <v>9</v>
      </c>
      <c r="AF10" s="120" t="str">
        <f t="shared" si="0"/>
        <v/>
      </c>
      <c r="AG10" s="144" t="str">
        <f>IF(AF10&lt;&gt;"",VLOOKUP(AF10,OSS_2018_19!$B$3:$AG$99,2,FALSE),"")</f>
        <v/>
      </c>
      <c r="AH10" s="147" t="str">
        <f>IF(AF10&lt;&gt;"",IF(VLOOKUP(AF10,OSS_2018_19!$B$3:$AG$99,21,FALSE)=$S$2,VLOOKUP(AF10,OSS_2018_19!$B$3:$AG$99,19,FALSE),""),"")</f>
        <v/>
      </c>
      <c r="AI10" s="147" t="str">
        <f>IF(AF10&lt;&gt;"",IF(VLOOKUP(AF10,OSS_2018_19!$B$3:$AG$99,21,FALSE)=$S$2,VLOOKUP(AF10,OSS_2018_19!$B$3:$AG$99,20,FALSE),""),"")</f>
        <v/>
      </c>
    </row>
    <row r="11" spans="1:35" s="32" customFormat="1" ht="20.100000000000001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 t="str">
        <f>IF(OSS_2018_19!E11&lt;&gt;"",OSS_2018_19!E11,"")</f>
        <v/>
      </c>
      <c r="F11" s="5"/>
      <c r="G11" s="5"/>
      <c r="H11" s="5"/>
      <c r="I11" s="5"/>
      <c r="J11" s="46"/>
      <c r="L11" s="7" t="str">
        <f>IF(OSS_2018_19!F11&lt;&gt;"",OSS_2018_19!F11,"")</f>
        <v/>
      </c>
      <c r="M11" s="7" t="str">
        <f>IF(OSS_2018_19!G11&lt;&gt;"",OSS_2018_19!G11,"")</f>
        <v/>
      </c>
      <c r="N11" s="7" t="str">
        <f>IF(OSS_2018_19!H11&lt;&gt;"",OSS_2018_19!H11,"")</f>
        <v/>
      </c>
      <c r="O11" s="7" t="str">
        <f>IF(OSS_2018_19!I11&lt;&gt;"",OSS_2018_19!I11,"")</f>
        <v/>
      </c>
      <c r="P11" s="7" t="str">
        <f>IF(OSS_2018_19!J11&lt;&gt;"",OSS_2018_19!J11,"")</f>
        <v/>
      </c>
      <c r="Q11" s="5" t="str">
        <f t="shared" si="4"/>
        <v>NE</v>
      </c>
      <c r="R11" s="87" t="str">
        <f t="shared" si="5"/>
        <v/>
      </c>
      <c r="S11" s="57" t="str">
        <f t="shared" si="1"/>
        <v>NE</v>
      </c>
      <c r="T11" s="57" t="str">
        <f t="shared" si="2"/>
        <v/>
      </c>
      <c r="U11" s="106"/>
      <c r="W11" s="106"/>
      <c r="Y11" s="71">
        <v>10</v>
      </c>
      <c r="Z11" s="120" t="str">
        <f t="shared" si="3"/>
        <v/>
      </c>
      <c r="AA11" s="144" t="str">
        <f>IF(Z11&lt;&gt;"",VLOOKUP(Z11,OSS_2018_19!$B$3:$AG$99,2,FALSE),"")</f>
        <v/>
      </c>
      <c r="AB11" s="147" t="str">
        <f>IF(Z11&lt;&gt;"",IF(VLOOKUP(Z11,OSS_2018_19!$B$3:$AG$99,21,FALSE)=$S$2,VLOOKUP(Z11,OSS_2018_19!$B$3:$AG$99,19,FALSE),""),"")</f>
        <v/>
      </c>
      <c r="AC11" s="147" t="str">
        <f>IF(Z11&lt;&gt;"",IF(VLOOKUP(Z11,OSS_2018_19!$B$3:$AG$99,21,FALSE)=$S$2,VLOOKUP(Z11,OSS_2018_19!$B$3:$AG$99,20,FALSE),""),"")</f>
        <v/>
      </c>
      <c r="AE11" s="71">
        <v>10</v>
      </c>
      <c r="AF11" s="120" t="str">
        <f t="shared" si="0"/>
        <v/>
      </c>
      <c r="AG11" s="144" t="str">
        <f>IF(AF11&lt;&gt;"",VLOOKUP(AF11,OSS_2018_19!$B$3:$AG$99,2,FALSE),"")</f>
        <v/>
      </c>
      <c r="AH11" s="147" t="str">
        <f>IF(AF11&lt;&gt;"",IF(VLOOKUP(AF11,OSS_2018_19!$B$3:$AG$99,21,FALSE)=$S$2,VLOOKUP(AF11,OSS_2018_19!$B$3:$AG$99,19,FALSE),""),"")</f>
        <v/>
      </c>
      <c r="AI11" s="147" t="str">
        <f>IF(AF11&lt;&gt;"",IF(VLOOKUP(AF11,OSS_2018_19!$B$3:$AG$99,21,FALSE)=$S$2,VLOOKUP(AF11,OSS_2018_19!$B$3:$AG$99,20,FALSE),""),"")</f>
        <v/>
      </c>
    </row>
    <row r="12" spans="1:35" s="32" customFormat="1" ht="20.100000000000001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 t="str">
        <f>IF(OSS_2018_19!E12&lt;&gt;"",OSS_2018_19!E12,"")</f>
        <v/>
      </c>
      <c r="F12" s="5"/>
      <c r="G12" s="5"/>
      <c r="H12" s="5"/>
      <c r="I12" s="5"/>
      <c r="J12" s="46"/>
      <c r="L12" s="7" t="str">
        <f>IF(OSS_2018_19!F12&lt;&gt;"",OSS_2018_19!F12,"")</f>
        <v/>
      </c>
      <c r="M12" s="7" t="str">
        <f>IF(OSS_2018_19!G12&lt;&gt;"",OSS_2018_19!G12,"")</f>
        <v/>
      </c>
      <c r="N12" s="7" t="str">
        <f>IF(OSS_2018_19!H12&lt;&gt;"",OSS_2018_19!H12,"")</f>
        <v/>
      </c>
      <c r="O12" s="7" t="str">
        <f>IF(OSS_2018_19!I12&lt;&gt;"",OSS_2018_19!I12,"")</f>
        <v/>
      </c>
      <c r="P12" s="7" t="str">
        <f>IF(OSS_2018_19!J12&lt;&gt;"",OSS_2018_19!J12,"")</f>
        <v/>
      </c>
      <c r="Q12" s="5" t="str">
        <f t="shared" si="4"/>
        <v>NE</v>
      </c>
      <c r="R12" s="87" t="str">
        <f t="shared" si="5"/>
        <v/>
      </c>
      <c r="S12" s="57" t="str">
        <f t="shared" si="1"/>
        <v>NE</v>
      </c>
      <c r="T12" s="57" t="str">
        <f t="shared" si="2"/>
        <v/>
      </c>
      <c r="U12" s="106"/>
      <c r="W12" s="106"/>
      <c r="Y12" s="71">
        <v>11</v>
      </c>
      <c r="Z12" s="120" t="str">
        <f t="shared" si="3"/>
        <v/>
      </c>
      <c r="AA12" s="144" t="str">
        <f>IF(Z12&lt;&gt;"",VLOOKUP(Z12,OSS_2018_19!$B$3:$AG$99,2,FALSE),"")</f>
        <v/>
      </c>
      <c r="AB12" s="147" t="str">
        <f>IF(Z12&lt;&gt;"",IF(VLOOKUP(Z12,OSS_2018_19!$B$3:$AG$99,21,FALSE)=$S$2,VLOOKUP(Z12,OSS_2018_19!$B$3:$AG$99,19,FALSE),""),"")</f>
        <v/>
      </c>
      <c r="AC12" s="147" t="str">
        <f>IF(Z12&lt;&gt;"",IF(VLOOKUP(Z12,OSS_2018_19!$B$3:$AG$99,21,FALSE)=$S$2,VLOOKUP(Z12,OSS_2018_19!$B$3:$AG$99,20,FALSE),""),"")</f>
        <v/>
      </c>
      <c r="AE12" s="71">
        <v>11</v>
      </c>
      <c r="AF12" s="120" t="str">
        <f t="shared" si="0"/>
        <v/>
      </c>
      <c r="AG12" s="144" t="str">
        <f>IF(AF12&lt;&gt;"",VLOOKUP(AF12,OSS_2018_19!$B$3:$AG$99,2,FALSE),"")</f>
        <v/>
      </c>
      <c r="AH12" s="147" t="str">
        <f>IF(AF12&lt;&gt;"",IF(VLOOKUP(AF12,OSS_2018_19!$B$3:$AG$99,21,FALSE)=$S$2,VLOOKUP(AF12,OSS_2018_19!$B$3:$AG$99,19,FALSE),""),"")</f>
        <v/>
      </c>
      <c r="AI12" s="147" t="str">
        <f>IF(AF12&lt;&gt;"",IF(VLOOKUP(AF12,OSS_2018_19!$B$3:$AG$99,21,FALSE)=$S$2,VLOOKUP(AF12,OSS_2018_19!$B$3:$AG$99,20,FALSE),""),"")</f>
        <v/>
      </c>
    </row>
    <row r="13" spans="1:35" s="32" customFormat="1" ht="20.100000000000001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 t="str">
        <f>IF(OSS_2018_19!E13&lt;&gt;"",OSS_2018_19!E13,"")</f>
        <v/>
      </c>
      <c r="F13" s="5"/>
      <c r="G13" s="5"/>
      <c r="H13" s="5"/>
      <c r="I13" s="5"/>
      <c r="J13" s="46"/>
      <c r="L13" s="7" t="str">
        <f>IF(OSS_2018_19!F13&lt;&gt;"",OSS_2018_19!F13,"")</f>
        <v/>
      </c>
      <c r="M13" s="7" t="str">
        <f>IF(OSS_2018_19!G13&lt;&gt;"",OSS_2018_19!G13,"")</f>
        <v/>
      </c>
      <c r="N13" s="7" t="str">
        <f>IF(OSS_2018_19!H13&lt;&gt;"",OSS_2018_19!H13,"")</f>
        <v/>
      </c>
      <c r="O13" s="7" t="str">
        <f>IF(OSS_2018_19!I13&lt;&gt;"",OSS_2018_19!I13,"")</f>
        <v/>
      </c>
      <c r="P13" s="7" t="str">
        <f>IF(OSS_2018_19!J13&lt;&gt;"",OSS_2018_19!J13,"")</f>
        <v/>
      </c>
      <c r="Q13" s="5" t="str">
        <f t="shared" si="4"/>
        <v>NE</v>
      </c>
      <c r="R13" s="87" t="str">
        <f t="shared" si="5"/>
        <v/>
      </c>
      <c r="S13" s="57" t="str">
        <f t="shared" si="1"/>
        <v>NE</v>
      </c>
      <c r="T13" s="57" t="str">
        <f t="shared" si="2"/>
        <v/>
      </c>
      <c r="U13" s="106"/>
      <c r="W13" s="106"/>
      <c r="Y13" s="71">
        <v>12</v>
      </c>
      <c r="Z13" s="120" t="str">
        <f t="shared" si="3"/>
        <v/>
      </c>
      <c r="AA13" s="144" t="str">
        <f>IF(Z13&lt;&gt;"",VLOOKUP(Z13,OSS_2018_19!$B$3:$AG$99,2,FALSE),"")</f>
        <v/>
      </c>
      <c r="AB13" s="147" t="str">
        <f>IF(Z13&lt;&gt;"",IF(VLOOKUP(Z13,OSS_2018_19!$B$3:$AG$99,21,FALSE)=$S$2,VLOOKUP(Z13,OSS_2018_19!$B$3:$AG$99,19,FALSE),""),"")</f>
        <v/>
      </c>
      <c r="AC13" s="147" t="str">
        <f>IF(Z13&lt;&gt;"",IF(VLOOKUP(Z13,OSS_2018_19!$B$3:$AG$99,21,FALSE)=$S$2,VLOOKUP(Z13,OSS_2018_19!$B$3:$AG$99,20,FALSE),""),"")</f>
        <v/>
      </c>
      <c r="AE13" s="71">
        <v>12</v>
      </c>
      <c r="AF13" s="120" t="str">
        <f t="shared" si="0"/>
        <v/>
      </c>
      <c r="AG13" s="144" t="str">
        <f>IF(AF13&lt;&gt;"",VLOOKUP(AF13,OSS_2018_19!$B$3:$AG$99,2,FALSE),"")</f>
        <v/>
      </c>
      <c r="AH13" s="147" t="str">
        <f>IF(AF13&lt;&gt;"",IF(VLOOKUP(AF13,OSS_2018_19!$B$3:$AG$99,21,FALSE)=$S$2,VLOOKUP(AF13,OSS_2018_19!$B$3:$AG$99,19,FALSE),""),"")</f>
        <v/>
      </c>
      <c r="AI13" s="147" t="str">
        <f>IF(AF13&lt;&gt;"",IF(VLOOKUP(AF13,OSS_2018_19!$B$3:$AG$99,21,FALSE)=$S$2,VLOOKUP(AF13,OSS_2018_19!$B$3:$AG$99,20,FALSE),""),"")</f>
        <v/>
      </c>
    </row>
    <row r="14" spans="1:35" s="32" customFormat="1" ht="20.100000000000001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 t="str">
        <f>IF(OSS_2018_19!E14&lt;&gt;"",OSS_2018_19!E14,"")</f>
        <v/>
      </c>
      <c r="F14" s="5"/>
      <c r="G14" s="5"/>
      <c r="H14" s="5"/>
      <c r="I14" s="5"/>
      <c r="J14" s="46"/>
      <c r="L14" s="7">
        <f>IF(OSS_2018_19!F14&lt;&gt;"",OSS_2018_19!F14,"")</f>
        <v>29</v>
      </c>
      <c r="M14" s="7">
        <f>IF(OSS_2018_19!G14&lt;&gt;"",OSS_2018_19!G14,"")</f>
        <v>28</v>
      </c>
      <c r="N14" s="7">
        <f>IF(OSS_2018_19!H14&lt;&gt;"",OSS_2018_19!H14,"")</f>
        <v>20</v>
      </c>
      <c r="O14" s="7">
        <f>IF(OSS_2018_19!I14&lt;&gt;"",OSS_2018_19!I14,"")</f>
        <v>9</v>
      </c>
      <c r="P14" s="7" t="str">
        <f>IF(OSS_2018_19!J14&lt;&gt;"",OSS_2018_19!J14,"")</f>
        <v/>
      </c>
      <c r="Q14" s="5" t="str">
        <f t="shared" si="4"/>
        <v>NE</v>
      </c>
      <c r="R14" s="87" t="str">
        <f t="shared" si="5"/>
        <v/>
      </c>
      <c r="S14" s="57" t="str">
        <f t="shared" si="1"/>
        <v>NE</v>
      </c>
      <c r="T14" s="57" t="str">
        <f t="shared" si="2"/>
        <v/>
      </c>
      <c r="U14" s="106"/>
      <c r="W14" s="106"/>
      <c r="Y14" s="71">
        <v>13</v>
      </c>
      <c r="Z14" s="120" t="str">
        <f t="shared" si="3"/>
        <v/>
      </c>
      <c r="AA14" s="144" t="str">
        <f>IF(Z14&lt;&gt;"",VLOOKUP(Z14,OSS_2018_19!$B$3:$AG$99,2,FALSE),"")</f>
        <v/>
      </c>
      <c r="AB14" s="147" t="str">
        <f>IF(Z14&lt;&gt;"",IF(VLOOKUP(Z14,OSS_2018_19!$B$3:$AG$99,21,FALSE)=$S$2,VLOOKUP(Z14,OSS_2018_19!$B$3:$AG$99,19,FALSE),""),"")</f>
        <v/>
      </c>
      <c r="AC14" s="147" t="str">
        <f>IF(Z14&lt;&gt;"",IF(VLOOKUP(Z14,OSS_2018_19!$B$3:$AG$99,21,FALSE)=$S$2,VLOOKUP(Z14,OSS_2018_19!$B$3:$AG$99,20,FALSE),""),"")</f>
        <v/>
      </c>
      <c r="AE14" s="71">
        <v>13</v>
      </c>
      <c r="AF14" s="120" t="str">
        <f t="shared" si="0"/>
        <v/>
      </c>
      <c r="AG14" s="144" t="str">
        <f>IF(AF14&lt;&gt;"",VLOOKUP(AF14,OSS_2018_19!$B$3:$AG$99,2,FALSE),"")</f>
        <v/>
      </c>
      <c r="AH14" s="147" t="str">
        <f>IF(AF14&lt;&gt;"",IF(VLOOKUP(AF14,OSS_2018_19!$B$3:$AG$99,21,FALSE)=$S$2,VLOOKUP(AF14,OSS_2018_19!$B$3:$AG$99,19,FALSE),""),"")</f>
        <v/>
      </c>
      <c r="AI14" s="147" t="str">
        <f>IF(AF14&lt;&gt;"",IF(VLOOKUP(AF14,OSS_2018_19!$B$3:$AG$99,21,FALSE)=$S$2,VLOOKUP(AF14,OSS_2018_19!$B$3:$AG$99,20,FALSE),""),"")</f>
        <v/>
      </c>
    </row>
    <row r="15" spans="1:35" s="32" customFormat="1" ht="20.100000000000001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 t="str">
        <f>IF(OSS_2018_19!E15&lt;&gt;"",OSS_2018_19!E15,"")</f>
        <v/>
      </c>
      <c r="F15" s="5"/>
      <c r="G15" s="5"/>
      <c r="H15" s="5"/>
      <c r="I15" s="5"/>
      <c r="J15" s="46"/>
      <c r="L15" s="7">
        <f>IF(OSS_2018_19!F15&lt;&gt;"",OSS_2018_19!F15,"")</f>
        <v>32</v>
      </c>
      <c r="M15" s="7">
        <f>IF(OSS_2018_19!G15&lt;&gt;"",OSS_2018_19!G15,"")</f>
        <v>31</v>
      </c>
      <c r="N15" s="7" t="str">
        <f>IF(OSS_2018_19!H15&lt;&gt;"",OSS_2018_19!H15,"")</f>
        <v/>
      </c>
      <c r="O15" s="7">
        <f>IF(OSS_2018_19!I15&lt;&gt;"",OSS_2018_19!I15,"")</f>
        <v>15</v>
      </c>
      <c r="P15" s="7">
        <f>IF(OSS_2018_19!J15&lt;&gt;"",OSS_2018_19!J15,"")</f>
        <v>9</v>
      </c>
      <c r="Q15" s="5" t="str">
        <f t="shared" si="4"/>
        <v>NE</v>
      </c>
      <c r="R15" s="87" t="str">
        <f t="shared" si="5"/>
        <v/>
      </c>
      <c r="S15" s="57" t="str">
        <f t="shared" si="1"/>
        <v>NE</v>
      </c>
      <c r="T15" s="57" t="str">
        <f t="shared" si="2"/>
        <v/>
      </c>
      <c r="U15" s="106"/>
      <c r="W15" s="106"/>
      <c r="Y15" s="71">
        <v>14</v>
      </c>
      <c r="Z15" s="120" t="str">
        <f t="shared" si="3"/>
        <v/>
      </c>
      <c r="AA15" s="144" t="str">
        <f>IF(Z15&lt;&gt;"",VLOOKUP(Z15,OSS_2018_19!$B$3:$AG$99,2,FALSE),"")</f>
        <v/>
      </c>
      <c r="AB15" s="147" t="str">
        <f>IF(Z15&lt;&gt;"",IF(VLOOKUP(Z15,OSS_2018_19!$B$3:$AG$99,21,FALSE)=$S$2,VLOOKUP(Z15,OSS_2018_19!$B$3:$AG$99,19,FALSE),""),"")</f>
        <v/>
      </c>
      <c r="AC15" s="147" t="str">
        <f>IF(Z15&lt;&gt;"",IF(VLOOKUP(Z15,OSS_2018_19!$B$3:$AG$99,21,FALSE)=$S$2,VLOOKUP(Z15,OSS_2018_19!$B$3:$AG$99,20,FALSE),""),"")</f>
        <v/>
      </c>
      <c r="AE15" s="71">
        <v>14</v>
      </c>
      <c r="AF15" s="120" t="str">
        <f t="shared" si="0"/>
        <v/>
      </c>
      <c r="AG15" s="144" t="str">
        <f>IF(AF15&lt;&gt;"",VLOOKUP(AF15,OSS_2018_19!$B$3:$AG$99,2,FALSE),"")</f>
        <v/>
      </c>
      <c r="AH15" s="147" t="str">
        <f>IF(AF15&lt;&gt;"",IF(VLOOKUP(AF15,OSS_2018_19!$B$3:$AG$99,21,FALSE)=$S$2,VLOOKUP(AF15,OSS_2018_19!$B$3:$AG$99,19,FALSE),""),"")</f>
        <v/>
      </c>
      <c r="AI15" s="147" t="str">
        <f>IF(AF15&lt;&gt;"",IF(VLOOKUP(AF15,OSS_2018_19!$B$3:$AG$99,21,FALSE)=$S$2,VLOOKUP(AF15,OSS_2018_19!$B$3:$AG$99,20,FALSE),""),"")</f>
        <v/>
      </c>
    </row>
    <row r="16" spans="1:35" s="32" customFormat="1" ht="20.100000000000001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 t="str">
        <f>IF(OSS_2018_19!E16&lt;&gt;"",OSS_2018_19!E16,"")</f>
        <v/>
      </c>
      <c r="F16" s="5"/>
      <c r="G16" s="5"/>
      <c r="H16" s="5"/>
      <c r="I16" s="5"/>
      <c r="J16" s="46"/>
      <c r="L16" s="7">
        <f>IF(OSS_2018_19!F16&lt;&gt;"",OSS_2018_19!F16,"")</f>
        <v>28</v>
      </c>
      <c r="M16" s="7">
        <f>IF(OSS_2018_19!G16&lt;&gt;"",OSS_2018_19!G16,"")</f>
        <v>29</v>
      </c>
      <c r="N16" s="7">
        <f>IF(OSS_2018_19!H16&lt;&gt;"",OSS_2018_19!H16,"")</f>
        <v>19</v>
      </c>
      <c r="O16" s="7">
        <f>IF(OSS_2018_19!I16&lt;&gt;"",OSS_2018_19!I16,"")</f>
        <v>9</v>
      </c>
      <c r="P16" s="7">
        <f>IF(OSS_2018_19!J16&lt;&gt;"",OSS_2018_19!J16,"")</f>
        <v>11</v>
      </c>
      <c r="Q16" s="5" t="str">
        <f t="shared" si="4"/>
        <v>DA</v>
      </c>
      <c r="R16" s="87" t="str">
        <f t="shared" si="5"/>
        <v/>
      </c>
      <c r="S16" s="57" t="str">
        <f t="shared" si="1"/>
        <v>NE</v>
      </c>
      <c r="T16" s="57" t="str">
        <f t="shared" si="2"/>
        <v/>
      </c>
      <c r="U16" s="106"/>
      <c r="W16" s="106"/>
      <c r="Y16" s="71">
        <v>15</v>
      </c>
      <c r="Z16" s="120" t="str">
        <f t="shared" si="3"/>
        <v/>
      </c>
      <c r="AA16" s="144" t="str">
        <f>IF(Z16&lt;&gt;"",VLOOKUP(Z16,OSS_2018_19!$B$3:$AG$99,2,FALSE),"")</f>
        <v/>
      </c>
      <c r="AB16" s="147" t="str">
        <f>IF(Z16&lt;&gt;"",IF(VLOOKUP(Z16,OSS_2018_19!$B$3:$AG$99,21,FALSE)=$S$2,VLOOKUP(Z16,OSS_2018_19!$B$3:$AG$99,19,FALSE),""),"")</f>
        <v/>
      </c>
      <c r="AC16" s="147" t="str">
        <f>IF(Z16&lt;&gt;"",IF(VLOOKUP(Z16,OSS_2018_19!$B$3:$AG$99,21,FALSE)=$S$2,VLOOKUP(Z16,OSS_2018_19!$B$3:$AG$99,20,FALSE),""),"")</f>
        <v/>
      </c>
      <c r="AE16" s="71">
        <v>15</v>
      </c>
      <c r="AF16" s="120" t="str">
        <f t="shared" si="0"/>
        <v/>
      </c>
      <c r="AG16" s="144" t="str">
        <f>IF(AF16&lt;&gt;"",VLOOKUP(AF16,OSS_2018_19!$B$3:$AG$99,2,FALSE),"")</f>
        <v/>
      </c>
      <c r="AH16" s="147" t="str">
        <f>IF(AF16&lt;&gt;"",IF(VLOOKUP(AF16,OSS_2018_19!$B$3:$AG$99,21,FALSE)=$S$2,VLOOKUP(AF16,OSS_2018_19!$B$3:$AG$99,19,FALSE),""),"")</f>
        <v/>
      </c>
      <c r="AI16" s="147" t="str">
        <f>IF(AF16&lt;&gt;"",IF(VLOOKUP(AF16,OSS_2018_19!$B$3:$AG$99,21,FALSE)=$S$2,VLOOKUP(AF16,OSS_2018_19!$B$3:$AG$99,20,FALSE),""),"")</f>
        <v/>
      </c>
    </row>
    <row r="17" spans="1:35" s="32" customFormat="1" ht="20.100000000000001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 t="str">
        <f>IF(OSS_2018_19!E17&lt;&gt;"",OSS_2018_19!E17,"")</f>
        <v/>
      </c>
      <c r="F17" s="5"/>
      <c r="G17" s="5"/>
      <c r="H17" s="5"/>
      <c r="I17" s="5"/>
      <c r="J17" s="46"/>
      <c r="L17" s="7">
        <f>IF(OSS_2018_19!F17&lt;&gt;"",OSS_2018_19!F17,"")</f>
        <v>25</v>
      </c>
      <c r="M17" s="7" t="str">
        <f>IF(OSS_2018_19!G17&lt;&gt;"",OSS_2018_19!G17,"")</f>
        <v/>
      </c>
      <c r="N17" s="7" t="str">
        <f>IF(OSS_2018_19!H17&lt;&gt;"",OSS_2018_19!H17,"")</f>
        <v/>
      </c>
      <c r="O17" s="7">
        <f>IF(OSS_2018_19!I17&lt;&gt;"",OSS_2018_19!I17,"")</f>
        <v>9</v>
      </c>
      <c r="P17" s="7" t="str">
        <f>IF(OSS_2018_19!J17&lt;&gt;"",OSS_2018_19!J17,"")</f>
        <v/>
      </c>
      <c r="Q17" s="5" t="str">
        <f t="shared" si="4"/>
        <v>NE</v>
      </c>
      <c r="R17" s="87" t="str">
        <f t="shared" si="5"/>
        <v/>
      </c>
      <c r="S17" s="57" t="str">
        <f t="shared" si="1"/>
        <v>NE</v>
      </c>
      <c r="T17" s="57" t="str">
        <f t="shared" si="2"/>
        <v/>
      </c>
      <c r="U17" s="106"/>
      <c r="W17" s="106"/>
      <c r="Y17" s="71">
        <v>16</v>
      </c>
      <c r="Z17" s="120" t="str">
        <f t="shared" si="3"/>
        <v/>
      </c>
      <c r="AA17" s="144" t="str">
        <f>IF(Z17&lt;&gt;"",VLOOKUP(Z17,OSS_2018_19!$B$3:$AG$99,2,FALSE),"")</f>
        <v/>
      </c>
      <c r="AB17" s="147" t="str">
        <f>IF(Z17&lt;&gt;"",IF(VLOOKUP(Z17,OSS_2018_19!$B$3:$AG$99,21,FALSE)=$S$2,VLOOKUP(Z17,OSS_2018_19!$B$3:$AG$99,19,FALSE),""),"")</f>
        <v/>
      </c>
      <c r="AC17" s="147" t="str">
        <f>IF(Z17&lt;&gt;"",IF(VLOOKUP(Z17,OSS_2018_19!$B$3:$AG$99,21,FALSE)=$S$2,VLOOKUP(Z17,OSS_2018_19!$B$3:$AG$99,20,FALSE),""),"")</f>
        <v/>
      </c>
      <c r="AE17" s="71">
        <v>16</v>
      </c>
      <c r="AF17" s="120" t="str">
        <f t="shared" si="0"/>
        <v/>
      </c>
      <c r="AG17" s="144" t="str">
        <f>IF(AF17&lt;&gt;"",VLOOKUP(AF17,OSS_2018_19!$B$3:$AG$99,2,FALSE),"")</f>
        <v/>
      </c>
      <c r="AH17" s="147" t="str">
        <f>IF(AF17&lt;&gt;"",IF(VLOOKUP(AF17,OSS_2018_19!$B$3:$AG$99,21,FALSE)=$S$2,VLOOKUP(AF17,OSS_2018_19!$B$3:$AG$99,19,FALSE),""),"")</f>
        <v/>
      </c>
      <c r="AI17" s="147" t="str">
        <f>IF(AF17&lt;&gt;"",IF(VLOOKUP(AF17,OSS_2018_19!$B$3:$AG$99,21,FALSE)=$S$2,VLOOKUP(AF17,OSS_2018_19!$B$3:$AG$99,20,FALSE),""),"")</f>
        <v/>
      </c>
    </row>
    <row r="18" spans="1:35" s="32" customFormat="1" ht="20.100000000000001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 t="str">
        <f>IF(OSS_2018_19!E18&lt;&gt;"",OSS_2018_19!E18,"")</f>
        <v/>
      </c>
      <c r="F18" s="5"/>
      <c r="G18" s="5"/>
      <c r="H18" s="5"/>
      <c r="I18" s="5"/>
      <c r="J18" s="46"/>
      <c r="L18" s="7">
        <f>IF(OSS_2018_19!F18&lt;&gt;"",OSS_2018_19!F18,"")</f>
        <v>27</v>
      </c>
      <c r="M18" s="7">
        <f>IF(OSS_2018_19!G18&lt;&gt;"",OSS_2018_19!G18,"")</f>
        <v>27</v>
      </c>
      <c r="N18" s="7">
        <f>IF(OSS_2018_19!H18&lt;&gt;"",OSS_2018_19!H18,"")</f>
        <v>12</v>
      </c>
      <c r="O18" s="7" t="str">
        <f>IF(OSS_2018_19!I18&lt;&gt;"",OSS_2018_19!I18,"")</f>
        <v/>
      </c>
      <c r="P18" s="7">
        <f>IF(OSS_2018_19!J18&lt;&gt;"",OSS_2018_19!J18,"")</f>
        <v>9</v>
      </c>
      <c r="Q18" s="5" t="str">
        <f t="shared" si="4"/>
        <v>NE</v>
      </c>
      <c r="R18" s="87" t="str">
        <f t="shared" si="5"/>
        <v/>
      </c>
      <c r="S18" s="57" t="str">
        <f t="shared" si="1"/>
        <v>NE</v>
      </c>
      <c r="T18" s="57" t="str">
        <f t="shared" si="2"/>
        <v/>
      </c>
      <c r="U18" s="106"/>
      <c r="W18" s="106"/>
      <c r="Y18" s="71">
        <v>17</v>
      </c>
      <c r="Z18" s="120" t="str">
        <f t="shared" si="3"/>
        <v/>
      </c>
      <c r="AA18" s="144" t="str">
        <f>IF(Z18&lt;&gt;"",VLOOKUP(Z18,OSS_2018_19!$B$3:$AG$99,2,FALSE),"")</f>
        <v/>
      </c>
      <c r="AB18" s="147" t="str">
        <f>IF(Z18&lt;&gt;"",IF(VLOOKUP(Z18,OSS_2018_19!$B$3:$AG$99,21,FALSE)=$S$2,VLOOKUP(Z18,OSS_2018_19!$B$3:$AG$99,19,FALSE),""),"")</f>
        <v/>
      </c>
      <c r="AC18" s="147" t="str">
        <f>IF(Z18&lt;&gt;"",IF(VLOOKUP(Z18,OSS_2018_19!$B$3:$AG$99,21,FALSE)=$S$2,VLOOKUP(Z18,OSS_2018_19!$B$3:$AG$99,20,FALSE),""),"")</f>
        <v/>
      </c>
      <c r="AE18" s="71">
        <v>17</v>
      </c>
      <c r="AF18" s="120" t="str">
        <f t="shared" si="0"/>
        <v/>
      </c>
      <c r="AG18" s="144" t="str">
        <f>IF(AF18&lt;&gt;"",VLOOKUP(AF18,OSS_2018_19!$B$3:$AG$99,2,FALSE),"")</f>
        <v/>
      </c>
      <c r="AH18" s="147" t="str">
        <f>IF(AF18&lt;&gt;"",IF(VLOOKUP(AF18,OSS_2018_19!$B$3:$AG$99,21,FALSE)=$S$2,VLOOKUP(AF18,OSS_2018_19!$B$3:$AG$99,19,FALSE),""),"")</f>
        <v/>
      </c>
      <c r="AI18" s="147" t="str">
        <f>IF(AF18&lt;&gt;"",IF(VLOOKUP(AF18,OSS_2018_19!$B$3:$AG$99,21,FALSE)=$S$2,VLOOKUP(AF18,OSS_2018_19!$B$3:$AG$99,20,FALSE),""),"")</f>
        <v/>
      </c>
    </row>
    <row r="19" spans="1:35" s="32" customFormat="1" ht="20.100000000000001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 t="str">
        <f>IF(OSS_2018_19!E19&lt;&gt;"",OSS_2018_19!E19,"")</f>
        <v/>
      </c>
      <c r="F19" s="5"/>
      <c r="G19" s="5"/>
      <c r="H19" s="5"/>
      <c r="I19" s="5"/>
      <c r="J19" s="46"/>
      <c r="L19" s="7" t="str">
        <f>IF(OSS_2018_19!F19&lt;&gt;"",OSS_2018_19!F19,"")</f>
        <v/>
      </c>
      <c r="M19" s="7" t="str">
        <f>IF(OSS_2018_19!G19&lt;&gt;"",OSS_2018_19!G19,"")</f>
        <v/>
      </c>
      <c r="N19" s="7" t="str">
        <f>IF(OSS_2018_19!H19&lt;&gt;"",OSS_2018_19!H19,"")</f>
        <v/>
      </c>
      <c r="O19" s="7" t="str">
        <f>IF(OSS_2018_19!I19&lt;&gt;"",OSS_2018_19!I19,"")</f>
        <v/>
      </c>
      <c r="P19" s="7" t="str">
        <f>IF(OSS_2018_19!J19&lt;&gt;"",OSS_2018_19!J19,"")</f>
        <v/>
      </c>
      <c r="Q19" s="5" t="str">
        <f t="shared" si="4"/>
        <v>NE</v>
      </c>
      <c r="R19" s="87" t="str">
        <f t="shared" si="5"/>
        <v/>
      </c>
      <c r="S19" s="57" t="str">
        <f t="shared" si="1"/>
        <v>NE</v>
      </c>
      <c r="T19" s="57" t="str">
        <f t="shared" si="2"/>
        <v/>
      </c>
      <c r="U19" s="106"/>
      <c r="W19" s="106"/>
      <c r="Y19" s="71">
        <v>18</v>
      </c>
      <c r="Z19" s="120" t="str">
        <f t="shared" si="3"/>
        <v/>
      </c>
      <c r="AA19" s="144" t="str">
        <f>IF(Z19&lt;&gt;"",VLOOKUP(Z19,OSS_2018_19!$B$3:$AG$99,2,FALSE),"")</f>
        <v/>
      </c>
      <c r="AB19" s="147" t="str">
        <f>IF(Z19&lt;&gt;"",IF(VLOOKUP(Z19,OSS_2018_19!$B$3:$AG$99,21,FALSE)=$S$2,VLOOKUP(Z19,OSS_2018_19!$B$3:$AG$99,19,FALSE),""),"")</f>
        <v/>
      </c>
      <c r="AC19" s="147" t="str">
        <f>IF(Z19&lt;&gt;"",IF(VLOOKUP(Z19,OSS_2018_19!$B$3:$AG$99,21,FALSE)=$S$2,VLOOKUP(Z19,OSS_2018_19!$B$3:$AG$99,20,FALSE),""),"")</f>
        <v/>
      </c>
      <c r="AE19" s="71">
        <v>18</v>
      </c>
      <c r="AF19" s="120" t="str">
        <f t="shared" si="0"/>
        <v/>
      </c>
      <c r="AG19" s="144" t="str">
        <f>IF(AF19&lt;&gt;"",VLOOKUP(AF19,OSS_2018_19!$B$3:$AG$99,2,FALSE),"")</f>
        <v/>
      </c>
      <c r="AH19" s="147" t="str">
        <f>IF(AF19&lt;&gt;"",IF(VLOOKUP(AF19,OSS_2018_19!$B$3:$AG$99,21,FALSE)=$S$2,VLOOKUP(AF19,OSS_2018_19!$B$3:$AG$99,19,FALSE),""),"")</f>
        <v/>
      </c>
      <c r="AI19" s="147" t="str">
        <f>IF(AF19&lt;&gt;"",IF(VLOOKUP(AF19,OSS_2018_19!$B$3:$AG$99,21,FALSE)=$S$2,VLOOKUP(AF19,OSS_2018_19!$B$3:$AG$99,20,FALSE),""),"")</f>
        <v/>
      </c>
    </row>
    <row r="20" spans="1:35" s="32" customFormat="1" ht="20.100000000000001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 t="str">
        <f>IF(OSS_2018_19!E20&lt;&gt;"",OSS_2018_19!E20,"")</f>
        <v/>
      </c>
      <c r="F20" s="5"/>
      <c r="G20" s="5"/>
      <c r="H20" s="5"/>
      <c r="I20" s="5"/>
      <c r="J20" s="46"/>
      <c r="L20" s="7">
        <f>IF(OSS_2018_19!F20&lt;&gt;"",OSS_2018_19!F20,"")</f>
        <v>25</v>
      </c>
      <c r="M20" s="7" t="str">
        <f>IF(OSS_2018_19!G20&lt;&gt;"",OSS_2018_19!G20,"")</f>
        <v/>
      </c>
      <c r="N20" s="7" t="str">
        <f>IF(OSS_2018_19!H20&lt;&gt;"",OSS_2018_19!H20,"")</f>
        <v/>
      </c>
      <c r="O20" s="7" t="str">
        <f>IF(OSS_2018_19!I20&lt;&gt;"",OSS_2018_19!I20,"")</f>
        <v/>
      </c>
      <c r="P20" s="7" t="str">
        <f>IF(OSS_2018_19!J20&lt;&gt;"",OSS_2018_19!J20,"")</f>
        <v/>
      </c>
      <c r="Q20" s="5" t="str">
        <f t="shared" si="4"/>
        <v>NE</v>
      </c>
      <c r="R20" s="87" t="str">
        <f t="shared" si="5"/>
        <v/>
      </c>
      <c r="S20" s="57" t="str">
        <f t="shared" si="1"/>
        <v>NE</v>
      </c>
      <c r="T20" s="57" t="str">
        <f t="shared" si="2"/>
        <v/>
      </c>
      <c r="U20" s="106"/>
      <c r="W20" s="106"/>
      <c r="Y20" s="71">
        <v>19</v>
      </c>
      <c r="Z20" s="120" t="str">
        <f t="shared" si="3"/>
        <v/>
      </c>
      <c r="AA20" s="144" t="str">
        <f>IF(Z20&lt;&gt;"",VLOOKUP(Z20,OSS_2018_19!$B$3:$AG$99,2,FALSE),"")</f>
        <v/>
      </c>
      <c r="AB20" s="147" t="str">
        <f>IF(Z20&lt;&gt;"",IF(VLOOKUP(Z20,OSS_2018_19!$B$3:$AG$99,21,FALSE)=$S$2,VLOOKUP(Z20,OSS_2018_19!$B$3:$AG$99,19,FALSE),""),"")</f>
        <v/>
      </c>
      <c r="AC20" s="147" t="str">
        <f>IF(Z20&lt;&gt;"",IF(VLOOKUP(Z20,OSS_2018_19!$B$3:$AG$99,21,FALSE)=$S$2,VLOOKUP(Z20,OSS_2018_19!$B$3:$AG$99,20,FALSE),""),"")</f>
        <v/>
      </c>
      <c r="AE20" s="71">
        <v>19</v>
      </c>
      <c r="AF20" s="120" t="str">
        <f t="shared" si="0"/>
        <v/>
      </c>
      <c r="AG20" s="144" t="str">
        <f>IF(AF20&lt;&gt;"",VLOOKUP(AF20,OSS_2018_19!$B$3:$AG$99,2,FALSE),"")</f>
        <v/>
      </c>
      <c r="AH20" s="147" t="str">
        <f>IF(AF20&lt;&gt;"",IF(VLOOKUP(AF20,OSS_2018_19!$B$3:$AG$99,21,FALSE)=$S$2,VLOOKUP(AF20,OSS_2018_19!$B$3:$AG$99,19,FALSE),""),"")</f>
        <v/>
      </c>
      <c r="AI20" s="147" t="str">
        <f>IF(AF20&lt;&gt;"",IF(VLOOKUP(AF20,OSS_2018_19!$B$3:$AG$99,21,FALSE)=$S$2,VLOOKUP(AF20,OSS_2018_19!$B$3:$AG$99,20,FALSE),""),"")</f>
        <v/>
      </c>
    </row>
    <row r="21" spans="1:35" s="32" customFormat="1" ht="20.100000000000001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 t="str">
        <f>IF(OSS_2018_19!E21&lt;&gt;"",OSS_2018_19!E21,"")</f>
        <v/>
      </c>
      <c r="F21" s="5"/>
      <c r="G21" s="5"/>
      <c r="H21" s="5"/>
      <c r="I21" s="5"/>
      <c r="J21" s="46"/>
      <c r="L21" s="7">
        <f>IF(OSS_2018_19!F21&lt;&gt;"",OSS_2018_19!F21,"")</f>
        <v>27</v>
      </c>
      <c r="M21" s="7">
        <f>IF(OSS_2018_19!G21&lt;&gt;"",OSS_2018_19!G21,"")</f>
        <v>30</v>
      </c>
      <c r="N21" s="7">
        <f>IF(OSS_2018_19!H21&lt;&gt;"",OSS_2018_19!H21,"")</f>
        <v>20</v>
      </c>
      <c r="O21" s="7">
        <f>IF(OSS_2018_19!I21&lt;&gt;"",OSS_2018_19!I21,"")</f>
        <v>10</v>
      </c>
      <c r="P21" s="7">
        <f>IF(OSS_2018_19!J21&lt;&gt;"",OSS_2018_19!J21,"")</f>
        <v>11</v>
      </c>
      <c r="Q21" s="5" t="str">
        <f t="shared" si="4"/>
        <v>DA</v>
      </c>
      <c r="R21" s="87" t="str">
        <f t="shared" si="5"/>
        <v/>
      </c>
      <c r="S21" s="57" t="str">
        <f t="shared" si="1"/>
        <v>NE</v>
      </c>
      <c r="T21" s="57" t="str">
        <f t="shared" si="2"/>
        <v/>
      </c>
      <c r="U21" s="106"/>
      <c r="W21" s="106"/>
      <c r="Y21" s="71">
        <v>20</v>
      </c>
      <c r="Z21" s="120" t="str">
        <f t="shared" si="3"/>
        <v/>
      </c>
      <c r="AA21" s="144" t="str">
        <f>IF(Z21&lt;&gt;"",VLOOKUP(Z21,OSS_2018_19!$B$3:$AG$99,2,FALSE),"")</f>
        <v/>
      </c>
      <c r="AB21" s="147" t="str">
        <f>IF(Z21&lt;&gt;"",IF(VLOOKUP(Z21,OSS_2018_19!$B$3:$AG$99,21,FALSE)=$S$2,VLOOKUP(Z21,OSS_2018_19!$B$3:$AG$99,19,FALSE),""),"")</f>
        <v/>
      </c>
      <c r="AC21" s="147" t="str">
        <f>IF(Z21&lt;&gt;"",IF(VLOOKUP(Z21,OSS_2018_19!$B$3:$AG$99,21,FALSE)=$S$2,VLOOKUP(Z21,OSS_2018_19!$B$3:$AG$99,20,FALSE),""),"")</f>
        <v/>
      </c>
      <c r="AE21" s="71">
        <v>20</v>
      </c>
      <c r="AF21" s="120" t="str">
        <f t="shared" si="0"/>
        <v/>
      </c>
      <c r="AG21" s="144" t="str">
        <f>IF(AF21&lt;&gt;"",VLOOKUP(AF21,OSS_2018_19!$B$3:$AG$99,2,FALSE),"")</f>
        <v/>
      </c>
      <c r="AH21" s="147" t="str">
        <f>IF(AF21&lt;&gt;"",IF(VLOOKUP(AF21,OSS_2018_19!$B$3:$AG$99,21,FALSE)=$S$2,VLOOKUP(AF21,OSS_2018_19!$B$3:$AG$99,19,FALSE),""),"")</f>
        <v/>
      </c>
      <c r="AI21" s="147" t="str">
        <f>IF(AF21&lt;&gt;"",IF(VLOOKUP(AF21,OSS_2018_19!$B$3:$AG$99,21,FALSE)=$S$2,VLOOKUP(AF21,OSS_2018_19!$B$3:$AG$99,20,FALSE),""),"")</f>
        <v/>
      </c>
    </row>
    <row r="22" spans="1:35" s="32" customFormat="1" ht="20.100000000000001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 t="str">
        <f>IF(OSS_2018_19!E22&lt;&gt;"",OSS_2018_19!E22,"")</f>
        <v/>
      </c>
      <c r="F22" s="5"/>
      <c r="G22" s="5"/>
      <c r="H22" s="5"/>
      <c r="I22" s="5"/>
      <c r="J22" s="46"/>
      <c r="L22" s="7">
        <f>IF(OSS_2018_19!F22&lt;&gt;"",OSS_2018_19!F22,"")</f>
        <v>30</v>
      </c>
      <c r="M22" s="7">
        <f>IF(OSS_2018_19!G22&lt;&gt;"",OSS_2018_19!G22,"")</f>
        <v>29</v>
      </c>
      <c r="N22" s="7" t="str">
        <f>IF(OSS_2018_19!H22&lt;&gt;"",OSS_2018_19!H22,"")</f>
        <v/>
      </c>
      <c r="O22" s="7">
        <f>IF(OSS_2018_19!I22&lt;&gt;"",OSS_2018_19!I22,"")</f>
        <v>9</v>
      </c>
      <c r="P22" s="7">
        <f>IF(OSS_2018_19!J22&lt;&gt;"",OSS_2018_19!J22,"")</f>
        <v>9</v>
      </c>
      <c r="Q22" s="5" t="str">
        <f t="shared" si="4"/>
        <v>NE</v>
      </c>
      <c r="R22" s="87" t="str">
        <f t="shared" si="5"/>
        <v/>
      </c>
      <c r="S22" s="57" t="str">
        <f t="shared" si="1"/>
        <v>NE</v>
      </c>
      <c r="T22" s="57" t="str">
        <f t="shared" si="2"/>
        <v/>
      </c>
      <c r="U22" s="106"/>
      <c r="W22" s="106"/>
      <c r="Y22" s="71">
        <v>21</v>
      </c>
      <c r="Z22" s="120" t="str">
        <f t="shared" si="3"/>
        <v/>
      </c>
      <c r="AA22" s="144" t="str">
        <f>IF(Z22&lt;&gt;"",VLOOKUP(Z22,OSS_2018_19!$B$3:$AG$99,2,FALSE),"")</f>
        <v/>
      </c>
      <c r="AB22" s="147" t="str">
        <f>IF(Z22&lt;&gt;"",IF(VLOOKUP(Z22,OSS_2018_19!$B$3:$AG$99,21,FALSE)=$S$2,VLOOKUP(Z22,OSS_2018_19!$B$3:$AG$99,19,FALSE),""),"")</f>
        <v/>
      </c>
      <c r="AC22" s="147" t="str">
        <f>IF(Z22&lt;&gt;"",IF(VLOOKUP(Z22,OSS_2018_19!$B$3:$AG$99,21,FALSE)=$S$2,VLOOKUP(Z22,OSS_2018_19!$B$3:$AG$99,20,FALSE),""),"")</f>
        <v/>
      </c>
      <c r="AE22" s="71">
        <v>21</v>
      </c>
      <c r="AF22" s="120" t="str">
        <f t="shared" si="0"/>
        <v/>
      </c>
      <c r="AG22" s="144" t="str">
        <f>IF(AF22&lt;&gt;"",VLOOKUP(AF22,OSS_2018_19!$B$3:$AG$99,2,FALSE),"")</f>
        <v/>
      </c>
      <c r="AH22" s="147" t="str">
        <f>IF(AF22&lt;&gt;"",IF(VLOOKUP(AF22,OSS_2018_19!$B$3:$AG$99,21,FALSE)=$S$2,VLOOKUP(AF22,OSS_2018_19!$B$3:$AG$99,19,FALSE),""),"")</f>
        <v/>
      </c>
      <c r="AI22" s="147" t="str">
        <f>IF(AF22&lt;&gt;"",IF(VLOOKUP(AF22,OSS_2018_19!$B$3:$AG$99,21,FALSE)=$S$2,VLOOKUP(AF22,OSS_2018_19!$B$3:$AG$99,20,FALSE),""),"")</f>
        <v/>
      </c>
    </row>
    <row r="23" spans="1:35" s="32" customFormat="1" ht="20.100000000000001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 t="str">
        <f>IF(OSS_2018_19!E23&lt;&gt;"",OSS_2018_19!E23,"")</f>
        <v/>
      </c>
      <c r="F23" s="5"/>
      <c r="G23" s="5"/>
      <c r="H23" s="5"/>
      <c r="I23" s="5"/>
      <c r="J23" s="46"/>
      <c r="L23" s="7" t="str">
        <f>IF(OSS_2018_19!F23&lt;&gt;"",OSS_2018_19!F23,"")</f>
        <v/>
      </c>
      <c r="M23" s="7" t="str">
        <f>IF(OSS_2018_19!G23&lt;&gt;"",OSS_2018_19!G23,"")</f>
        <v/>
      </c>
      <c r="N23" s="7" t="str">
        <f>IF(OSS_2018_19!H23&lt;&gt;"",OSS_2018_19!H23,"")</f>
        <v/>
      </c>
      <c r="O23" s="7" t="str">
        <f>IF(OSS_2018_19!I23&lt;&gt;"",OSS_2018_19!I23,"")</f>
        <v/>
      </c>
      <c r="P23" s="7" t="str">
        <f>IF(OSS_2018_19!J23&lt;&gt;"",OSS_2018_19!J23,"")</f>
        <v/>
      </c>
      <c r="Q23" s="5" t="str">
        <f t="shared" si="4"/>
        <v>NE</v>
      </c>
      <c r="R23" s="87" t="str">
        <f t="shared" si="5"/>
        <v/>
      </c>
      <c r="S23" s="57" t="str">
        <f t="shared" si="1"/>
        <v>NE</v>
      </c>
      <c r="T23" s="57" t="str">
        <f t="shared" si="2"/>
        <v/>
      </c>
      <c r="U23" s="106"/>
      <c r="W23" s="106"/>
      <c r="Y23" s="71">
        <v>22</v>
      </c>
      <c r="Z23" s="120" t="str">
        <f t="shared" si="3"/>
        <v/>
      </c>
      <c r="AA23" s="144" t="str">
        <f>IF(Z23&lt;&gt;"",VLOOKUP(Z23,OSS_2018_19!$B$3:$AG$99,2,FALSE),"")</f>
        <v/>
      </c>
      <c r="AB23" s="147" t="str">
        <f>IF(Z23&lt;&gt;"",IF(VLOOKUP(Z23,OSS_2018_19!$B$3:$AG$99,21,FALSE)=$S$2,VLOOKUP(Z23,OSS_2018_19!$B$3:$AG$99,19,FALSE),""),"")</f>
        <v/>
      </c>
      <c r="AC23" s="147" t="str">
        <f>IF(Z23&lt;&gt;"",IF(VLOOKUP(Z23,OSS_2018_19!$B$3:$AG$99,21,FALSE)=$S$2,VLOOKUP(Z23,OSS_2018_19!$B$3:$AG$99,20,FALSE),""),"")</f>
        <v/>
      </c>
      <c r="AE23" s="71">
        <v>22</v>
      </c>
      <c r="AF23" s="120" t="str">
        <f t="shared" si="0"/>
        <v/>
      </c>
      <c r="AG23" s="144" t="str">
        <f>IF(AF23&lt;&gt;"",VLOOKUP(AF23,OSS_2018_19!$B$3:$AG$99,2,FALSE),"")</f>
        <v/>
      </c>
      <c r="AH23" s="147" t="str">
        <f>IF(AF23&lt;&gt;"",IF(VLOOKUP(AF23,OSS_2018_19!$B$3:$AG$99,21,FALSE)=$S$2,VLOOKUP(AF23,OSS_2018_19!$B$3:$AG$99,19,FALSE),""),"")</f>
        <v/>
      </c>
      <c r="AI23" s="147" t="str">
        <f>IF(AF23&lt;&gt;"",IF(VLOOKUP(AF23,OSS_2018_19!$B$3:$AG$99,21,FALSE)=$S$2,VLOOKUP(AF23,OSS_2018_19!$B$3:$AG$99,20,FALSE),""),"")</f>
        <v/>
      </c>
    </row>
    <row r="24" spans="1:35" s="32" customFormat="1" ht="20.100000000000001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 t="str">
        <f>IF(OSS_2018_19!E24&lt;&gt;"",OSS_2018_19!E24,"")</f>
        <v/>
      </c>
      <c r="F24" s="5"/>
      <c r="G24" s="5"/>
      <c r="H24" s="5"/>
      <c r="I24" s="5"/>
      <c r="J24" s="46"/>
      <c r="L24" s="7">
        <f>IF(OSS_2018_19!F24&lt;&gt;"",OSS_2018_19!F24,"")</f>
        <v>24</v>
      </c>
      <c r="M24" s="7">
        <f>IF(OSS_2018_19!G24&lt;&gt;"",OSS_2018_19!G24,"")</f>
        <v>27</v>
      </c>
      <c r="N24" s="7">
        <f>IF(OSS_2018_19!H24&lt;&gt;"",OSS_2018_19!H24,"")</f>
        <v>17</v>
      </c>
      <c r="O24" s="7">
        <f>IF(OSS_2018_19!I24&lt;&gt;"",OSS_2018_19!I24,"")</f>
        <v>9</v>
      </c>
      <c r="P24" s="7">
        <f>IF(OSS_2018_19!J24&lt;&gt;"",OSS_2018_19!J24,"")</f>
        <v>9</v>
      </c>
      <c r="Q24" s="5" t="str">
        <f t="shared" si="4"/>
        <v>DA</v>
      </c>
      <c r="R24" s="87" t="str">
        <f t="shared" si="5"/>
        <v/>
      </c>
      <c r="S24" s="57" t="str">
        <f t="shared" si="1"/>
        <v>NE</v>
      </c>
      <c r="T24" s="57" t="str">
        <f t="shared" si="2"/>
        <v/>
      </c>
      <c r="U24" s="106"/>
      <c r="W24" s="106"/>
      <c r="Y24" s="71">
        <v>23</v>
      </c>
      <c r="Z24" s="120" t="str">
        <f t="shared" si="3"/>
        <v/>
      </c>
      <c r="AA24" s="144" t="str">
        <f>IF(Z24&lt;&gt;"",VLOOKUP(Z24,OSS_2018_19!$B$3:$AG$99,2,FALSE),"")</f>
        <v/>
      </c>
      <c r="AB24" s="147" t="str">
        <f>IF(Z24&lt;&gt;"",IF(VLOOKUP(Z24,OSS_2018_19!$B$3:$AG$99,21,FALSE)=$S$2,VLOOKUP(Z24,OSS_2018_19!$B$3:$AG$99,19,FALSE),""),"")</f>
        <v/>
      </c>
      <c r="AC24" s="147" t="str">
        <f>IF(Z24&lt;&gt;"",IF(VLOOKUP(Z24,OSS_2018_19!$B$3:$AG$99,21,FALSE)=$S$2,VLOOKUP(Z24,OSS_2018_19!$B$3:$AG$99,20,FALSE),""),"")</f>
        <v/>
      </c>
      <c r="AE24" s="71">
        <v>23</v>
      </c>
      <c r="AF24" s="120" t="str">
        <f t="shared" si="0"/>
        <v/>
      </c>
      <c r="AG24" s="144" t="str">
        <f>IF(AF24&lt;&gt;"",VLOOKUP(AF24,OSS_2018_19!$B$3:$AG$99,2,FALSE),"")</f>
        <v/>
      </c>
      <c r="AH24" s="147" t="str">
        <f>IF(AF24&lt;&gt;"",IF(VLOOKUP(AF24,OSS_2018_19!$B$3:$AG$99,21,FALSE)=$S$2,VLOOKUP(AF24,OSS_2018_19!$B$3:$AG$99,19,FALSE),""),"")</f>
        <v/>
      </c>
      <c r="AI24" s="147" t="str">
        <f>IF(AF24&lt;&gt;"",IF(VLOOKUP(AF24,OSS_2018_19!$B$3:$AG$99,21,FALSE)=$S$2,VLOOKUP(AF24,OSS_2018_19!$B$3:$AG$99,20,FALSE),""),"")</f>
        <v/>
      </c>
    </row>
    <row r="25" spans="1:35" s="32" customFormat="1" ht="20.100000000000001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 t="str">
        <f>IF(OSS_2018_19!E25&lt;&gt;"",OSS_2018_19!E25,"")</f>
        <v/>
      </c>
      <c r="F25" s="5"/>
      <c r="G25" s="5"/>
      <c r="H25" s="5"/>
      <c r="I25" s="5"/>
      <c r="J25" s="46"/>
      <c r="L25" s="7" t="str">
        <f>IF(OSS_2018_19!F25&lt;&gt;"",OSS_2018_19!F25,"")</f>
        <v/>
      </c>
      <c r="M25" s="7" t="str">
        <f>IF(OSS_2018_19!G25&lt;&gt;"",OSS_2018_19!G25,"")</f>
        <v/>
      </c>
      <c r="N25" s="7" t="str">
        <f>IF(OSS_2018_19!H25&lt;&gt;"",OSS_2018_19!H25,"")</f>
        <v/>
      </c>
      <c r="O25" s="7" t="str">
        <f>IF(OSS_2018_19!I25&lt;&gt;"",OSS_2018_19!I25,"")</f>
        <v/>
      </c>
      <c r="P25" s="7" t="str">
        <f>IF(OSS_2018_19!J25&lt;&gt;"",OSS_2018_19!J25,"")</f>
        <v/>
      </c>
      <c r="Q25" s="5" t="str">
        <f t="shared" si="4"/>
        <v>NE</v>
      </c>
      <c r="R25" s="87" t="str">
        <f t="shared" si="5"/>
        <v/>
      </c>
      <c r="S25" s="57" t="str">
        <f t="shared" si="1"/>
        <v>NE</v>
      </c>
      <c r="T25" s="57" t="str">
        <f t="shared" si="2"/>
        <v/>
      </c>
      <c r="U25" s="106"/>
      <c r="W25" s="106"/>
      <c r="Y25" s="71">
        <v>24</v>
      </c>
      <c r="Z25" s="120" t="str">
        <f t="shared" si="3"/>
        <v/>
      </c>
      <c r="AA25" s="144" t="str">
        <f>IF(Z25&lt;&gt;"",VLOOKUP(Z25,OSS_2018_19!$B$3:$AG$99,2,FALSE),"")</f>
        <v/>
      </c>
      <c r="AB25" s="147" t="str">
        <f>IF(Z25&lt;&gt;"",IF(VLOOKUP(Z25,OSS_2018_19!$B$3:$AG$99,21,FALSE)=$S$2,VLOOKUP(Z25,OSS_2018_19!$B$3:$AG$99,19,FALSE),""),"")</f>
        <v/>
      </c>
      <c r="AC25" s="147" t="str">
        <f>IF(Z25&lt;&gt;"",IF(VLOOKUP(Z25,OSS_2018_19!$B$3:$AG$99,21,FALSE)=$S$2,VLOOKUP(Z25,OSS_2018_19!$B$3:$AG$99,20,FALSE),""),"")</f>
        <v/>
      </c>
      <c r="AE25" s="71">
        <v>24</v>
      </c>
      <c r="AF25" s="120" t="str">
        <f t="shared" si="0"/>
        <v/>
      </c>
      <c r="AG25" s="144" t="str">
        <f>IF(AF25&lt;&gt;"",VLOOKUP(AF25,OSS_2018_19!$B$3:$AG$99,2,FALSE),"")</f>
        <v/>
      </c>
      <c r="AH25" s="147" t="str">
        <f>IF(AF25&lt;&gt;"",IF(VLOOKUP(AF25,OSS_2018_19!$B$3:$AG$99,21,FALSE)=$S$2,VLOOKUP(AF25,OSS_2018_19!$B$3:$AG$99,19,FALSE),""),"")</f>
        <v/>
      </c>
      <c r="AI25" s="147" t="str">
        <f>IF(AF25&lt;&gt;"",IF(VLOOKUP(AF25,OSS_2018_19!$B$3:$AG$99,21,FALSE)=$S$2,VLOOKUP(AF25,OSS_2018_19!$B$3:$AG$99,20,FALSE),""),"")</f>
        <v/>
      </c>
    </row>
    <row r="26" spans="1:35" s="32" customFormat="1" ht="20.100000000000001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 t="str">
        <f>IF(OSS_2018_19!E26&lt;&gt;"",OSS_2018_19!E26,"")</f>
        <v/>
      </c>
      <c r="F26" s="5"/>
      <c r="G26" s="5"/>
      <c r="H26" s="5"/>
      <c r="I26" s="5"/>
      <c r="J26" s="46"/>
      <c r="L26" s="7">
        <f>IF(OSS_2018_19!F26&lt;&gt;"",OSS_2018_19!F26,"")</f>
        <v>30</v>
      </c>
      <c r="M26" s="7">
        <f>IF(OSS_2018_19!G26&lt;&gt;"",OSS_2018_19!G26,"")</f>
        <v>26</v>
      </c>
      <c r="N26" s="7">
        <f>IF(OSS_2018_19!H26&lt;&gt;"",OSS_2018_19!H26,"")</f>
        <v>17</v>
      </c>
      <c r="O26" s="7">
        <f>IF(OSS_2018_19!I26&lt;&gt;"",OSS_2018_19!I26,"")</f>
        <v>9</v>
      </c>
      <c r="P26" s="7">
        <f>IF(OSS_2018_19!J26&lt;&gt;"",OSS_2018_19!J26,"")</f>
        <v>11</v>
      </c>
      <c r="Q26" s="5" t="str">
        <f t="shared" si="4"/>
        <v>DA</v>
      </c>
      <c r="R26" s="87" t="str">
        <f t="shared" si="5"/>
        <v/>
      </c>
      <c r="S26" s="57" t="str">
        <f t="shared" si="1"/>
        <v>NE</v>
      </c>
      <c r="T26" s="57" t="str">
        <f t="shared" si="2"/>
        <v/>
      </c>
      <c r="U26" s="106"/>
      <c r="W26" s="106"/>
      <c r="Y26" s="71">
        <v>25</v>
      </c>
      <c r="Z26" s="120" t="str">
        <f t="shared" si="3"/>
        <v/>
      </c>
      <c r="AA26" s="144" t="str">
        <f>IF(Z26&lt;&gt;"",VLOOKUP(Z26,OSS_2018_19!$B$3:$AG$99,2,FALSE),"")</f>
        <v/>
      </c>
      <c r="AB26" s="147" t="str">
        <f>IF(Z26&lt;&gt;"",IF(VLOOKUP(Z26,OSS_2018_19!$B$3:$AG$99,21,FALSE)=$S$2,VLOOKUP(Z26,OSS_2018_19!$B$3:$AG$99,19,FALSE),""),"")</f>
        <v/>
      </c>
      <c r="AC26" s="147" t="str">
        <f>IF(Z26&lt;&gt;"",IF(VLOOKUP(Z26,OSS_2018_19!$B$3:$AG$99,21,FALSE)=$S$2,VLOOKUP(Z26,OSS_2018_19!$B$3:$AG$99,20,FALSE),""),"")</f>
        <v/>
      </c>
      <c r="AE26" s="71">
        <v>25</v>
      </c>
      <c r="AF26" s="120" t="str">
        <f t="shared" si="0"/>
        <v/>
      </c>
      <c r="AG26" s="144" t="str">
        <f>IF(AF26&lt;&gt;"",VLOOKUP(AF26,OSS_2018_19!$B$3:$AG$99,2,FALSE),"")</f>
        <v/>
      </c>
      <c r="AH26" s="147" t="str">
        <f>IF(AF26&lt;&gt;"",IF(VLOOKUP(AF26,OSS_2018_19!$B$3:$AG$99,21,FALSE)=$S$2,VLOOKUP(AF26,OSS_2018_19!$B$3:$AG$99,19,FALSE),""),"")</f>
        <v/>
      </c>
      <c r="AI26" s="147" t="str">
        <f>IF(AF26&lt;&gt;"",IF(VLOOKUP(AF26,OSS_2018_19!$B$3:$AG$99,21,FALSE)=$S$2,VLOOKUP(AF26,OSS_2018_19!$B$3:$AG$99,20,FALSE),""),"")</f>
        <v/>
      </c>
    </row>
    <row r="27" spans="1:35" s="32" customFormat="1" ht="20.100000000000001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 t="str">
        <f>IF(OSS_2018_19!E27&lt;&gt;"",OSS_2018_19!E27,"")</f>
        <v/>
      </c>
      <c r="F27" s="5"/>
      <c r="G27" s="5"/>
      <c r="H27" s="5"/>
      <c r="I27" s="5"/>
      <c r="J27" s="46"/>
      <c r="L27" s="7">
        <f>IF(OSS_2018_19!F27&lt;&gt;"",OSS_2018_19!F27,"")</f>
        <v>32</v>
      </c>
      <c r="M27" s="7">
        <f>IF(OSS_2018_19!G27&lt;&gt;"",OSS_2018_19!G27,"")</f>
        <v>32</v>
      </c>
      <c r="N27" s="7">
        <f>IF(OSS_2018_19!H27&lt;&gt;"",OSS_2018_19!H27,"")</f>
        <v>21</v>
      </c>
      <c r="O27" s="7">
        <f>IF(OSS_2018_19!I27&lt;&gt;"",OSS_2018_19!I27,"")</f>
        <v>10</v>
      </c>
      <c r="P27" s="7">
        <f>IF(OSS_2018_19!J27&lt;&gt;"",OSS_2018_19!J27,"")</f>
        <v>10</v>
      </c>
      <c r="Q27" s="5" t="str">
        <f t="shared" si="4"/>
        <v>DA</v>
      </c>
      <c r="R27" s="87" t="str">
        <f t="shared" si="5"/>
        <v/>
      </c>
      <c r="S27" s="57" t="str">
        <f t="shared" si="1"/>
        <v>NE</v>
      </c>
      <c r="T27" s="57" t="str">
        <f t="shared" si="2"/>
        <v/>
      </c>
      <c r="U27" s="106"/>
      <c r="W27" s="106"/>
      <c r="Y27" s="71">
        <v>26</v>
      </c>
      <c r="Z27" s="120" t="str">
        <f t="shared" si="3"/>
        <v/>
      </c>
      <c r="AA27" s="144" t="str">
        <f>IF(Z27&lt;&gt;"",VLOOKUP(Z27,OSS_2018_19!$B$3:$AG$99,2,FALSE),"")</f>
        <v/>
      </c>
      <c r="AB27" s="147" t="str">
        <f>IF(Z27&lt;&gt;"",IF(VLOOKUP(Z27,OSS_2018_19!$B$3:$AG$99,21,FALSE)=$S$2,VLOOKUP(Z27,OSS_2018_19!$B$3:$AG$99,19,FALSE),""),"")</f>
        <v/>
      </c>
      <c r="AC27" s="147" t="str">
        <f>IF(Z27&lt;&gt;"",IF(VLOOKUP(Z27,OSS_2018_19!$B$3:$AG$99,21,FALSE)=$S$2,VLOOKUP(Z27,OSS_2018_19!$B$3:$AG$99,20,FALSE),""),"")</f>
        <v/>
      </c>
      <c r="AE27" s="71">
        <v>26</v>
      </c>
      <c r="AF27" s="120" t="str">
        <f t="shared" si="0"/>
        <v/>
      </c>
      <c r="AG27" s="144" t="str">
        <f>IF(AF27&lt;&gt;"",VLOOKUP(AF27,OSS_2018_19!$B$3:$AG$99,2,FALSE),"")</f>
        <v/>
      </c>
      <c r="AH27" s="147" t="str">
        <f>IF(AF27&lt;&gt;"",IF(VLOOKUP(AF27,OSS_2018_19!$B$3:$AG$99,21,FALSE)=$S$2,VLOOKUP(AF27,OSS_2018_19!$B$3:$AG$99,19,FALSE),""),"")</f>
        <v/>
      </c>
      <c r="AI27" s="147" t="str">
        <f>IF(AF27&lt;&gt;"",IF(VLOOKUP(AF27,OSS_2018_19!$B$3:$AG$99,21,FALSE)=$S$2,VLOOKUP(AF27,OSS_2018_19!$B$3:$AG$99,20,FALSE),""),"")</f>
        <v/>
      </c>
    </row>
    <row r="28" spans="1:35" s="32" customFormat="1" ht="20.100000000000001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 t="str">
        <f>IF(OSS_2018_19!E28&lt;&gt;"",OSS_2018_19!E28,"")</f>
        <v/>
      </c>
      <c r="F28" s="5"/>
      <c r="G28" s="5"/>
      <c r="H28" s="5"/>
      <c r="I28" s="5"/>
      <c r="J28" s="46"/>
      <c r="L28" s="7">
        <f>IF(OSS_2018_19!F28&lt;&gt;"",OSS_2018_19!F28,"")</f>
        <v>24</v>
      </c>
      <c r="M28" s="7" t="str">
        <f>IF(OSS_2018_19!G28&lt;&gt;"",OSS_2018_19!G28,"")</f>
        <v/>
      </c>
      <c r="N28" s="7" t="str">
        <f>IF(OSS_2018_19!H28&lt;&gt;"",OSS_2018_19!H28,"")</f>
        <v/>
      </c>
      <c r="O28" s="7" t="str">
        <f>IF(OSS_2018_19!I28&lt;&gt;"",OSS_2018_19!I28,"")</f>
        <v/>
      </c>
      <c r="P28" s="7" t="str">
        <f>IF(OSS_2018_19!J28&lt;&gt;"",OSS_2018_19!J28,"")</f>
        <v/>
      </c>
      <c r="Q28" s="5" t="str">
        <f t="shared" si="4"/>
        <v>NE</v>
      </c>
      <c r="R28" s="87" t="str">
        <f t="shared" si="5"/>
        <v/>
      </c>
      <c r="S28" s="57" t="str">
        <f t="shared" si="1"/>
        <v>NE</v>
      </c>
      <c r="T28" s="57" t="str">
        <f t="shared" si="2"/>
        <v/>
      </c>
      <c r="U28" s="106"/>
      <c r="W28" s="106"/>
      <c r="Y28" s="71">
        <v>27</v>
      </c>
      <c r="Z28" s="120" t="str">
        <f t="shared" si="3"/>
        <v/>
      </c>
      <c r="AA28" s="144" t="str">
        <f>IF(Z28&lt;&gt;"",VLOOKUP(Z28,OSS_2018_19!$B$3:$AG$99,2,FALSE),"")</f>
        <v/>
      </c>
      <c r="AB28" s="147" t="str">
        <f>IF(Z28&lt;&gt;"",IF(VLOOKUP(Z28,OSS_2018_19!$B$3:$AG$99,21,FALSE)=$S$2,VLOOKUP(Z28,OSS_2018_19!$B$3:$AG$99,19,FALSE),""),"")</f>
        <v/>
      </c>
      <c r="AC28" s="147" t="str">
        <f>IF(Z28&lt;&gt;"",IF(VLOOKUP(Z28,OSS_2018_19!$B$3:$AG$99,21,FALSE)=$S$2,VLOOKUP(Z28,OSS_2018_19!$B$3:$AG$99,20,FALSE),""),"")</f>
        <v/>
      </c>
      <c r="AE28" s="71">
        <v>27</v>
      </c>
      <c r="AF28" s="120" t="str">
        <f t="shared" si="0"/>
        <v/>
      </c>
      <c r="AG28" s="144" t="str">
        <f>IF(AF28&lt;&gt;"",VLOOKUP(AF28,OSS_2018_19!$B$3:$AG$99,2,FALSE),"")</f>
        <v/>
      </c>
      <c r="AH28" s="147" t="str">
        <f>IF(AF28&lt;&gt;"",IF(VLOOKUP(AF28,OSS_2018_19!$B$3:$AG$99,21,FALSE)=$S$2,VLOOKUP(AF28,OSS_2018_19!$B$3:$AG$99,19,FALSE),""),"")</f>
        <v/>
      </c>
      <c r="AI28" s="147" t="str">
        <f>IF(AF28&lt;&gt;"",IF(VLOOKUP(AF28,OSS_2018_19!$B$3:$AG$99,21,FALSE)=$S$2,VLOOKUP(AF28,OSS_2018_19!$B$3:$AG$99,20,FALSE),""),"")</f>
        <v/>
      </c>
    </row>
    <row r="29" spans="1:35" s="32" customFormat="1" ht="20.100000000000001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 t="str">
        <f>IF(OSS_2018_19!E29&lt;&gt;"",OSS_2018_19!E29,"")</f>
        <v/>
      </c>
      <c r="F29" s="5"/>
      <c r="G29" s="5"/>
      <c r="H29" s="5"/>
      <c r="I29" s="5"/>
      <c r="J29" s="46"/>
      <c r="L29" s="7">
        <f>IF(OSS_2018_19!F29&lt;&gt;"",OSS_2018_19!F29,"")</f>
        <v>30</v>
      </c>
      <c r="M29" s="7">
        <f>IF(OSS_2018_19!G29&lt;&gt;"",OSS_2018_19!G29,"")</f>
        <v>29</v>
      </c>
      <c r="N29" s="7" t="str">
        <f>IF(OSS_2018_19!H29&lt;&gt;"",OSS_2018_19!H29,"")</f>
        <v/>
      </c>
      <c r="O29" s="7" t="str">
        <f>IF(OSS_2018_19!I29&lt;&gt;"",OSS_2018_19!I29,"")</f>
        <v/>
      </c>
      <c r="P29" s="7">
        <f>IF(OSS_2018_19!J29&lt;&gt;"",OSS_2018_19!J29,"")</f>
        <v>9</v>
      </c>
      <c r="Q29" s="5" t="str">
        <f t="shared" si="4"/>
        <v>NE</v>
      </c>
      <c r="R29" s="87" t="str">
        <f t="shared" si="5"/>
        <v/>
      </c>
      <c r="S29" s="57" t="str">
        <f t="shared" si="1"/>
        <v>NE</v>
      </c>
      <c r="T29" s="57" t="str">
        <f t="shared" si="2"/>
        <v/>
      </c>
      <c r="U29" s="106"/>
      <c r="W29" s="106"/>
      <c r="Y29" s="71">
        <v>28</v>
      </c>
      <c r="Z29" s="120" t="str">
        <f t="shared" si="3"/>
        <v/>
      </c>
      <c r="AA29" s="144" t="str">
        <f>IF(Z29&lt;&gt;"",VLOOKUP(Z29,OSS_2018_19!$B$3:$AG$99,2,FALSE),"")</f>
        <v/>
      </c>
      <c r="AB29" s="147" t="str">
        <f>IF(Z29&lt;&gt;"",IF(VLOOKUP(Z29,OSS_2018_19!$B$3:$AG$99,21,FALSE)=$S$2,VLOOKUP(Z29,OSS_2018_19!$B$3:$AG$99,19,FALSE),""),"")</f>
        <v/>
      </c>
      <c r="AC29" s="147" t="str">
        <f>IF(Z29&lt;&gt;"",IF(VLOOKUP(Z29,OSS_2018_19!$B$3:$AG$99,21,FALSE)=$S$2,VLOOKUP(Z29,OSS_2018_19!$B$3:$AG$99,20,FALSE),""),"")</f>
        <v/>
      </c>
      <c r="AE29" s="71">
        <v>28</v>
      </c>
      <c r="AF29" s="120" t="str">
        <f t="shared" si="0"/>
        <v/>
      </c>
      <c r="AG29" s="144" t="str">
        <f>IF(AF29&lt;&gt;"",VLOOKUP(AF29,OSS_2018_19!$B$3:$AG$99,2,FALSE),"")</f>
        <v/>
      </c>
      <c r="AH29" s="147" t="str">
        <f>IF(AF29&lt;&gt;"",IF(VLOOKUP(AF29,OSS_2018_19!$B$3:$AG$99,21,FALSE)=$S$2,VLOOKUP(AF29,OSS_2018_19!$B$3:$AG$99,19,FALSE),""),"")</f>
        <v/>
      </c>
      <c r="AI29" s="147" t="str">
        <f>IF(AF29&lt;&gt;"",IF(VLOOKUP(AF29,OSS_2018_19!$B$3:$AG$99,21,FALSE)=$S$2,VLOOKUP(AF29,OSS_2018_19!$B$3:$AG$99,20,FALSE),""),"")</f>
        <v/>
      </c>
    </row>
    <row r="30" spans="1:35" s="32" customFormat="1" ht="20.100000000000001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 t="str">
        <f>IF(OSS_2018_19!E30&lt;&gt;"",OSS_2018_19!E30,"")</f>
        <v/>
      </c>
      <c r="F30" s="5"/>
      <c r="G30" s="5"/>
      <c r="H30" s="5"/>
      <c r="I30" s="5"/>
      <c r="J30" s="46"/>
      <c r="L30" s="7">
        <f>IF(OSS_2018_19!F30&lt;&gt;"",OSS_2018_19!F30,"")</f>
        <v>24</v>
      </c>
      <c r="M30" s="7" t="str">
        <f>IF(OSS_2018_19!G30&lt;&gt;"",OSS_2018_19!G30,"")</f>
        <v/>
      </c>
      <c r="N30" s="7" t="str">
        <f>IF(OSS_2018_19!H30&lt;&gt;"",OSS_2018_19!H30,"")</f>
        <v/>
      </c>
      <c r="O30" s="7" t="str">
        <f>IF(OSS_2018_19!I30&lt;&gt;"",OSS_2018_19!I30,"")</f>
        <v/>
      </c>
      <c r="P30" s="7" t="str">
        <f>IF(OSS_2018_19!J30&lt;&gt;"",OSS_2018_19!J30,"")</f>
        <v/>
      </c>
      <c r="Q30" s="5" t="str">
        <f t="shared" si="4"/>
        <v>NE</v>
      </c>
      <c r="R30" s="87" t="str">
        <f t="shared" si="5"/>
        <v/>
      </c>
      <c r="S30" s="57" t="str">
        <f t="shared" si="1"/>
        <v>NE</v>
      </c>
      <c r="T30" s="57" t="str">
        <f t="shared" si="2"/>
        <v/>
      </c>
      <c r="U30" s="106"/>
      <c r="W30" s="106"/>
      <c r="Y30" s="71">
        <v>29</v>
      </c>
      <c r="Z30" s="120" t="str">
        <f t="shared" si="3"/>
        <v/>
      </c>
      <c r="AA30" s="144" t="str">
        <f>IF(Z30&lt;&gt;"",VLOOKUP(Z30,OSS_2018_19!$B$3:$AG$99,2,FALSE),"")</f>
        <v/>
      </c>
      <c r="AB30" s="147" t="str">
        <f>IF(Z30&lt;&gt;"",IF(VLOOKUP(Z30,OSS_2018_19!$B$3:$AG$99,21,FALSE)=$S$2,VLOOKUP(Z30,OSS_2018_19!$B$3:$AG$99,19,FALSE),""),"")</f>
        <v/>
      </c>
      <c r="AC30" s="147" t="str">
        <f>IF(Z30&lt;&gt;"",IF(VLOOKUP(Z30,OSS_2018_19!$B$3:$AG$99,21,FALSE)=$S$2,VLOOKUP(Z30,OSS_2018_19!$B$3:$AG$99,20,FALSE),""),"")</f>
        <v/>
      </c>
      <c r="AE30" s="71">
        <v>29</v>
      </c>
      <c r="AF30" s="120" t="str">
        <f t="shared" si="0"/>
        <v/>
      </c>
      <c r="AG30" s="144" t="str">
        <f>IF(AF30&lt;&gt;"",VLOOKUP(AF30,OSS_2018_19!$B$3:$AG$99,2,FALSE),"")</f>
        <v/>
      </c>
      <c r="AH30" s="147" t="str">
        <f>IF(AF30&lt;&gt;"",IF(VLOOKUP(AF30,OSS_2018_19!$B$3:$AG$99,21,FALSE)=$S$2,VLOOKUP(AF30,OSS_2018_19!$B$3:$AG$99,19,FALSE),""),"")</f>
        <v/>
      </c>
      <c r="AI30" s="147" t="str">
        <f>IF(AF30&lt;&gt;"",IF(VLOOKUP(AF30,OSS_2018_19!$B$3:$AG$99,21,FALSE)=$S$2,VLOOKUP(AF30,OSS_2018_19!$B$3:$AG$99,20,FALSE),""),"")</f>
        <v/>
      </c>
    </row>
    <row r="31" spans="1:35" s="32" customFormat="1" ht="20.100000000000001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 t="str">
        <f>IF(OSS_2018_19!E31&lt;&gt;"",OSS_2018_19!E31,"")</f>
        <v/>
      </c>
      <c r="F31" s="5"/>
      <c r="G31" s="5"/>
      <c r="H31" s="5"/>
      <c r="I31" s="5"/>
      <c r="J31" s="46"/>
      <c r="L31" s="7" t="str">
        <f>IF(OSS_2018_19!F31&lt;&gt;"",OSS_2018_19!F31,"")</f>
        <v/>
      </c>
      <c r="M31" s="7" t="str">
        <f>IF(OSS_2018_19!G31&lt;&gt;"",OSS_2018_19!G31,"")</f>
        <v/>
      </c>
      <c r="N31" s="7" t="str">
        <f>IF(OSS_2018_19!H31&lt;&gt;"",OSS_2018_19!H31,"")</f>
        <v/>
      </c>
      <c r="O31" s="7" t="str">
        <f>IF(OSS_2018_19!I31&lt;&gt;"",OSS_2018_19!I31,"")</f>
        <v/>
      </c>
      <c r="P31" s="7" t="str">
        <f>IF(OSS_2018_19!J31&lt;&gt;"",OSS_2018_19!J31,"")</f>
        <v/>
      </c>
      <c r="Q31" s="5" t="str">
        <f t="shared" si="4"/>
        <v>NE</v>
      </c>
      <c r="R31" s="87" t="str">
        <f t="shared" si="5"/>
        <v/>
      </c>
      <c r="S31" s="57" t="str">
        <f t="shared" si="1"/>
        <v>NE</v>
      </c>
      <c r="T31" s="57" t="str">
        <f t="shared" si="2"/>
        <v/>
      </c>
      <c r="U31" s="106"/>
      <c r="W31" s="106"/>
      <c r="Y31" s="71">
        <v>30</v>
      </c>
      <c r="Z31" s="120" t="str">
        <f t="shared" si="3"/>
        <v/>
      </c>
      <c r="AA31" s="144" t="str">
        <f>IF(Z31&lt;&gt;"",VLOOKUP(Z31,OSS_2018_19!$B$3:$AG$99,2,FALSE),"")</f>
        <v/>
      </c>
      <c r="AB31" s="147" t="str">
        <f>IF(Z31&lt;&gt;"",IF(VLOOKUP(Z31,OSS_2018_19!$B$3:$AG$99,21,FALSE)=$S$2,VLOOKUP(Z31,OSS_2018_19!$B$3:$AG$99,19,FALSE),""),"")</f>
        <v/>
      </c>
      <c r="AC31" s="147" t="str">
        <f>IF(Z31&lt;&gt;"",IF(VLOOKUP(Z31,OSS_2018_19!$B$3:$AG$99,21,FALSE)=$S$2,VLOOKUP(Z31,OSS_2018_19!$B$3:$AG$99,20,FALSE),""),"")</f>
        <v/>
      </c>
      <c r="AD31" s="33"/>
      <c r="AE31" s="71">
        <v>30</v>
      </c>
      <c r="AF31" s="120" t="str">
        <f t="shared" si="0"/>
        <v/>
      </c>
      <c r="AG31" s="144" t="str">
        <f>IF(AF31&lt;&gt;"",VLOOKUP(AF31,OSS_2018_19!$B$3:$AG$99,2,FALSE),"")</f>
        <v/>
      </c>
      <c r="AH31" s="147" t="str">
        <f>IF(AF31&lt;&gt;"",IF(VLOOKUP(AF31,OSS_2018_19!$B$3:$AG$99,21,FALSE)=$S$2,VLOOKUP(AF31,OSS_2018_19!$B$3:$AG$99,19,FALSE),""),"")</f>
        <v/>
      </c>
      <c r="AI31" s="147" t="str">
        <f>IF(AF31&lt;&gt;"",IF(VLOOKUP(AF31,OSS_2018_19!$B$3:$AG$99,21,FALSE)=$S$2,VLOOKUP(AF31,OSS_2018_19!$B$3:$AG$99,20,FALSE),""),"")</f>
        <v/>
      </c>
    </row>
    <row r="32" spans="1:35" s="32" customFormat="1" ht="20.100000000000001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 t="str">
        <f>IF(OSS_2018_19!E32&lt;&gt;"",OSS_2018_19!E32,"")</f>
        <v/>
      </c>
      <c r="F32" s="5"/>
      <c r="G32" s="5"/>
      <c r="H32" s="5"/>
      <c r="I32" s="5"/>
      <c r="J32" s="46"/>
      <c r="L32" s="7">
        <f>IF(OSS_2018_19!F32&lt;&gt;"",OSS_2018_19!F32,"")</f>
        <v>30</v>
      </c>
      <c r="M32" s="7">
        <f>IF(OSS_2018_19!G32&lt;&gt;"",OSS_2018_19!G32,"")</f>
        <v>30</v>
      </c>
      <c r="N32" s="7">
        <f>IF(OSS_2018_19!H32&lt;&gt;"",OSS_2018_19!H32,"")</f>
        <v>15</v>
      </c>
      <c r="O32" s="7">
        <f>IF(OSS_2018_19!I32&lt;&gt;"",OSS_2018_19!I32,"")</f>
        <v>10</v>
      </c>
      <c r="P32" s="7">
        <f>IF(OSS_2018_19!J32&lt;&gt;"",OSS_2018_19!J32,"")</f>
        <v>12</v>
      </c>
      <c r="Q32" s="5" t="str">
        <f t="shared" si="4"/>
        <v>DA</v>
      </c>
      <c r="R32" s="87" t="str">
        <f t="shared" si="5"/>
        <v/>
      </c>
      <c r="S32" s="57" t="str">
        <f t="shared" si="1"/>
        <v>NE</v>
      </c>
      <c r="T32" s="57" t="str">
        <f t="shared" si="2"/>
        <v/>
      </c>
      <c r="U32" s="106"/>
      <c r="W32" s="106"/>
      <c r="Y32" s="71">
        <v>31</v>
      </c>
      <c r="Z32" s="120" t="str">
        <f t="shared" si="3"/>
        <v/>
      </c>
      <c r="AA32" s="144" t="str">
        <f>IF(Z32&lt;&gt;"",VLOOKUP(Z32,OSS_2018_19!$B$3:$AG$99,2,FALSE),"")</f>
        <v/>
      </c>
      <c r="AB32" s="147" t="str">
        <f>IF(Z32&lt;&gt;"",IF(VLOOKUP(Z32,OSS_2018_19!$B$3:$AG$99,21,FALSE)=$S$2,VLOOKUP(Z32,OSS_2018_19!$B$3:$AG$99,19,FALSE),""),"")</f>
        <v/>
      </c>
      <c r="AC32" s="147" t="str">
        <f>IF(Z32&lt;&gt;"",IF(VLOOKUP(Z32,OSS_2018_19!$B$3:$AG$99,21,FALSE)=$S$2,VLOOKUP(Z32,OSS_2018_19!$B$3:$AG$99,20,FALSE),""),"")</f>
        <v/>
      </c>
      <c r="AD32" s="33"/>
      <c r="AE32" s="71">
        <v>31</v>
      </c>
      <c r="AF32" s="120" t="str">
        <f t="shared" si="0"/>
        <v/>
      </c>
      <c r="AG32" s="144" t="str">
        <f>IF(AF32&lt;&gt;"",VLOOKUP(AF32,OSS_2018_19!$B$3:$AG$99,2,FALSE),"")</f>
        <v/>
      </c>
      <c r="AH32" s="147" t="str">
        <f>IF(AF32&lt;&gt;"",IF(VLOOKUP(AF32,OSS_2018_19!$B$3:$AG$99,21,FALSE)=$S$2,VLOOKUP(AF32,OSS_2018_19!$B$3:$AG$99,19,FALSE),""),"")</f>
        <v/>
      </c>
      <c r="AI32" s="147" t="str">
        <f>IF(AF32&lt;&gt;"",IF(VLOOKUP(AF32,OSS_2018_19!$B$3:$AG$99,21,FALSE)=$S$2,VLOOKUP(AF32,OSS_2018_19!$B$3:$AG$99,20,FALSE),""),"")</f>
        <v/>
      </c>
    </row>
    <row r="33" spans="1:35" s="32" customFormat="1" ht="20.100000000000001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 t="str">
        <f>IF(OSS_2018_19!E33&lt;&gt;"",OSS_2018_19!E33,"")</f>
        <v/>
      </c>
      <c r="F33" s="5"/>
      <c r="G33" s="5"/>
      <c r="H33" s="5"/>
      <c r="I33" s="5"/>
      <c r="J33" s="46"/>
      <c r="L33" s="7">
        <f>IF(OSS_2018_19!F33&lt;&gt;"",OSS_2018_19!F33,"")</f>
        <v>25</v>
      </c>
      <c r="M33" s="7">
        <f>IF(OSS_2018_19!G33&lt;&gt;"",OSS_2018_19!G33,"")</f>
        <v>24</v>
      </c>
      <c r="N33" s="7">
        <f>IF(OSS_2018_19!H33&lt;&gt;"",OSS_2018_19!H33,"")</f>
        <v>11</v>
      </c>
      <c r="O33" s="7">
        <f>IF(OSS_2018_19!I33&lt;&gt;"",OSS_2018_19!I33,"")</f>
        <v>9</v>
      </c>
      <c r="P33" s="7">
        <f>IF(OSS_2018_19!J33&lt;&gt;"",OSS_2018_19!J33,"")</f>
        <v>12</v>
      </c>
      <c r="Q33" s="5" t="str">
        <f t="shared" si="4"/>
        <v>DA</v>
      </c>
      <c r="R33" s="87" t="str">
        <f t="shared" si="5"/>
        <v/>
      </c>
      <c r="S33" s="57" t="str">
        <f t="shared" si="1"/>
        <v>NE</v>
      </c>
      <c r="T33" s="57" t="str">
        <f t="shared" si="2"/>
        <v/>
      </c>
      <c r="U33" s="106"/>
      <c r="W33" s="106"/>
      <c r="Y33" s="71">
        <v>32</v>
      </c>
      <c r="Z33" s="120" t="str">
        <f t="shared" si="3"/>
        <v/>
      </c>
      <c r="AA33" s="144" t="str">
        <f>IF(Z33&lt;&gt;"",VLOOKUP(Z33,OSS_2018_19!$B$3:$AG$99,2,FALSE),"")</f>
        <v/>
      </c>
      <c r="AB33" s="147" t="str">
        <f>IF(Z33&lt;&gt;"",IF(VLOOKUP(Z33,OSS_2018_19!$B$3:$AG$99,21,FALSE)=$S$2,VLOOKUP(Z33,OSS_2018_19!$B$3:$AG$99,19,FALSE),""),"")</f>
        <v/>
      </c>
      <c r="AC33" s="147" t="str">
        <f>IF(Z33&lt;&gt;"",IF(VLOOKUP(Z33,OSS_2018_19!$B$3:$AG$99,21,FALSE)=$S$2,VLOOKUP(Z33,OSS_2018_19!$B$3:$AG$99,20,FALSE),""),"")</f>
        <v/>
      </c>
      <c r="AD33" s="33"/>
      <c r="AE33" s="71">
        <v>32</v>
      </c>
      <c r="AF33" s="120" t="str">
        <f t="shared" si="0"/>
        <v/>
      </c>
      <c r="AG33" s="144" t="str">
        <f>IF(AF33&lt;&gt;"",VLOOKUP(AF33,OSS_2018_19!$B$3:$AG$99,2,FALSE),"")</f>
        <v/>
      </c>
      <c r="AH33" s="147" t="str">
        <f>IF(AF33&lt;&gt;"",IF(VLOOKUP(AF33,OSS_2018_19!$B$3:$AG$99,21,FALSE)=$S$2,VLOOKUP(AF33,OSS_2018_19!$B$3:$AG$99,19,FALSE),""),"")</f>
        <v/>
      </c>
      <c r="AI33" s="147" t="str">
        <f>IF(AF33&lt;&gt;"",IF(VLOOKUP(AF33,OSS_2018_19!$B$3:$AG$99,21,FALSE)=$S$2,VLOOKUP(AF33,OSS_2018_19!$B$3:$AG$99,20,FALSE),""),"")</f>
        <v/>
      </c>
    </row>
    <row r="34" spans="1:35" s="32" customFormat="1" ht="20.100000000000001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 t="str">
        <f>IF(OSS_2018_19!E34&lt;&gt;"",OSS_2018_19!E34,"")</f>
        <v/>
      </c>
      <c r="F34" s="5"/>
      <c r="G34" s="5"/>
      <c r="H34" s="5"/>
      <c r="I34" s="5"/>
      <c r="J34" s="46"/>
      <c r="L34" s="7">
        <f>IF(OSS_2018_19!F34&lt;&gt;"",OSS_2018_19!F34,"")</f>
        <v>30</v>
      </c>
      <c r="M34" s="7">
        <f>IF(OSS_2018_19!G34&lt;&gt;"",OSS_2018_19!G34,"")</f>
        <v>32</v>
      </c>
      <c r="N34" s="7">
        <f>IF(OSS_2018_19!H34&lt;&gt;"",OSS_2018_19!H34,"")</f>
        <v>20</v>
      </c>
      <c r="O34" s="7">
        <f>IF(OSS_2018_19!I34&lt;&gt;"",OSS_2018_19!I34,"")</f>
        <v>11</v>
      </c>
      <c r="P34" s="7">
        <f>IF(OSS_2018_19!J34&lt;&gt;"",OSS_2018_19!J34,"")</f>
        <v>11</v>
      </c>
      <c r="Q34" s="5" t="str">
        <f t="shared" si="4"/>
        <v>DA</v>
      </c>
      <c r="R34" s="87" t="str">
        <f t="shared" si="5"/>
        <v/>
      </c>
      <c r="S34" s="57" t="str">
        <f t="shared" si="1"/>
        <v>NE</v>
      </c>
      <c r="T34" s="57" t="str">
        <f t="shared" si="2"/>
        <v/>
      </c>
      <c r="U34" s="106"/>
      <c r="W34" s="106"/>
      <c r="Y34" s="71">
        <v>33</v>
      </c>
      <c r="Z34" s="120" t="str">
        <f t="shared" si="3"/>
        <v/>
      </c>
      <c r="AA34" s="144" t="str">
        <f>IF(Z34&lt;&gt;"",VLOOKUP(Z34,OSS_2018_19!$B$3:$AG$99,2,FALSE),"")</f>
        <v/>
      </c>
      <c r="AB34" s="147" t="str">
        <f>IF(Z34&lt;&gt;"",IF(VLOOKUP(Z34,OSS_2018_19!$B$3:$AG$99,21,FALSE)=$S$2,VLOOKUP(Z34,OSS_2018_19!$B$3:$AG$99,19,FALSE),""),"")</f>
        <v/>
      </c>
      <c r="AC34" s="147" t="str">
        <f>IF(Z34&lt;&gt;"",IF(VLOOKUP(Z34,OSS_2018_19!$B$3:$AG$99,21,FALSE)=$S$2,VLOOKUP(Z34,OSS_2018_19!$B$3:$AG$99,20,FALSE),""),"")</f>
        <v/>
      </c>
      <c r="AD34" s="33"/>
      <c r="AE34" s="71">
        <v>33</v>
      </c>
      <c r="AF34" s="120" t="str">
        <f t="shared" si="0"/>
        <v/>
      </c>
      <c r="AG34" s="144" t="str">
        <f>IF(AF34&lt;&gt;"",VLOOKUP(AF34,OSS_2018_19!$B$3:$AG$99,2,FALSE),"")</f>
        <v/>
      </c>
      <c r="AH34" s="147" t="str">
        <f>IF(AF34&lt;&gt;"",IF(VLOOKUP(AF34,OSS_2018_19!$B$3:$AG$99,21,FALSE)=$S$2,VLOOKUP(AF34,OSS_2018_19!$B$3:$AG$99,19,FALSE),""),"")</f>
        <v/>
      </c>
      <c r="AI34" s="147" t="str">
        <f>IF(AF34&lt;&gt;"",IF(VLOOKUP(AF34,OSS_2018_19!$B$3:$AG$99,21,FALSE)=$S$2,VLOOKUP(AF34,OSS_2018_19!$B$3:$AG$99,20,FALSE),""),"")</f>
        <v/>
      </c>
    </row>
    <row r="35" spans="1:35" s="32" customFormat="1" ht="20.100000000000001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 t="str">
        <f>IF(OSS_2018_19!E35&lt;&gt;"",OSS_2018_19!E35,"")</f>
        <v/>
      </c>
      <c r="F35" s="5"/>
      <c r="G35" s="5"/>
      <c r="H35" s="5"/>
      <c r="I35" s="5"/>
      <c r="J35" s="46"/>
      <c r="L35" s="7" t="str">
        <f>IF(OSS_2018_19!F35&lt;&gt;"",OSS_2018_19!F35,"")</f>
        <v/>
      </c>
      <c r="M35" s="7" t="str">
        <f>IF(OSS_2018_19!G35&lt;&gt;"",OSS_2018_19!G35,"")</f>
        <v/>
      </c>
      <c r="N35" s="7" t="str">
        <f>IF(OSS_2018_19!H35&lt;&gt;"",OSS_2018_19!H35,"")</f>
        <v/>
      </c>
      <c r="O35" s="7" t="str">
        <f>IF(OSS_2018_19!I35&lt;&gt;"",OSS_2018_19!I35,"")</f>
        <v/>
      </c>
      <c r="P35" s="7" t="str">
        <f>IF(OSS_2018_19!J35&lt;&gt;"",OSS_2018_19!J35,"")</f>
        <v/>
      </c>
      <c r="Q35" s="5" t="str">
        <f t="shared" si="4"/>
        <v>NE</v>
      </c>
      <c r="R35" s="87" t="str">
        <f t="shared" si="5"/>
        <v/>
      </c>
      <c r="S35" s="57" t="str">
        <f t="shared" si="1"/>
        <v>NE</v>
      </c>
      <c r="T35" s="57" t="str">
        <f t="shared" si="2"/>
        <v/>
      </c>
      <c r="U35" s="106"/>
      <c r="W35" s="106"/>
      <c r="Y35" s="71">
        <v>34</v>
      </c>
      <c r="Z35" s="120" t="str">
        <f t="shared" si="3"/>
        <v/>
      </c>
      <c r="AA35" s="144" t="str">
        <f>IF(Z35&lt;&gt;"",VLOOKUP(Z35,OSS_2018_19!$B$3:$AG$99,2,FALSE),"")</f>
        <v/>
      </c>
      <c r="AB35" s="147" t="str">
        <f>IF(Z35&lt;&gt;"",IF(VLOOKUP(Z35,OSS_2018_19!$B$3:$AG$99,21,FALSE)=$S$2,VLOOKUP(Z35,OSS_2018_19!$B$3:$AG$99,19,FALSE),""),"")</f>
        <v/>
      </c>
      <c r="AC35" s="147" t="str">
        <f>IF(Z35&lt;&gt;"",IF(VLOOKUP(Z35,OSS_2018_19!$B$3:$AG$99,21,FALSE)=$S$2,VLOOKUP(Z35,OSS_2018_19!$B$3:$AG$99,20,FALSE),""),"")</f>
        <v/>
      </c>
      <c r="AD35" s="33"/>
      <c r="AE35" s="71">
        <v>34</v>
      </c>
      <c r="AF35" s="120" t="str">
        <f t="shared" si="0"/>
        <v/>
      </c>
      <c r="AG35" s="144" t="str">
        <f>IF(AF35&lt;&gt;"",VLOOKUP(AF35,OSS_2018_19!$B$3:$AG$99,2,FALSE),"")</f>
        <v/>
      </c>
      <c r="AH35" s="147" t="str">
        <f>IF(AF35&lt;&gt;"",IF(VLOOKUP(AF35,OSS_2018_19!$B$3:$AG$99,21,FALSE)=$S$2,VLOOKUP(AF35,OSS_2018_19!$B$3:$AG$99,19,FALSE),""),"")</f>
        <v/>
      </c>
      <c r="AI35" s="147" t="str">
        <f>IF(AF35&lt;&gt;"",IF(VLOOKUP(AF35,OSS_2018_19!$B$3:$AG$99,21,FALSE)=$S$2,VLOOKUP(AF35,OSS_2018_19!$B$3:$AG$99,20,FALSE),""),"")</f>
        <v/>
      </c>
    </row>
    <row r="36" spans="1:35" s="33" customFormat="1" ht="20.100000000000001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5"/>
      <c r="G36" s="5"/>
      <c r="H36" s="5"/>
      <c r="I36" s="5"/>
      <c r="J36" s="46"/>
      <c r="L36" s="7" t="str">
        <f>IF(OSS_2018_19!F36&lt;&gt;"",OSS_2018_19!F36,"")</f>
        <v/>
      </c>
      <c r="M36" s="7" t="str">
        <f>IF(OSS_2018_19!G36&lt;&gt;"",OSS_2018_19!G36,"")</f>
        <v/>
      </c>
      <c r="N36" s="7" t="str">
        <f>IF(OSS_2018_19!H36&lt;&gt;"",OSS_2018_19!H36,"")</f>
        <v/>
      </c>
      <c r="O36" s="7" t="str">
        <f>IF(OSS_2018_19!I36&lt;&gt;"",OSS_2018_19!I36,"")</f>
        <v/>
      </c>
      <c r="P36" s="7" t="str">
        <f>IF(OSS_2018_19!J36&lt;&gt;"",OSS_2018_19!J36,"")</f>
        <v/>
      </c>
      <c r="Q36" s="5" t="str">
        <f t="shared" si="4"/>
        <v>NE</v>
      </c>
      <c r="R36" s="87" t="str">
        <f t="shared" si="5"/>
        <v/>
      </c>
      <c r="S36" s="57" t="str">
        <f t="shared" si="1"/>
        <v>NE</v>
      </c>
      <c r="T36" s="88" t="str">
        <f t="shared" si="2"/>
        <v/>
      </c>
      <c r="U36" s="107"/>
      <c r="W36" s="107"/>
      <c r="Y36" s="71">
        <v>35</v>
      </c>
      <c r="Z36" s="120" t="str">
        <f t="shared" si="3"/>
        <v/>
      </c>
      <c r="AA36" s="144" t="str">
        <f>IF(Z36&lt;&gt;"",VLOOKUP(Z36,OSS_2018_19!$B$3:$AG$99,2,FALSE),"")</f>
        <v/>
      </c>
      <c r="AB36" s="147" t="str">
        <f>IF(Z36&lt;&gt;"",IF(VLOOKUP(Z36,OSS_2018_19!$B$3:$AG$99,21,FALSE)=$S$2,VLOOKUP(Z36,OSS_2018_19!$B$3:$AG$99,19,FALSE),""),"")</f>
        <v/>
      </c>
      <c r="AC36" s="147" t="str">
        <f>IF(Z36&lt;&gt;"",IF(VLOOKUP(Z36,OSS_2018_19!$B$3:$AG$99,21,FALSE)=$S$2,VLOOKUP(Z36,OSS_2018_19!$B$3:$AG$99,20,FALSE),""),"")</f>
        <v/>
      </c>
      <c r="AE36" s="71">
        <v>35</v>
      </c>
      <c r="AF36" s="120" t="str">
        <f t="shared" si="0"/>
        <v/>
      </c>
      <c r="AG36" s="144" t="str">
        <f>IF(AF36&lt;&gt;"",VLOOKUP(AF36,OSS_2018_19!$B$3:$AG$99,2,FALSE),"")</f>
        <v/>
      </c>
      <c r="AH36" s="147" t="str">
        <f>IF(AF36&lt;&gt;"",IF(VLOOKUP(AF36,OSS_2018_19!$B$3:$AG$99,21,FALSE)=$S$2,VLOOKUP(AF36,OSS_2018_19!$B$3:$AG$99,19,FALSE),""),"")</f>
        <v/>
      </c>
      <c r="AI36" s="147" t="str">
        <f>IF(AF36&lt;&gt;"",IF(VLOOKUP(AF36,OSS_2018_19!$B$3:$AG$99,21,FALSE)=$S$2,VLOOKUP(AF36,OSS_2018_19!$B$3:$AG$99,20,FALSE),""),"")</f>
        <v/>
      </c>
    </row>
    <row r="37" spans="1:35" s="33" customFormat="1" ht="20.100000000000001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5"/>
      <c r="G37" s="5"/>
      <c r="H37" s="5"/>
      <c r="I37" s="5"/>
      <c r="J37" s="46"/>
      <c r="L37" s="7">
        <f>IF(OSS_2018_19!F37&lt;&gt;"",OSS_2018_19!F37,"")</f>
        <v>30</v>
      </c>
      <c r="M37" s="7">
        <f>IF(OSS_2018_19!G37&lt;&gt;"",OSS_2018_19!G37,"")</f>
        <v>31</v>
      </c>
      <c r="N37" s="7">
        <f>IF(OSS_2018_19!H37&lt;&gt;"",OSS_2018_19!H37,"")</f>
        <v>12</v>
      </c>
      <c r="O37" s="7">
        <f>IF(OSS_2018_19!I37&lt;&gt;"",OSS_2018_19!I37,"")</f>
        <v>10</v>
      </c>
      <c r="P37" s="7">
        <f>IF(OSS_2018_19!J37&lt;&gt;"",OSS_2018_19!J37,"")</f>
        <v>9</v>
      </c>
      <c r="Q37" s="5" t="str">
        <f t="shared" si="4"/>
        <v>DA</v>
      </c>
      <c r="R37" s="87" t="str">
        <f t="shared" si="5"/>
        <v/>
      </c>
      <c r="S37" s="57" t="str">
        <f t="shared" si="1"/>
        <v>NE</v>
      </c>
      <c r="T37" s="88" t="str">
        <f t="shared" si="2"/>
        <v/>
      </c>
      <c r="U37" s="107"/>
      <c r="W37" s="107"/>
      <c r="Y37" s="71">
        <v>36</v>
      </c>
      <c r="Z37" s="120" t="str">
        <f t="shared" si="3"/>
        <v/>
      </c>
      <c r="AA37" s="144" t="str">
        <f>IF(Z37&lt;&gt;"",VLOOKUP(Z37,OSS_2018_19!$B$3:$AG$99,2,FALSE),"")</f>
        <v/>
      </c>
      <c r="AB37" s="147" t="str">
        <f>IF(Z37&lt;&gt;"",IF(VLOOKUP(Z37,OSS_2018_19!$B$3:$AG$99,21,FALSE)=$S$2,VLOOKUP(Z37,OSS_2018_19!$B$3:$AG$99,19,FALSE),""),"")</f>
        <v/>
      </c>
      <c r="AC37" s="147" t="str">
        <f>IF(Z37&lt;&gt;"",IF(VLOOKUP(Z37,OSS_2018_19!$B$3:$AG$99,21,FALSE)=$S$2,VLOOKUP(Z37,OSS_2018_19!$B$3:$AG$99,20,FALSE),""),"")</f>
        <v/>
      </c>
      <c r="AE37" s="71">
        <v>36</v>
      </c>
      <c r="AF37" s="120" t="str">
        <f t="shared" si="0"/>
        <v/>
      </c>
      <c r="AG37" s="144" t="str">
        <f>IF(AF37&lt;&gt;"",VLOOKUP(AF37,OSS_2018_19!$B$3:$AG$99,2,FALSE),"")</f>
        <v/>
      </c>
      <c r="AH37" s="147" t="str">
        <f>IF(AF37&lt;&gt;"",IF(VLOOKUP(AF37,OSS_2018_19!$B$3:$AG$99,21,FALSE)=$S$2,VLOOKUP(AF37,OSS_2018_19!$B$3:$AG$99,19,FALSE),""),"")</f>
        <v/>
      </c>
      <c r="AI37" s="147" t="str">
        <f>IF(AF37&lt;&gt;"",IF(VLOOKUP(AF37,OSS_2018_19!$B$3:$AG$99,21,FALSE)=$S$2,VLOOKUP(AF37,OSS_2018_19!$B$3:$AG$99,20,FALSE),""),"")</f>
        <v/>
      </c>
    </row>
    <row r="38" spans="1:35" s="33" customFormat="1" ht="20.100000000000001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5"/>
      <c r="G38" s="5"/>
      <c r="H38" s="5"/>
      <c r="I38" s="5"/>
      <c r="J38" s="46"/>
      <c r="L38" s="7">
        <f>IF(OSS_2018_19!F38&lt;&gt;"",OSS_2018_19!F38,"")</f>
        <v>28</v>
      </c>
      <c r="M38" s="7">
        <f>IF(OSS_2018_19!G38&lt;&gt;"",OSS_2018_19!G38,"")</f>
        <v>27</v>
      </c>
      <c r="N38" s="7">
        <f>IF(OSS_2018_19!H38&lt;&gt;"",OSS_2018_19!H38,"")</f>
        <v>17</v>
      </c>
      <c r="O38" s="7">
        <f>IF(OSS_2018_19!I38&lt;&gt;"",OSS_2018_19!I38,"")</f>
        <v>10</v>
      </c>
      <c r="P38" s="7">
        <f>IF(OSS_2018_19!J38&lt;&gt;"",OSS_2018_19!J38,"")</f>
        <v>9</v>
      </c>
      <c r="Q38" s="5" t="str">
        <f t="shared" si="4"/>
        <v>DA</v>
      </c>
      <c r="R38" s="87" t="str">
        <f t="shared" si="5"/>
        <v/>
      </c>
      <c r="S38" s="57" t="str">
        <f t="shared" si="1"/>
        <v>NE</v>
      </c>
      <c r="T38" s="88" t="str">
        <f t="shared" si="2"/>
        <v/>
      </c>
      <c r="U38" s="107"/>
      <c r="W38" s="107"/>
      <c r="Y38" s="71">
        <v>37</v>
      </c>
      <c r="Z38" s="120" t="str">
        <f t="shared" si="3"/>
        <v/>
      </c>
      <c r="AA38" s="144" t="str">
        <f>IF(Z38&lt;&gt;"",VLOOKUP(Z38,OSS_2018_19!$B$3:$AG$99,2,FALSE),"")</f>
        <v/>
      </c>
      <c r="AB38" s="147" t="str">
        <f>IF(Z38&lt;&gt;"",IF(VLOOKUP(Z38,OSS_2018_19!$B$3:$AG$99,21,FALSE)=$S$2,VLOOKUP(Z38,OSS_2018_19!$B$3:$AG$99,19,FALSE),""),"")</f>
        <v/>
      </c>
      <c r="AC38" s="147" t="str">
        <f>IF(Z38&lt;&gt;"",IF(VLOOKUP(Z38,OSS_2018_19!$B$3:$AG$99,21,FALSE)=$S$2,VLOOKUP(Z38,OSS_2018_19!$B$3:$AG$99,20,FALSE),""),"")</f>
        <v/>
      </c>
    </row>
    <row r="39" spans="1:35" s="33" customFormat="1" ht="20.100000000000001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5"/>
      <c r="G39" s="5"/>
      <c r="H39" s="5"/>
      <c r="I39" s="5"/>
      <c r="J39" s="46"/>
      <c r="L39" s="7">
        <f>IF(OSS_2018_19!F39&lt;&gt;"",OSS_2018_19!F39,"")</f>
        <v>24</v>
      </c>
      <c r="M39" s="7" t="str">
        <f>IF(OSS_2018_19!G39&lt;&gt;"",OSS_2018_19!G39,"")</f>
        <v/>
      </c>
      <c r="N39" s="7" t="str">
        <f>IF(OSS_2018_19!H39&lt;&gt;"",OSS_2018_19!H39,"")</f>
        <v/>
      </c>
      <c r="O39" s="7" t="str">
        <f>IF(OSS_2018_19!I39&lt;&gt;"",OSS_2018_19!I39,"")</f>
        <v/>
      </c>
      <c r="P39" s="7" t="str">
        <f>IF(OSS_2018_19!J39&lt;&gt;"",OSS_2018_19!J39,"")</f>
        <v/>
      </c>
      <c r="Q39" s="5" t="str">
        <f t="shared" si="4"/>
        <v>NE</v>
      </c>
      <c r="R39" s="87" t="str">
        <f t="shared" si="5"/>
        <v/>
      </c>
      <c r="S39" s="57" t="str">
        <f t="shared" si="1"/>
        <v>NE</v>
      </c>
      <c r="T39" s="88" t="str">
        <f t="shared" si="2"/>
        <v/>
      </c>
      <c r="U39" s="107"/>
      <c r="W39" s="107"/>
      <c r="Y39" s="71">
        <v>38</v>
      </c>
      <c r="Z39" s="120" t="str">
        <f t="shared" si="3"/>
        <v/>
      </c>
      <c r="AA39" s="144" t="str">
        <f>IF(Z39&lt;&gt;"",VLOOKUP(Z39,OSS_2018_19!$B$3:$AG$99,2,FALSE),"")</f>
        <v/>
      </c>
      <c r="AB39" s="147" t="str">
        <f>IF(Z39&lt;&gt;"",IF(VLOOKUP(Z39,OSS_2018_19!$B$3:$AG$99,21,FALSE)=$S$2,VLOOKUP(Z39,OSS_2018_19!$B$3:$AG$99,19,FALSE),""),"")</f>
        <v/>
      </c>
      <c r="AC39" s="147" t="str">
        <f>IF(Z39&lt;&gt;"",IF(VLOOKUP(Z39,OSS_2018_19!$B$3:$AG$99,21,FALSE)=$S$2,VLOOKUP(Z39,OSS_2018_19!$B$3:$AG$99,20,FALSE),""),"")</f>
        <v/>
      </c>
    </row>
    <row r="40" spans="1:35" s="33" customFormat="1" ht="20.100000000000001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5"/>
      <c r="G40" s="5"/>
      <c r="H40" s="5"/>
      <c r="I40" s="5"/>
      <c r="J40" s="46"/>
      <c r="L40" s="7">
        <f>IF(OSS_2018_19!F40&lt;&gt;"",OSS_2018_19!F40,"")</f>
        <v>27</v>
      </c>
      <c r="M40" s="7">
        <f>IF(OSS_2018_19!G40&lt;&gt;"",OSS_2018_19!G40,"")</f>
        <v>27</v>
      </c>
      <c r="N40" s="7">
        <f>IF(OSS_2018_19!H40&lt;&gt;"",OSS_2018_19!H40,"")</f>
        <v>15</v>
      </c>
      <c r="O40" s="7">
        <f>IF(OSS_2018_19!I40&lt;&gt;"",OSS_2018_19!I40,"")</f>
        <v>12</v>
      </c>
      <c r="P40" s="7">
        <f>IF(OSS_2018_19!J40&lt;&gt;"",OSS_2018_19!J40,"")</f>
        <v>9</v>
      </c>
      <c r="Q40" s="5" t="str">
        <f t="shared" si="4"/>
        <v>DA</v>
      </c>
      <c r="R40" s="87" t="str">
        <f t="shared" si="5"/>
        <v/>
      </c>
      <c r="S40" s="57" t="str">
        <f t="shared" si="1"/>
        <v>NE</v>
      </c>
      <c r="T40" s="88" t="str">
        <f t="shared" si="2"/>
        <v/>
      </c>
      <c r="U40" s="107"/>
      <c r="W40" s="107"/>
      <c r="Y40" s="71">
        <v>39</v>
      </c>
      <c r="Z40" s="120" t="str">
        <f t="shared" si="3"/>
        <v/>
      </c>
      <c r="AA40" s="144" t="str">
        <f>IF(Z40&lt;&gt;"",VLOOKUP(Z40,OSS_2018_19!$B$3:$AG$99,2,FALSE),"")</f>
        <v/>
      </c>
      <c r="AB40" s="147" t="str">
        <f>IF(Z40&lt;&gt;"",IF(VLOOKUP(Z40,OSS_2018_19!$B$3:$AG$99,21,FALSE)=$S$2,VLOOKUP(Z40,OSS_2018_19!$B$3:$AG$99,19,FALSE),""),"")</f>
        <v/>
      </c>
      <c r="AC40" s="147" t="str">
        <f>IF(Z40&lt;&gt;"",IF(VLOOKUP(Z40,OSS_2018_19!$B$3:$AG$99,21,FALSE)=$S$2,VLOOKUP(Z40,OSS_2018_19!$B$3:$AG$99,20,FALSE),""),"")</f>
        <v/>
      </c>
    </row>
    <row r="41" spans="1:35" s="33" customFormat="1" ht="20.100000000000001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5"/>
      <c r="G41" s="5"/>
      <c r="H41" s="5"/>
      <c r="I41" s="5"/>
      <c r="J41" s="46"/>
      <c r="L41" s="7">
        <f>IF(OSS_2018_19!F41&lt;&gt;"",OSS_2018_19!F41,"")</f>
        <v>31</v>
      </c>
      <c r="M41" s="7">
        <f>IF(OSS_2018_19!G41&lt;&gt;"",OSS_2018_19!G41,"")</f>
        <v>27</v>
      </c>
      <c r="N41" s="7">
        <f>IF(OSS_2018_19!H41&lt;&gt;"",OSS_2018_19!H41,"")</f>
        <v>15</v>
      </c>
      <c r="O41" s="7">
        <f>IF(OSS_2018_19!I41&lt;&gt;"",OSS_2018_19!I41,"")</f>
        <v>10</v>
      </c>
      <c r="P41" s="7" t="str">
        <f>IF(OSS_2018_19!J41&lt;&gt;"",OSS_2018_19!J41,"")</f>
        <v/>
      </c>
      <c r="Q41" s="5" t="str">
        <f t="shared" si="4"/>
        <v>NE</v>
      </c>
      <c r="R41" s="87" t="str">
        <f t="shared" si="5"/>
        <v/>
      </c>
      <c r="S41" s="57" t="str">
        <f t="shared" si="1"/>
        <v>NE</v>
      </c>
      <c r="T41" s="88" t="str">
        <f t="shared" si="2"/>
        <v/>
      </c>
      <c r="U41" s="107"/>
      <c r="W41" s="107"/>
      <c r="Y41" s="71">
        <v>40</v>
      </c>
      <c r="Z41" s="120" t="str">
        <f t="shared" si="3"/>
        <v/>
      </c>
      <c r="AA41" s="144" t="str">
        <f>IF(Z41&lt;&gt;"",VLOOKUP(Z41,OSS_2018_19!$B$3:$AG$99,2,FALSE),"")</f>
        <v/>
      </c>
      <c r="AB41" s="147" t="str">
        <f>IF(Z41&lt;&gt;"",IF(VLOOKUP(Z41,OSS_2018_19!$B$3:$AG$99,21,FALSE)=$S$2,VLOOKUP(Z41,OSS_2018_19!$B$3:$AG$99,19,FALSE),""),"")</f>
        <v/>
      </c>
      <c r="AC41" s="147" t="str">
        <f>IF(Z41&lt;&gt;"",IF(VLOOKUP(Z41,OSS_2018_19!$B$3:$AG$99,21,FALSE)=$S$2,VLOOKUP(Z41,OSS_2018_19!$B$3:$AG$99,20,FALSE),""),"")</f>
        <v/>
      </c>
    </row>
    <row r="42" spans="1:35" s="33" customFormat="1" ht="20.100000000000001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5"/>
      <c r="G42" s="5"/>
      <c r="H42" s="5"/>
      <c r="I42" s="5"/>
      <c r="J42" s="46"/>
      <c r="L42" s="7" t="str">
        <f>IF(OSS_2018_19!F42&lt;&gt;"",OSS_2018_19!F42,"")</f>
        <v/>
      </c>
      <c r="M42" s="7" t="str">
        <f>IF(OSS_2018_19!G42&lt;&gt;"",OSS_2018_19!G42,"")</f>
        <v/>
      </c>
      <c r="N42" s="7" t="str">
        <f>IF(OSS_2018_19!H42&lt;&gt;"",OSS_2018_19!H42,"")</f>
        <v/>
      </c>
      <c r="O42" s="7" t="str">
        <f>IF(OSS_2018_19!I42&lt;&gt;"",OSS_2018_19!I42,"")</f>
        <v/>
      </c>
      <c r="P42" s="7" t="str">
        <f>IF(OSS_2018_19!J42&lt;&gt;"",OSS_2018_19!J42,"")</f>
        <v/>
      </c>
      <c r="Q42" s="5" t="str">
        <f t="shared" si="4"/>
        <v>NE</v>
      </c>
      <c r="R42" s="87" t="str">
        <f t="shared" si="5"/>
        <v/>
      </c>
      <c r="S42" s="57" t="str">
        <f t="shared" si="1"/>
        <v>NE</v>
      </c>
      <c r="T42" s="88" t="str">
        <f t="shared" si="2"/>
        <v/>
      </c>
      <c r="U42" s="107"/>
      <c r="W42" s="107"/>
      <c r="Y42" s="71">
        <v>41</v>
      </c>
      <c r="Z42" s="120" t="str">
        <f t="shared" si="3"/>
        <v/>
      </c>
      <c r="AA42" s="144" t="str">
        <f>IF(Z42&lt;&gt;"",VLOOKUP(Z42,OSS_2018_19!$B$3:$AG$99,2,FALSE),"")</f>
        <v/>
      </c>
      <c r="AB42" s="147" t="str">
        <f>IF(Z42&lt;&gt;"",IF(VLOOKUP(Z42,OSS_2018_19!$B$3:$AG$99,21,FALSE)=$S$2,VLOOKUP(Z42,OSS_2018_19!$B$3:$AG$99,19,FALSE),""),"")</f>
        <v/>
      </c>
      <c r="AC42" s="147" t="str">
        <f>IF(Z42&lt;&gt;"",IF(VLOOKUP(Z42,OSS_2018_19!$B$3:$AG$99,21,FALSE)=$S$2,VLOOKUP(Z42,OSS_2018_19!$B$3:$AG$99,20,FALSE),""),"")</f>
        <v/>
      </c>
    </row>
    <row r="43" spans="1:35" s="33" customFormat="1" ht="20.100000000000001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5"/>
      <c r="G43" s="5"/>
      <c r="H43" s="5"/>
      <c r="I43" s="5"/>
      <c r="J43" s="46"/>
      <c r="L43" s="7">
        <f>IF(OSS_2018_19!F43&lt;&gt;"",OSS_2018_19!F43,"")</f>
        <v>27</v>
      </c>
      <c r="M43" s="7" t="str">
        <f>IF(OSS_2018_19!G43&lt;&gt;"",OSS_2018_19!G43,"")</f>
        <v/>
      </c>
      <c r="N43" s="7" t="str">
        <f>IF(OSS_2018_19!H43&lt;&gt;"",OSS_2018_19!H43,"")</f>
        <v/>
      </c>
      <c r="O43" s="7">
        <f>IF(OSS_2018_19!I43&lt;&gt;"",OSS_2018_19!I43,"")</f>
        <v>10</v>
      </c>
      <c r="P43" s="7" t="str">
        <f>IF(OSS_2018_19!J43&lt;&gt;"",OSS_2018_19!J43,"")</f>
        <v/>
      </c>
      <c r="Q43" s="5" t="str">
        <f t="shared" si="4"/>
        <v>NE</v>
      </c>
      <c r="R43" s="87" t="str">
        <f t="shared" si="5"/>
        <v/>
      </c>
      <c r="S43" s="57" t="str">
        <f t="shared" si="1"/>
        <v>NE</v>
      </c>
      <c r="T43" s="88" t="str">
        <f t="shared" si="2"/>
        <v/>
      </c>
      <c r="U43" s="107"/>
      <c r="W43" s="107"/>
      <c r="Y43" s="71">
        <v>42</v>
      </c>
      <c r="Z43" s="120" t="str">
        <f t="shared" si="3"/>
        <v/>
      </c>
      <c r="AA43" s="144" t="str">
        <f>IF(Z43&lt;&gt;"",VLOOKUP(Z43,OSS_2018_19!$B$3:$AG$99,2,FALSE),"")</f>
        <v/>
      </c>
      <c r="AB43" s="147" t="str">
        <f>IF(Z43&lt;&gt;"",IF(VLOOKUP(Z43,OSS_2018_19!$B$3:$AG$99,21,FALSE)=$S$2,VLOOKUP(Z43,OSS_2018_19!$B$3:$AG$99,19,FALSE),""),"")</f>
        <v/>
      </c>
      <c r="AC43" s="147" t="str">
        <f>IF(Z43&lt;&gt;"",IF(VLOOKUP(Z43,OSS_2018_19!$B$3:$AG$99,21,FALSE)=$S$2,VLOOKUP(Z43,OSS_2018_19!$B$3:$AG$99,20,FALSE),""),"")</f>
        <v/>
      </c>
      <c r="AI43" s="98" t="str">
        <f>AI1</f>
        <v>Оцена</v>
      </c>
    </row>
    <row r="44" spans="1:35" s="33" customFormat="1" ht="20.100000000000001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5"/>
      <c r="G44" s="5"/>
      <c r="H44" s="5"/>
      <c r="I44" s="5"/>
      <c r="J44" s="46"/>
      <c r="L44" s="7" t="str">
        <f>IF(OSS_2018_19!F44&lt;&gt;"",OSS_2018_19!F44,"")</f>
        <v/>
      </c>
      <c r="M44" s="7" t="str">
        <f>IF(OSS_2018_19!G44&lt;&gt;"",OSS_2018_19!G44,"")</f>
        <v/>
      </c>
      <c r="N44" s="7" t="str">
        <f>IF(OSS_2018_19!H44&lt;&gt;"",OSS_2018_19!H44,"")</f>
        <v/>
      </c>
      <c r="O44" s="7" t="str">
        <f>IF(OSS_2018_19!I44&lt;&gt;"",OSS_2018_19!I44,"")</f>
        <v/>
      </c>
      <c r="P44" s="7" t="str">
        <f>IF(OSS_2018_19!J44&lt;&gt;"",OSS_2018_19!J44,"")</f>
        <v/>
      </c>
      <c r="Q44" s="5" t="str">
        <f t="shared" si="4"/>
        <v>NE</v>
      </c>
      <c r="R44" s="87" t="str">
        <f t="shared" si="5"/>
        <v/>
      </c>
      <c r="S44" s="57" t="str">
        <f t="shared" si="1"/>
        <v>NE</v>
      </c>
      <c r="T44" s="88" t="str">
        <f t="shared" si="2"/>
        <v/>
      </c>
      <c r="U44" s="107"/>
      <c r="W44" s="107"/>
      <c r="Y44" s="71">
        <v>43</v>
      </c>
      <c r="Z44" s="120" t="str">
        <f t="shared" si="3"/>
        <v/>
      </c>
      <c r="AA44" s="144" t="str">
        <f>IF(Z44&lt;&gt;"",VLOOKUP(Z44,OSS_2018_19!$B$3:$AG$99,2,FALSE),"")</f>
        <v/>
      </c>
      <c r="AB44" s="147" t="str">
        <f>IF(Z44&lt;&gt;"",IF(VLOOKUP(Z44,OSS_2018_19!$B$3:$AG$99,21,FALSE)=$S$2,VLOOKUP(Z44,OSS_2018_19!$B$3:$AG$99,19,FALSE),""),"")</f>
        <v/>
      </c>
      <c r="AC44" s="147" t="str">
        <f>IF(Z44&lt;&gt;"",IF(VLOOKUP(Z44,OSS_2018_19!$B$3:$AG$99,21,FALSE)=$S$2,VLOOKUP(Z44,OSS_2018_19!$B$3:$AG$99,20,FALSE),""),"")</f>
        <v/>
      </c>
    </row>
    <row r="45" spans="1:35" s="33" customFormat="1" ht="20.100000000000001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5"/>
      <c r="G45" s="5"/>
      <c r="H45" s="5"/>
      <c r="I45" s="5"/>
      <c r="J45" s="46"/>
      <c r="L45" s="7" t="str">
        <f>IF(OSS_2018_19!F45&lt;&gt;"",OSS_2018_19!F45,"")</f>
        <v/>
      </c>
      <c r="M45" s="7" t="str">
        <f>IF(OSS_2018_19!G45&lt;&gt;"",OSS_2018_19!G45,"")</f>
        <v/>
      </c>
      <c r="N45" s="7" t="str">
        <f>IF(OSS_2018_19!H45&lt;&gt;"",OSS_2018_19!H45,"")</f>
        <v/>
      </c>
      <c r="O45" s="7" t="str">
        <f>IF(OSS_2018_19!I45&lt;&gt;"",OSS_2018_19!I45,"")</f>
        <v/>
      </c>
      <c r="P45" s="7" t="str">
        <f>IF(OSS_2018_19!J45&lt;&gt;"",OSS_2018_19!J45,"")</f>
        <v/>
      </c>
      <c r="Q45" s="5" t="str">
        <f t="shared" si="4"/>
        <v>NE</v>
      </c>
      <c r="R45" s="87" t="str">
        <f t="shared" si="5"/>
        <v/>
      </c>
      <c r="S45" s="57" t="str">
        <f t="shared" si="1"/>
        <v>NE</v>
      </c>
      <c r="T45" s="88" t="str">
        <f t="shared" si="2"/>
        <v/>
      </c>
      <c r="U45" s="107"/>
      <c r="W45" s="107"/>
      <c r="Y45" s="71">
        <v>44</v>
      </c>
      <c r="Z45" s="120" t="str">
        <f t="shared" si="3"/>
        <v/>
      </c>
      <c r="AA45" s="144" t="str">
        <f>IF(Z45&lt;&gt;"",VLOOKUP(Z45,OSS_2018_19!$B$3:$AG$99,2,FALSE),"")</f>
        <v/>
      </c>
      <c r="AB45" s="147" t="str">
        <f>IF(Z45&lt;&gt;"",IF(VLOOKUP(Z45,OSS_2018_19!$B$3:$AG$99,21,FALSE)=$S$2,VLOOKUP(Z45,OSS_2018_19!$B$3:$AG$99,19,FALSE),""),"")</f>
        <v/>
      </c>
      <c r="AC45" s="147" t="str">
        <f>IF(Z45&lt;&gt;"",IF(VLOOKUP(Z45,OSS_2018_19!$B$3:$AG$99,21,FALSE)=$S$2,VLOOKUP(Z45,OSS_2018_19!$B$3:$AG$99,20,FALSE),""),"")</f>
        <v/>
      </c>
    </row>
    <row r="46" spans="1:35" s="33" customFormat="1" ht="20.100000000000001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5"/>
      <c r="G46" s="5"/>
      <c r="H46" s="5"/>
      <c r="I46" s="5"/>
      <c r="J46" s="46"/>
      <c r="L46" s="7" t="str">
        <f>IF(OSS_2018_19!F46&lt;&gt;"",OSS_2018_19!F46,"")</f>
        <v/>
      </c>
      <c r="M46" s="7" t="str">
        <f>IF(OSS_2018_19!G46&lt;&gt;"",OSS_2018_19!G46,"")</f>
        <v/>
      </c>
      <c r="N46" s="7" t="str">
        <f>IF(OSS_2018_19!H46&lt;&gt;"",OSS_2018_19!H46,"")</f>
        <v/>
      </c>
      <c r="O46" s="7" t="str">
        <f>IF(OSS_2018_19!I46&lt;&gt;"",OSS_2018_19!I46,"")</f>
        <v/>
      </c>
      <c r="P46" s="7" t="str">
        <f>IF(OSS_2018_19!J46&lt;&gt;"",OSS_2018_19!J46,"")</f>
        <v/>
      </c>
      <c r="Q46" s="5" t="str">
        <f t="shared" si="4"/>
        <v>NE</v>
      </c>
      <c r="R46" s="87" t="str">
        <f t="shared" si="5"/>
        <v/>
      </c>
      <c r="S46" s="57" t="str">
        <f t="shared" si="1"/>
        <v>NE</v>
      </c>
      <c r="T46" s="88" t="str">
        <f t="shared" si="2"/>
        <v/>
      </c>
      <c r="U46" s="107"/>
      <c r="W46" s="107"/>
      <c r="Y46" s="71">
        <v>45</v>
      </c>
      <c r="Z46" s="120" t="str">
        <f t="shared" si="3"/>
        <v/>
      </c>
      <c r="AA46" s="144" t="str">
        <f>IF(Z46&lt;&gt;"",VLOOKUP(Z46,OSS_2018_19!$B$3:$AG$99,2,FALSE),"")</f>
        <v/>
      </c>
      <c r="AB46" s="147" t="str">
        <f>IF(Z46&lt;&gt;"",IF(VLOOKUP(Z46,OSS_2018_19!$B$3:$AG$99,21,FALSE)=$S$2,VLOOKUP(Z46,OSS_2018_19!$B$3:$AG$99,19,FALSE),""),"")</f>
        <v/>
      </c>
      <c r="AC46" s="147" t="str">
        <f>IF(Z46&lt;&gt;"",IF(VLOOKUP(Z46,OSS_2018_19!$B$3:$AG$99,21,FALSE)=$S$2,VLOOKUP(Z46,OSS_2018_19!$B$3:$AG$99,20,FALSE),""),"")</f>
        <v/>
      </c>
    </row>
    <row r="47" spans="1:35" s="33" customFormat="1" ht="20.100000000000001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5"/>
      <c r="G47" s="5"/>
      <c r="H47" s="5"/>
      <c r="I47" s="5"/>
      <c r="J47" s="46"/>
      <c r="L47" s="7" t="str">
        <f>IF(OSS_2018_19!F47&lt;&gt;"",OSS_2018_19!F47,"")</f>
        <v/>
      </c>
      <c r="M47" s="7" t="str">
        <f>IF(OSS_2018_19!G47&lt;&gt;"",OSS_2018_19!G47,"")</f>
        <v/>
      </c>
      <c r="N47" s="7" t="str">
        <f>IF(OSS_2018_19!H47&lt;&gt;"",OSS_2018_19!H47,"")</f>
        <v/>
      </c>
      <c r="O47" s="7" t="str">
        <f>IF(OSS_2018_19!I47&lt;&gt;"",OSS_2018_19!I47,"")</f>
        <v/>
      </c>
      <c r="P47" s="7" t="str">
        <f>IF(OSS_2018_19!J47&lt;&gt;"",OSS_2018_19!J47,"")</f>
        <v/>
      </c>
      <c r="Q47" s="5" t="str">
        <f t="shared" si="4"/>
        <v>NE</v>
      </c>
      <c r="R47" s="87" t="str">
        <f t="shared" si="5"/>
        <v/>
      </c>
      <c r="S47" s="57" t="str">
        <f t="shared" si="1"/>
        <v>NE</v>
      </c>
      <c r="T47" s="88" t="str">
        <f t="shared" si="2"/>
        <v/>
      </c>
      <c r="U47" s="107"/>
      <c r="W47" s="107"/>
      <c r="Y47" s="71">
        <v>46</v>
      </c>
      <c r="Z47" s="120" t="str">
        <f t="shared" si="3"/>
        <v/>
      </c>
      <c r="AA47" s="144" t="str">
        <f>IF(Z47&lt;&gt;"",VLOOKUP(Z47,OSS_2018_19!$B$3:$AG$99,2,FALSE),"")</f>
        <v/>
      </c>
      <c r="AB47" s="147" t="str">
        <f>IF(Z47&lt;&gt;"",IF(VLOOKUP(Z47,OSS_2018_19!$B$3:$AG$99,21,FALSE)=$S$2,VLOOKUP(Z47,OSS_2018_19!$B$3:$AG$99,19,FALSE),""),"")</f>
        <v/>
      </c>
      <c r="AC47" s="147" t="str">
        <f>IF(Z47&lt;&gt;"",IF(VLOOKUP(Z47,OSS_2018_19!$B$3:$AG$99,21,FALSE)=$S$2,VLOOKUP(Z47,OSS_2018_19!$B$3:$AG$99,20,FALSE),""),"")</f>
        <v/>
      </c>
    </row>
    <row r="48" spans="1:35" s="33" customFormat="1" ht="20.100000000000001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5"/>
      <c r="G48" s="5"/>
      <c r="H48" s="5"/>
      <c r="I48" s="5"/>
      <c r="J48" s="46"/>
      <c r="L48" s="7">
        <f>IF(OSS_2018_19!F48&lt;&gt;"",OSS_2018_19!F48,"")</f>
        <v>30</v>
      </c>
      <c r="M48" s="7">
        <f>IF(OSS_2018_19!G48&lt;&gt;"",OSS_2018_19!G48,"")</f>
        <v>30</v>
      </c>
      <c r="N48" s="7">
        <f>IF(OSS_2018_19!H48&lt;&gt;"",OSS_2018_19!H48,"")</f>
        <v>17</v>
      </c>
      <c r="O48" s="7">
        <f>IF(OSS_2018_19!I48&lt;&gt;"",OSS_2018_19!I48,"")</f>
        <v>11</v>
      </c>
      <c r="P48" s="7" t="str">
        <f>IF(OSS_2018_19!J48&lt;&gt;"",OSS_2018_19!J48,"")</f>
        <v/>
      </c>
      <c r="Q48" s="5" t="str">
        <f t="shared" si="4"/>
        <v>NE</v>
      </c>
      <c r="R48" s="87" t="str">
        <f t="shared" si="5"/>
        <v/>
      </c>
      <c r="S48" s="57" t="str">
        <f t="shared" si="1"/>
        <v>NE</v>
      </c>
      <c r="T48" s="88" t="str">
        <f t="shared" si="2"/>
        <v/>
      </c>
      <c r="U48" s="107"/>
      <c r="W48" s="107"/>
      <c r="Y48" s="71">
        <v>47</v>
      </c>
      <c r="Z48" s="120" t="str">
        <f t="shared" si="3"/>
        <v/>
      </c>
      <c r="AA48" s="144" t="str">
        <f>IF(Z48&lt;&gt;"",VLOOKUP(Z48,OSS_2018_19!$B$3:$AG$99,2,FALSE),"")</f>
        <v/>
      </c>
      <c r="AB48" s="147" t="str">
        <f>IF(Z48&lt;&gt;"",IF(VLOOKUP(Z48,OSS_2018_19!$B$3:$AG$99,21,FALSE)=$S$2,VLOOKUP(Z48,OSS_2018_19!$B$3:$AG$99,19,FALSE),""),"")</f>
        <v/>
      </c>
      <c r="AC48" s="147" t="str">
        <f>IF(Z48&lt;&gt;"",IF(VLOOKUP(Z48,OSS_2018_19!$B$3:$AG$99,21,FALSE)=$S$2,VLOOKUP(Z48,OSS_2018_19!$B$3:$AG$99,20,FALSE),""),"")</f>
        <v/>
      </c>
    </row>
    <row r="49" spans="1:29" s="33" customFormat="1" ht="20.100000000000001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5"/>
      <c r="G49" s="5"/>
      <c r="H49" s="5"/>
      <c r="I49" s="5"/>
      <c r="J49" s="46"/>
      <c r="L49" s="7">
        <f>IF(OSS_2018_19!F49&lt;&gt;"",OSS_2018_19!F49,"")</f>
        <v>27</v>
      </c>
      <c r="M49" s="7" t="str">
        <f>IF(OSS_2018_19!G49&lt;&gt;"",OSS_2018_19!G49,"")</f>
        <v/>
      </c>
      <c r="N49" s="7" t="str">
        <f>IF(OSS_2018_19!H49&lt;&gt;"",OSS_2018_19!H49,"")</f>
        <v/>
      </c>
      <c r="O49" s="7" t="str">
        <f>IF(OSS_2018_19!I49&lt;&gt;"",OSS_2018_19!I49,"")</f>
        <v/>
      </c>
      <c r="P49" s="7" t="str">
        <f>IF(OSS_2018_19!J49&lt;&gt;"",OSS_2018_19!J49,"")</f>
        <v/>
      </c>
      <c r="Q49" s="5" t="str">
        <f t="shared" si="4"/>
        <v>NE</v>
      </c>
      <c r="R49" s="87" t="str">
        <f t="shared" si="5"/>
        <v/>
      </c>
      <c r="S49" s="57" t="str">
        <f t="shared" si="1"/>
        <v>NE</v>
      </c>
      <c r="T49" s="88" t="str">
        <f t="shared" si="2"/>
        <v/>
      </c>
      <c r="U49" s="107"/>
      <c r="W49" s="107"/>
      <c r="Y49" s="71">
        <v>48</v>
      </c>
      <c r="Z49" s="120" t="str">
        <f t="shared" si="3"/>
        <v/>
      </c>
      <c r="AA49" s="144" t="str">
        <f>IF(Z49&lt;&gt;"",VLOOKUP(Z49,OSS_2018_19!$B$3:$AG$99,2,FALSE),"")</f>
        <v/>
      </c>
      <c r="AB49" s="147" t="str">
        <f>IF(Z49&lt;&gt;"",IF(VLOOKUP(Z49,OSS_2018_19!$B$3:$AG$99,21,FALSE)=$S$2,VLOOKUP(Z49,OSS_2018_19!$B$3:$AG$99,19,FALSE),""),"")</f>
        <v/>
      </c>
      <c r="AC49" s="147" t="str">
        <f>IF(Z49&lt;&gt;"",IF(VLOOKUP(Z49,OSS_2018_19!$B$3:$AG$99,21,FALSE)=$S$2,VLOOKUP(Z49,OSS_2018_19!$B$3:$AG$99,20,FALSE),""),"")</f>
        <v/>
      </c>
    </row>
    <row r="50" spans="1:29" s="33" customFormat="1" ht="20.100000000000001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5"/>
      <c r="G50" s="5"/>
      <c r="H50" s="5"/>
      <c r="I50" s="5"/>
      <c r="J50" s="46"/>
      <c r="L50" s="7" t="str">
        <f>IF(OSS_2018_19!F50&lt;&gt;"",OSS_2018_19!F50,"")</f>
        <v/>
      </c>
      <c r="M50" s="7" t="str">
        <f>IF(OSS_2018_19!G50&lt;&gt;"",OSS_2018_19!G50,"")</f>
        <v/>
      </c>
      <c r="N50" s="7" t="str">
        <f>IF(OSS_2018_19!H50&lt;&gt;"",OSS_2018_19!H50,"")</f>
        <v/>
      </c>
      <c r="O50" s="7" t="str">
        <f>IF(OSS_2018_19!I50&lt;&gt;"",OSS_2018_19!I50,"")</f>
        <v/>
      </c>
      <c r="P50" s="7" t="str">
        <f>IF(OSS_2018_19!J50&lt;&gt;"",OSS_2018_19!J50,"")</f>
        <v/>
      </c>
      <c r="Q50" s="5" t="str">
        <f t="shared" si="4"/>
        <v>NE</v>
      </c>
      <c r="R50" s="87" t="str">
        <f t="shared" si="5"/>
        <v/>
      </c>
      <c r="S50" s="57" t="str">
        <f t="shared" si="1"/>
        <v>NE</v>
      </c>
      <c r="T50" s="88" t="str">
        <f t="shared" si="2"/>
        <v/>
      </c>
      <c r="U50" s="107"/>
      <c r="W50" s="107"/>
      <c r="Y50" s="71">
        <v>49</v>
      </c>
      <c r="Z50" s="120" t="str">
        <f t="shared" si="3"/>
        <v/>
      </c>
      <c r="AA50" s="144" t="str">
        <f>IF(Z50&lt;&gt;"",VLOOKUP(Z50,OSS_2018_19!$B$3:$AG$99,2,FALSE),"")</f>
        <v/>
      </c>
      <c r="AB50" s="147" t="str">
        <f>IF(Z50&lt;&gt;"",IF(VLOOKUP(Z50,OSS_2018_19!$B$3:$AG$99,21,FALSE)=$S$2,VLOOKUP(Z50,OSS_2018_19!$B$3:$AG$99,19,FALSE),""),"")</f>
        <v/>
      </c>
      <c r="AC50" s="147" t="str">
        <f>IF(Z50&lt;&gt;"",IF(VLOOKUP(Z50,OSS_2018_19!$B$3:$AG$99,21,FALSE)=$S$2,VLOOKUP(Z50,OSS_2018_19!$B$3:$AG$99,20,FALSE),""),"")</f>
        <v/>
      </c>
    </row>
    <row r="51" spans="1:29" s="33" customFormat="1" ht="20.100000000000001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5"/>
      <c r="G51" s="5"/>
      <c r="H51" s="5"/>
      <c r="I51" s="5"/>
      <c r="J51" s="46"/>
      <c r="L51" s="7">
        <f>IF(OSS_2018_19!F51&lt;&gt;"",OSS_2018_19!F51,"")</f>
        <v>30</v>
      </c>
      <c r="M51" s="7">
        <f>IF(OSS_2018_19!G51&lt;&gt;"",OSS_2018_19!G51,"")</f>
        <v>31</v>
      </c>
      <c r="N51" s="7">
        <f>IF(OSS_2018_19!H51&lt;&gt;"",OSS_2018_19!H51,"")</f>
        <v>16</v>
      </c>
      <c r="O51" s="7">
        <f>IF(OSS_2018_19!I51&lt;&gt;"",OSS_2018_19!I51,"")</f>
        <v>9</v>
      </c>
      <c r="P51" s="7">
        <f>IF(OSS_2018_19!J51&lt;&gt;"",OSS_2018_19!J51,"")</f>
        <v>13</v>
      </c>
      <c r="Q51" s="5" t="str">
        <f t="shared" si="4"/>
        <v>DA</v>
      </c>
      <c r="R51" s="87" t="str">
        <f t="shared" si="5"/>
        <v/>
      </c>
      <c r="S51" s="57" t="str">
        <f t="shared" si="1"/>
        <v>NE</v>
      </c>
      <c r="T51" s="88" t="str">
        <f t="shared" si="2"/>
        <v/>
      </c>
      <c r="U51" s="107"/>
      <c r="W51" s="107"/>
      <c r="Y51" s="71">
        <v>50</v>
      </c>
      <c r="Z51" s="120" t="str">
        <f t="shared" si="3"/>
        <v/>
      </c>
      <c r="AA51" s="144" t="str">
        <f>IF(Z51&lt;&gt;"",VLOOKUP(Z51,OSS_2018_19!$B$3:$AG$99,2,FALSE),"")</f>
        <v/>
      </c>
      <c r="AB51" s="147" t="str">
        <f>IF(Z51&lt;&gt;"",IF(VLOOKUP(Z51,OSS_2018_19!$B$3:$AG$99,21,FALSE)=$S$2,VLOOKUP(Z51,OSS_2018_19!$B$3:$AG$99,19,FALSE),""),"")</f>
        <v/>
      </c>
      <c r="AC51" s="147" t="str">
        <f>IF(Z51&lt;&gt;"",IF(VLOOKUP(Z51,OSS_2018_19!$B$3:$AG$99,21,FALSE)=$S$2,VLOOKUP(Z51,OSS_2018_19!$B$3:$AG$99,20,FALSE),""),"")</f>
        <v/>
      </c>
    </row>
    <row r="52" spans="1:29" s="33" customFormat="1" ht="20.100000000000001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5"/>
      <c r="G52" s="5"/>
      <c r="H52" s="5"/>
      <c r="I52" s="5"/>
      <c r="J52" s="46"/>
      <c r="L52" s="7">
        <f>IF(OSS_2018_19!F52&lt;&gt;"",OSS_2018_19!F52,"")</f>
        <v>28</v>
      </c>
      <c r="M52" s="7">
        <f>IF(OSS_2018_19!G52&lt;&gt;"",OSS_2018_19!G52,"")</f>
        <v>30</v>
      </c>
      <c r="N52" s="7">
        <f>IF(OSS_2018_19!H52&lt;&gt;"",OSS_2018_19!H52,"")</f>
        <v>17</v>
      </c>
      <c r="O52" s="7">
        <f>IF(OSS_2018_19!I52&lt;&gt;"",OSS_2018_19!I52,"")</f>
        <v>10</v>
      </c>
      <c r="P52" s="7">
        <f>IF(OSS_2018_19!J52&lt;&gt;"",OSS_2018_19!J52,"")</f>
        <v>9</v>
      </c>
      <c r="Q52" s="5" t="str">
        <f t="shared" si="4"/>
        <v>DA</v>
      </c>
      <c r="R52" s="87" t="str">
        <f t="shared" si="5"/>
        <v/>
      </c>
      <c r="S52" s="57" t="str">
        <f t="shared" si="1"/>
        <v>NE</v>
      </c>
      <c r="T52" s="88" t="str">
        <f t="shared" si="2"/>
        <v/>
      </c>
      <c r="U52" s="107"/>
      <c r="W52" s="107"/>
      <c r="Y52" s="71">
        <v>51</v>
      </c>
      <c r="Z52" s="120" t="str">
        <f t="shared" si="3"/>
        <v/>
      </c>
      <c r="AA52" s="144" t="str">
        <f>IF(Z52&lt;&gt;"",VLOOKUP(Z52,OSS_2018_19!$B$3:$AG$99,2,FALSE),"")</f>
        <v/>
      </c>
      <c r="AB52" s="147" t="str">
        <f>IF(Z52&lt;&gt;"",IF(VLOOKUP(Z52,OSS_2018_19!$B$3:$AG$99,21,FALSE)=$S$2,VLOOKUP(Z52,OSS_2018_19!$B$3:$AG$99,19,FALSE),""),"")</f>
        <v/>
      </c>
      <c r="AC52" s="147" t="str">
        <f>IF(Z52&lt;&gt;"",IF(VLOOKUP(Z52,OSS_2018_19!$B$3:$AG$99,21,FALSE)=$S$2,VLOOKUP(Z52,OSS_2018_19!$B$3:$AG$99,20,FALSE),""),"")</f>
        <v/>
      </c>
    </row>
    <row r="53" spans="1:29" s="33" customFormat="1" ht="20.100000000000001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5"/>
      <c r="G53" s="5"/>
      <c r="H53" s="5"/>
      <c r="I53" s="5"/>
      <c r="J53" s="46"/>
      <c r="L53" s="7" t="str">
        <f>IF(OSS_2018_19!F53&lt;&gt;"",OSS_2018_19!F53,"")</f>
        <v/>
      </c>
      <c r="M53" s="7" t="str">
        <f>IF(OSS_2018_19!G53&lt;&gt;"",OSS_2018_19!G53,"")</f>
        <v/>
      </c>
      <c r="N53" s="7" t="str">
        <f>IF(OSS_2018_19!H53&lt;&gt;"",OSS_2018_19!H53,"")</f>
        <v/>
      </c>
      <c r="O53" s="7" t="str">
        <f>IF(OSS_2018_19!I53&lt;&gt;"",OSS_2018_19!I53,"")</f>
        <v/>
      </c>
      <c r="P53" s="7" t="str">
        <f>IF(OSS_2018_19!J53&lt;&gt;"",OSS_2018_19!J53,"")</f>
        <v/>
      </c>
      <c r="Q53" s="5" t="str">
        <f t="shared" si="4"/>
        <v>NE</v>
      </c>
      <c r="R53" s="87" t="str">
        <f t="shared" si="5"/>
        <v/>
      </c>
      <c r="S53" s="57" t="str">
        <f t="shared" si="1"/>
        <v>NE</v>
      </c>
      <c r="T53" s="88" t="str">
        <f t="shared" si="2"/>
        <v/>
      </c>
      <c r="U53" s="107"/>
      <c r="W53" s="107"/>
      <c r="Y53" s="71">
        <v>52</v>
      </c>
      <c r="Z53" s="120" t="str">
        <f t="shared" si="3"/>
        <v/>
      </c>
      <c r="AA53" s="144" t="str">
        <f>IF(Z53&lt;&gt;"",VLOOKUP(Z53,OSS_2018_19!$B$3:$AG$99,2,FALSE),"")</f>
        <v/>
      </c>
      <c r="AB53" s="147" t="str">
        <f>IF(Z53&lt;&gt;"",IF(VLOOKUP(Z53,OSS_2018_19!$B$3:$AG$99,21,FALSE)=$S$2,VLOOKUP(Z53,OSS_2018_19!$B$3:$AG$99,19,FALSE),""),"")</f>
        <v/>
      </c>
      <c r="AC53" s="147" t="str">
        <f>IF(Z53&lt;&gt;"",IF(VLOOKUP(Z53,OSS_2018_19!$B$3:$AG$99,21,FALSE)=$S$2,VLOOKUP(Z53,OSS_2018_19!$B$3:$AG$99,20,FALSE),""),"")</f>
        <v/>
      </c>
    </row>
    <row r="54" spans="1:29" s="33" customFormat="1" ht="20.100000000000001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5"/>
      <c r="G54" s="5"/>
      <c r="H54" s="5"/>
      <c r="I54" s="5"/>
      <c r="J54" s="46"/>
      <c r="L54" s="7">
        <f>IF(OSS_2018_19!F54&lt;&gt;"",OSS_2018_19!F54,"")</f>
        <v>26</v>
      </c>
      <c r="M54" s="7">
        <f>IF(OSS_2018_19!G54&lt;&gt;"",OSS_2018_19!G54,"")</f>
        <v>29</v>
      </c>
      <c r="N54" s="7">
        <f>IF(OSS_2018_19!H54&lt;&gt;"",OSS_2018_19!H54,"")</f>
        <v>12</v>
      </c>
      <c r="O54" s="7">
        <f>IF(OSS_2018_19!I54&lt;&gt;"",OSS_2018_19!I54,"")</f>
        <v>11</v>
      </c>
      <c r="P54" s="7">
        <f>IF(OSS_2018_19!J54&lt;&gt;"",OSS_2018_19!J54,"")</f>
        <v>10</v>
      </c>
      <c r="Q54" s="5" t="str">
        <f t="shared" si="4"/>
        <v>DA</v>
      </c>
      <c r="R54" s="87" t="str">
        <f t="shared" si="5"/>
        <v/>
      </c>
      <c r="S54" s="57" t="str">
        <f t="shared" si="1"/>
        <v>NE</v>
      </c>
      <c r="T54" s="88" t="str">
        <f t="shared" si="2"/>
        <v/>
      </c>
      <c r="U54" s="107"/>
      <c r="W54" s="107"/>
      <c r="Y54" s="71">
        <v>53</v>
      </c>
      <c r="Z54" s="120" t="str">
        <f t="shared" si="3"/>
        <v/>
      </c>
      <c r="AA54" s="144" t="str">
        <f>IF(Z54&lt;&gt;"",VLOOKUP(Z54,OSS_2018_19!$B$3:$AG$99,2,FALSE),"")</f>
        <v/>
      </c>
      <c r="AB54" s="147" t="str">
        <f>IF(Z54&lt;&gt;"",IF(VLOOKUP(Z54,OSS_2018_19!$B$3:$AG$99,21,FALSE)=$S$2,VLOOKUP(Z54,OSS_2018_19!$B$3:$AG$99,19,FALSE),""),"")</f>
        <v/>
      </c>
      <c r="AC54" s="147" t="str">
        <f>IF(Z54&lt;&gt;"",IF(VLOOKUP(Z54,OSS_2018_19!$B$3:$AG$99,21,FALSE)=$S$2,VLOOKUP(Z54,OSS_2018_19!$B$3:$AG$99,20,FALSE),""),"")</f>
        <v/>
      </c>
    </row>
    <row r="55" spans="1:29" s="33" customFormat="1" ht="20.100000000000001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5"/>
      <c r="G55" s="5"/>
      <c r="H55" s="5"/>
      <c r="I55" s="5"/>
      <c r="J55" s="46"/>
      <c r="L55" s="7">
        <f>IF(OSS_2018_19!F55&lt;&gt;"",OSS_2018_19!F55,"")</f>
        <v>27</v>
      </c>
      <c r="M55" s="7">
        <f>IF(OSS_2018_19!G55&lt;&gt;"",OSS_2018_19!G55,"")</f>
        <v>26</v>
      </c>
      <c r="N55" s="7" t="str">
        <f>IF(OSS_2018_19!H55&lt;&gt;"",OSS_2018_19!H55,"")</f>
        <v/>
      </c>
      <c r="O55" s="7">
        <f>IF(OSS_2018_19!I55&lt;&gt;"",OSS_2018_19!I55,"")</f>
        <v>9</v>
      </c>
      <c r="P55" s="7">
        <f>IF(OSS_2018_19!J55&lt;&gt;"",OSS_2018_19!J55,"")</f>
        <v>9</v>
      </c>
      <c r="Q55" s="5" t="str">
        <f t="shared" si="4"/>
        <v>NE</v>
      </c>
      <c r="R55" s="87" t="str">
        <f t="shared" si="5"/>
        <v/>
      </c>
      <c r="S55" s="57" t="str">
        <f t="shared" si="1"/>
        <v>NE</v>
      </c>
      <c r="T55" s="88" t="str">
        <f t="shared" si="2"/>
        <v/>
      </c>
      <c r="U55" s="107"/>
      <c r="W55" s="107"/>
      <c r="Y55" s="71">
        <v>54</v>
      </c>
      <c r="Z55" s="120" t="str">
        <f t="shared" si="3"/>
        <v/>
      </c>
      <c r="AA55" s="144" t="str">
        <f>IF(Z55&lt;&gt;"",VLOOKUP(Z55,OSS_2018_19!$B$3:$AG$99,2,FALSE),"")</f>
        <v/>
      </c>
      <c r="AB55" s="147" t="str">
        <f>IF(Z55&lt;&gt;"",IF(VLOOKUP(Z55,OSS_2018_19!$B$3:$AG$99,21,FALSE)=$S$2,VLOOKUP(Z55,OSS_2018_19!$B$3:$AG$99,19,FALSE),""),"")</f>
        <v/>
      </c>
      <c r="AC55" s="147" t="str">
        <f>IF(Z55&lt;&gt;"",IF(VLOOKUP(Z55,OSS_2018_19!$B$3:$AG$99,21,FALSE)=$S$2,VLOOKUP(Z55,OSS_2018_19!$B$3:$AG$99,20,FALSE),""),"")</f>
        <v/>
      </c>
    </row>
    <row r="56" spans="1:29" s="33" customFormat="1" ht="20.100000000000001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5"/>
      <c r="G56" s="5"/>
      <c r="H56" s="5"/>
      <c r="I56" s="5"/>
      <c r="J56" s="46"/>
      <c r="L56" s="7" t="str">
        <f>IF(OSS_2018_19!F56&lt;&gt;"",OSS_2018_19!F56,"")</f>
        <v/>
      </c>
      <c r="M56" s="7" t="str">
        <f>IF(OSS_2018_19!G56&lt;&gt;"",OSS_2018_19!G56,"")</f>
        <v/>
      </c>
      <c r="N56" s="7" t="str">
        <f>IF(OSS_2018_19!H56&lt;&gt;"",OSS_2018_19!H56,"")</f>
        <v/>
      </c>
      <c r="O56" s="7" t="str">
        <f>IF(OSS_2018_19!I56&lt;&gt;"",OSS_2018_19!I56,"")</f>
        <v/>
      </c>
      <c r="P56" s="7" t="str">
        <f>IF(OSS_2018_19!J56&lt;&gt;"",OSS_2018_19!J56,"")</f>
        <v/>
      </c>
      <c r="Q56" s="5" t="str">
        <f t="shared" si="4"/>
        <v>NE</v>
      </c>
      <c r="R56" s="87" t="str">
        <f t="shared" si="5"/>
        <v/>
      </c>
      <c r="S56" s="57" t="str">
        <f t="shared" si="1"/>
        <v>NE</v>
      </c>
      <c r="T56" s="88" t="str">
        <f t="shared" si="2"/>
        <v/>
      </c>
      <c r="U56" s="107"/>
      <c r="W56" s="107"/>
      <c r="Y56" s="71">
        <v>55</v>
      </c>
      <c r="Z56" s="120" t="str">
        <f t="shared" si="3"/>
        <v/>
      </c>
      <c r="AA56" s="144" t="str">
        <f>IF(Z56&lt;&gt;"",VLOOKUP(Z56,OSS_2018_19!$B$3:$AG$99,2,FALSE),"")</f>
        <v/>
      </c>
      <c r="AB56" s="147" t="str">
        <f>IF(Z56&lt;&gt;"",IF(VLOOKUP(Z56,OSS_2018_19!$B$3:$AG$99,21,FALSE)=$S$2,VLOOKUP(Z56,OSS_2018_19!$B$3:$AG$99,19,FALSE),""),"")</f>
        <v/>
      </c>
      <c r="AC56" s="147" t="str">
        <f>IF(Z56&lt;&gt;"",IF(VLOOKUP(Z56,OSS_2018_19!$B$3:$AG$99,21,FALSE)=$S$2,VLOOKUP(Z56,OSS_2018_19!$B$3:$AG$99,20,FALSE),""),"")</f>
        <v/>
      </c>
    </row>
    <row r="57" spans="1:29" s="33" customFormat="1" ht="20.100000000000001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5"/>
      <c r="G57" s="5"/>
      <c r="H57" s="5"/>
      <c r="I57" s="5"/>
      <c r="J57" s="46"/>
      <c r="L57" s="7">
        <f>IF(OSS_2018_19!F57&lt;&gt;"",OSS_2018_19!F57,"")</f>
        <v>29</v>
      </c>
      <c r="M57" s="7">
        <f>IF(OSS_2018_19!G57&lt;&gt;"",OSS_2018_19!G57,"")</f>
        <v>29</v>
      </c>
      <c r="N57" s="7">
        <f>IF(OSS_2018_19!H57&lt;&gt;"",OSS_2018_19!H57,"")</f>
        <v>15</v>
      </c>
      <c r="O57" s="7">
        <f>IF(OSS_2018_19!I57&lt;&gt;"",OSS_2018_19!I57,"")</f>
        <v>9</v>
      </c>
      <c r="P57" s="7">
        <f>IF(OSS_2018_19!J57&lt;&gt;"",OSS_2018_19!J57,"")</f>
        <v>10</v>
      </c>
      <c r="Q57" s="5" t="str">
        <f t="shared" si="4"/>
        <v>DA</v>
      </c>
      <c r="R57" s="87" t="str">
        <f t="shared" si="5"/>
        <v/>
      </c>
      <c r="S57" s="57" t="str">
        <f t="shared" si="1"/>
        <v>NE</v>
      </c>
      <c r="T57" s="88" t="str">
        <f t="shared" si="2"/>
        <v/>
      </c>
      <c r="U57" s="107"/>
      <c r="W57" s="107"/>
      <c r="Y57" s="71">
        <v>56</v>
      </c>
      <c r="Z57" s="120" t="str">
        <f t="shared" si="3"/>
        <v/>
      </c>
      <c r="AA57" s="144" t="str">
        <f>IF(Z57&lt;&gt;"",VLOOKUP(Z57,OSS_2018_19!$B$3:$AG$99,2,FALSE),"")</f>
        <v/>
      </c>
      <c r="AB57" s="147" t="str">
        <f>IF(Z57&lt;&gt;"",IF(VLOOKUP(Z57,OSS_2018_19!$B$3:$AG$99,21,FALSE)=$S$2,VLOOKUP(Z57,OSS_2018_19!$B$3:$AG$99,19,FALSE),""),"")</f>
        <v/>
      </c>
      <c r="AC57" s="147" t="str">
        <f>IF(Z57&lt;&gt;"",IF(VLOOKUP(Z57,OSS_2018_19!$B$3:$AG$99,21,FALSE)=$S$2,VLOOKUP(Z57,OSS_2018_19!$B$3:$AG$99,20,FALSE),""),"")</f>
        <v/>
      </c>
    </row>
    <row r="58" spans="1:29" s="33" customFormat="1" ht="20.100000000000001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5"/>
      <c r="G58" s="5"/>
      <c r="H58" s="5"/>
      <c r="I58" s="5"/>
      <c r="J58" s="46"/>
      <c r="L58" s="7">
        <f>IF(OSS_2018_19!F58&lt;&gt;"",OSS_2018_19!F58,"")</f>
        <v>31</v>
      </c>
      <c r="M58" s="7">
        <f>IF(OSS_2018_19!G58&lt;&gt;"",OSS_2018_19!G58,"")</f>
        <v>30</v>
      </c>
      <c r="N58" s="7">
        <f>IF(OSS_2018_19!H58&lt;&gt;"",OSS_2018_19!H58,"")</f>
        <v>12</v>
      </c>
      <c r="O58" s="7">
        <f>IF(OSS_2018_19!I58&lt;&gt;"",OSS_2018_19!I58,"")</f>
        <v>11</v>
      </c>
      <c r="P58" s="7">
        <f>IF(OSS_2018_19!J58&lt;&gt;"",OSS_2018_19!J58,"")</f>
        <v>15</v>
      </c>
      <c r="Q58" s="5" t="str">
        <f t="shared" si="4"/>
        <v>DA</v>
      </c>
      <c r="R58" s="87" t="str">
        <f t="shared" si="5"/>
        <v/>
      </c>
      <c r="S58" s="57" t="str">
        <f t="shared" si="1"/>
        <v>NE</v>
      </c>
      <c r="T58" s="88" t="str">
        <f t="shared" si="2"/>
        <v/>
      </c>
      <c r="U58" s="107"/>
      <c r="W58" s="107"/>
      <c r="Y58" s="71">
        <v>57</v>
      </c>
      <c r="Z58" s="120" t="str">
        <f t="shared" si="3"/>
        <v/>
      </c>
      <c r="AA58" s="144" t="str">
        <f>IF(Z58&lt;&gt;"",VLOOKUP(Z58,OSS_2018_19!$B$3:$AG$99,2,FALSE),"")</f>
        <v/>
      </c>
      <c r="AB58" s="147" t="str">
        <f>IF(Z58&lt;&gt;"",IF(VLOOKUP(Z58,OSS_2018_19!$B$3:$AG$99,21,FALSE)=$S$2,VLOOKUP(Z58,OSS_2018_19!$B$3:$AG$99,19,FALSE),""),"")</f>
        <v/>
      </c>
      <c r="AC58" s="147" t="str">
        <f>IF(Z58&lt;&gt;"",IF(VLOOKUP(Z58,OSS_2018_19!$B$3:$AG$99,21,FALSE)=$S$2,VLOOKUP(Z58,OSS_2018_19!$B$3:$AG$99,20,FALSE),""),"")</f>
        <v/>
      </c>
    </row>
    <row r="59" spans="1:29" s="33" customFormat="1" ht="20.100000000000001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5"/>
      <c r="G59" s="5"/>
      <c r="H59" s="5"/>
      <c r="I59" s="5"/>
      <c r="J59" s="46"/>
      <c r="L59" s="7" t="str">
        <f>IF(OSS_2018_19!F59&lt;&gt;"",OSS_2018_19!F59,"")</f>
        <v/>
      </c>
      <c r="M59" s="7" t="str">
        <f>IF(OSS_2018_19!G59&lt;&gt;"",OSS_2018_19!G59,"")</f>
        <v/>
      </c>
      <c r="N59" s="7" t="str">
        <f>IF(OSS_2018_19!H59&lt;&gt;"",OSS_2018_19!H59,"")</f>
        <v/>
      </c>
      <c r="O59" s="7" t="str">
        <f>IF(OSS_2018_19!I59&lt;&gt;"",OSS_2018_19!I59,"")</f>
        <v/>
      </c>
      <c r="P59" s="7" t="str">
        <f>IF(OSS_2018_19!J59&lt;&gt;"",OSS_2018_19!J59,"")</f>
        <v/>
      </c>
      <c r="Q59" s="5" t="str">
        <f t="shared" si="4"/>
        <v>NE</v>
      </c>
      <c r="R59" s="87" t="str">
        <f t="shared" si="5"/>
        <v/>
      </c>
      <c r="S59" s="57" t="str">
        <f t="shared" si="1"/>
        <v>NE</v>
      </c>
      <c r="T59" s="88" t="str">
        <f t="shared" si="2"/>
        <v/>
      </c>
      <c r="U59" s="107"/>
      <c r="W59" s="107"/>
      <c r="Y59" s="71">
        <v>58</v>
      </c>
      <c r="Z59" s="120" t="str">
        <f t="shared" si="3"/>
        <v/>
      </c>
      <c r="AA59" s="144" t="str">
        <f>IF(Z59&lt;&gt;"",VLOOKUP(Z59,OSS_2018_19!$B$3:$AG$99,2,FALSE),"")</f>
        <v/>
      </c>
      <c r="AB59" s="147" t="str">
        <f>IF(Z59&lt;&gt;"",IF(VLOOKUP(Z59,OSS_2018_19!$B$3:$AG$99,21,FALSE)=$S$2,VLOOKUP(Z59,OSS_2018_19!$B$3:$AG$99,19,FALSE),""),"")</f>
        <v/>
      </c>
      <c r="AC59" s="147" t="str">
        <f>IF(Z59&lt;&gt;"",IF(VLOOKUP(Z59,OSS_2018_19!$B$3:$AG$99,21,FALSE)=$S$2,VLOOKUP(Z59,OSS_2018_19!$B$3:$AG$99,20,FALSE),""),"")</f>
        <v/>
      </c>
    </row>
    <row r="60" spans="1:29" s="33" customFormat="1" ht="20.100000000000001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5"/>
      <c r="G60" s="5"/>
      <c r="H60" s="5"/>
      <c r="I60" s="5"/>
      <c r="J60" s="46"/>
      <c r="L60" s="7">
        <f>IF(OSS_2018_19!F60&lt;&gt;"",OSS_2018_19!F60,"")</f>
        <v>31</v>
      </c>
      <c r="M60" s="7">
        <f>IF(OSS_2018_19!G60&lt;&gt;"",OSS_2018_19!G60,"")</f>
        <v>32</v>
      </c>
      <c r="N60" s="7">
        <f>IF(OSS_2018_19!H60&lt;&gt;"",OSS_2018_19!H60,"")</f>
        <v>21</v>
      </c>
      <c r="O60" s="7">
        <f>IF(OSS_2018_19!I60&lt;&gt;"",OSS_2018_19!I60,"")</f>
        <v>10</v>
      </c>
      <c r="P60" s="7">
        <f>IF(OSS_2018_19!J60&lt;&gt;"",OSS_2018_19!J60,"")</f>
        <v>9</v>
      </c>
      <c r="Q60" s="5" t="str">
        <f t="shared" si="4"/>
        <v>DA</v>
      </c>
      <c r="R60" s="87" t="str">
        <f t="shared" si="5"/>
        <v/>
      </c>
      <c r="S60" s="57" t="str">
        <f t="shared" si="1"/>
        <v>NE</v>
      </c>
      <c r="T60" s="88" t="str">
        <f t="shared" si="2"/>
        <v/>
      </c>
      <c r="U60" s="107"/>
      <c r="W60" s="107"/>
      <c r="Y60" s="71">
        <v>59</v>
      </c>
      <c r="Z60" s="120" t="str">
        <f t="shared" si="3"/>
        <v/>
      </c>
      <c r="AA60" s="144" t="str">
        <f>IF(Z60&lt;&gt;"",VLOOKUP(Z60,OSS_2018_19!$B$3:$AG$99,2,FALSE),"")</f>
        <v/>
      </c>
      <c r="AB60" s="147" t="str">
        <f>IF(Z60&lt;&gt;"",IF(VLOOKUP(Z60,OSS_2018_19!$B$3:$AG$99,21,FALSE)=$S$2,VLOOKUP(Z60,OSS_2018_19!$B$3:$AG$99,19,FALSE),""),"")</f>
        <v/>
      </c>
      <c r="AC60" s="147" t="str">
        <f>IF(Z60&lt;&gt;"",IF(VLOOKUP(Z60,OSS_2018_19!$B$3:$AG$99,21,FALSE)=$S$2,VLOOKUP(Z60,OSS_2018_19!$B$3:$AG$99,20,FALSE),""),"")</f>
        <v/>
      </c>
    </row>
    <row r="61" spans="1:29" s="33" customFormat="1" ht="20.100000000000001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5"/>
      <c r="G61" s="5"/>
      <c r="H61" s="5"/>
      <c r="I61" s="5"/>
      <c r="J61" s="46"/>
      <c r="L61" s="7">
        <f>IF(OSS_2018_19!F61&lt;&gt;"",OSS_2018_19!F61,"")</f>
        <v>24</v>
      </c>
      <c r="M61" s="7">
        <f>IF(OSS_2018_19!G61&lt;&gt;"",OSS_2018_19!G61,"")</f>
        <v>27</v>
      </c>
      <c r="N61" s="7" t="str">
        <f>IF(OSS_2018_19!H61&lt;&gt;"",OSS_2018_19!H61,"")</f>
        <v/>
      </c>
      <c r="O61" s="7">
        <f>IF(OSS_2018_19!I61&lt;&gt;"",OSS_2018_19!I61,"")</f>
        <v>9</v>
      </c>
      <c r="P61" s="7" t="str">
        <f>IF(OSS_2018_19!J61&lt;&gt;"",OSS_2018_19!J61,"")</f>
        <v/>
      </c>
      <c r="Q61" s="5" t="str">
        <f t="shared" si="4"/>
        <v>NE</v>
      </c>
      <c r="R61" s="87" t="str">
        <f t="shared" si="5"/>
        <v/>
      </c>
      <c r="S61" s="57" t="str">
        <f t="shared" si="1"/>
        <v>NE</v>
      </c>
      <c r="T61" s="88" t="str">
        <f t="shared" si="2"/>
        <v/>
      </c>
      <c r="U61" s="107"/>
      <c r="W61" s="107"/>
      <c r="Y61" s="71">
        <v>60</v>
      </c>
      <c r="Z61" s="120" t="str">
        <f t="shared" si="3"/>
        <v/>
      </c>
      <c r="AA61" s="144" t="str">
        <f>IF(Z61&lt;&gt;"",VLOOKUP(Z61,OSS_2018_19!$B$3:$AG$99,2,FALSE),"")</f>
        <v/>
      </c>
      <c r="AB61" s="147" t="str">
        <f>IF(Z61&lt;&gt;"",IF(VLOOKUP(Z61,OSS_2018_19!$B$3:$AG$99,21,FALSE)=$S$2,VLOOKUP(Z61,OSS_2018_19!$B$3:$AG$99,19,FALSE),""),"")</f>
        <v/>
      </c>
      <c r="AC61" s="147" t="str">
        <f>IF(Z61&lt;&gt;"",IF(VLOOKUP(Z61,OSS_2018_19!$B$3:$AG$99,21,FALSE)=$S$2,VLOOKUP(Z61,OSS_2018_19!$B$3:$AG$99,20,FALSE),""),"")</f>
        <v/>
      </c>
    </row>
    <row r="62" spans="1:29" s="33" customFormat="1" ht="20.100000000000001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5"/>
      <c r="G62" s="5"/>
      <c r="H62" s="5"/>
      <c r="I62" s="5"/>
      <c r="J62" s="46"/>
      <c r="L62" s="7">
        <f>IF(OSS_2018_19!F62&lt;&gt;"",OSS_2018_19!F62,"")</f>
        <v>25</v>
      </c>
      <c r="M62" s="7">
        <f>IF(OSS_2018_19!G62&lt;&gt;"",OSS_2018_19!G62,"")</f>
        <v>28</v>
      </c>
      <c r="N62" s="7">
        <f>IF(OSS_2018_19!H62&lt;&gt;"",OSS_2018_19!H62,"")</f>
        <v>11</v>
      </c>
      <c r="O62" s="7">
        <f>IF(OSS_2018_19!I62&lt;&gt;"",OSS_2018_19!I62,"")</f>
        <v>11</v>
      </c>
      <c r="P62" s="7">
        <f>IF(OSS_2018_19!J62&lt;&gt;"",OSS_2018_19!J62,"")</f>
        <v>13</v>
      </c>
      <c r="Q62" s="5" t="str">
        <f t="shared" si="4"/>
        <v>DA</v>
      </c>
      <c r="R62" s="87" t="str">
        <f t="shared" si="5"/>
        <v/>
      </c>
      <c r="S62" s="57" t="str">
        <f t="shared" si="1"/>
        <v>NE</v>
      </c>
      <c r="T62" s="88" t="str">
        <f t="shared" si="2"/>
        <v/>
      </c>
      <c r="U62" s="107"/>
      <c r="W62" s="107"/>
      <c r="Y62" s="71">
        <v>61</v>
      </c>
      <c r="Z62" s="120" t="str">
        <f t="shared" si="3"/>
        <v/>
      </c>
      <c r="AA62" s="144" t="str">
        <f>IF(Z62&lt;&gt;"",VLOOKUP(Z62,OSS_2018_19!$B$3:$AG$99,2,FALSE),"")</f>
        <v/>
      </c>
      <c r="AB62" s="147" t="str">
        <f>IF(Z62&lt;&gt;"",IF(VLOOKUP(Z62,OSS_2018_19!$B$3:$AG$99,21,FALSE)=$S$2,VLOOKUP(Z62,OSS_2018_19!$B$3:$AG$99,19,FALSE),""),"")</f>
        <v/>
      </c>
      <c r="AC62" s="147" t="str">
        <f>IF(Z62&lt;&gt;"",IF(VLOOKUP(Z62,OSS_2018_19!$B$3:$AG$99,21,FALSE)=$S$2,VLOOKUP(Z62,OSS_2018_19!$B$3:$AG$99,20,FALSE),""),"")</f>
        <v/>
      </c>
    </row>
    <row r="63" spans="1:29" s="33" customFormat="1" ht="20.100000000000001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5"/>
      <c r="G63" s="5"/>
      <c r="H63" s="5"/>
      <c r="I63" s="5"/>
      <c r="J63" s="46"/>
      <c r="L63" s="7" t="str">
        <f>IF(OSS_2018_19!F63&lt;&gt;"",OSS_2018_19!F63,"")</f>
        <v/>
      </c>
      <c r="M63" s="7" t="str">
        <f>IF(OSS_2018_19!G63&lt;&gt;"",OSS_2018_19!G63,"")</f>
        <v/>
      </c>
      <c r="N63" s="7" t="str">
        <f>IF(OSS_2018_19!H63&lt;&gt;"",OSS_2018_19!H63,"")</f>
        <v/>
      </c>
      <c r="O63" s="7" t="str">
        <f>IF(OSS_2018_19!I63&lt;&gt;"",OSS_2018_19!I63,"")</f>
        <v/>
      </c>
      <c r="P63" s="7" t="str">
        <f>IF(OSS_2018_19!J63&lt;&gt;"",OSS_2018_19!J63,"")</f>
        <v/>
      </c>
      <c r="Q63" s="5" t="str">
        <f t="shared" si="4"/>
        <v>NE</v>
      </c>
      <c r="R63" s="87" t="str">
        <f t="shared" si="5"/>
        <v/>
      </c>
      <c r="S63" s="57" t="str">
        <f t="shared" si="1"/>
        <v>NE</v>
      </c>
      <c r="T63" s="88" t="str">
        <f t="shared" si="2"/>
        <v/>
      </c>
      <c r="U63" s="107"/>
      <c r="W63" s="107"/>
      <c r="Y63" s="71">
        <v>62</v>
      </c>
      <c r="Z63" s="120" t="str">
        <f t="shared" si="3"/>
        <v/>
      </c>
      <c r="AA63" s="144" t="str">
        <f>IF(Z63&lt;&gt;"",VLOOKUP(Z63,OSS_2018_19!$B$3:$AG$99,2,FALSE),"")</f>
        <v/>
      </c>
      <c r="AB63" s="147" t="str">
        <f>IF(Z63&lt;&gt;"",IF(VLOOKUP(Z63,OSS_2018_19!$B$3:$AG$99,21,FALSE)=$S$2,VLOOKUP(Z63,OSS_2018_19!$B$3:$AG$99,19,FALSE),""),"")</f>
        <v/>
      </c>
      <c r="AC63" s="147" t="str">
        <f>IF(Z63&lt;&gt;"",IF(VLOOKUP(Z63,OSS_2018_19!$B$3:$AG$99,21,FALSE)=$S$2,VLOOKUP(Z63,OSS_2018_19!$B$3:$AG$99,20,FALSE),""),"")</f>
        <v/>
      </c>
    </row>
    <row r="64" spans="1:29" s="33" customFormat="1" ht="20.100000000000001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5"/>
      <c r="G64" s="5"/>
      <c r="H64" s="5"/>
      <c r="I64" s="5"/>
      <c r="J64" s="46"/>
      <c r="L64" s="7">
        <f>IF(OSS_2018_19!F64&lt;&gt;"",OSS_2018_19!F64,"")</f>
        <v>25</v>
      </c>
      <c r="M64" s="7">
        <f>IF(OSS_2018_19!G64&lt;&gt;"",OSS_2018_19!G64,"")</f>
        <v>29</v>
      </c>
      <c r="N64" s="7" t="str">
        <f>IF(OSS_2018_19!H64&lt;&gt;"",OSS_2018_19!H64,"")</f>
        <v/>
      </c>
      <c r="O64" s="7" t="str">
        <f>IF(OSS_2018_19!I64&lt;&gt;"",OSS_2018_19!I64,"")</f>
        <v/>
      </c>
      <c r="P64" s="7" t="str">
        <f>IF(OSS_2018_19!J64&lt;&gt;"",OSS_2018_19!J64,"")</f>
        <v/>
      </c>
      <c r="Q64" s="5" t="str">
        <f t="shared" si="4"/>
        <v>NE</v>
      </c>
      <c r="R64" s="87" t="str">
        <f t="shared" si="5"/>
        <v/>
      </c>
      <c r="S64" s="57" t="str">
        <f t="shared" si="1"/>
        <v>NE</v>
      </c>
      <c r="T64" s="88" t="str">
        <f t="shared" si="2"/>
        <v/>
      </c>
      <c r="U64" s="107"/>
      <c r="W64" s="107"/>
      <c r="Y64" s="71">
        <v>63</v>
      </c>
      <c r="Z64" s="120" t="str">
        <f t="shared" si="3"/>
        <v/>
      </c>
      <c r="AA64" s="144" t="str">
        <f>IF(Z64&lt;&gt;"",VLOOKUP(Z64,OSS_2018_19!$B$3:$AG$99,2,FALSE),"")</f>
        <v/>
      </c>
      <c r="AB64" s="147" t="str">
        <f>IF(Z64&lt;&gt;"",IF(VLOOKUP(Z64,OSS_2018_19!$B$3:$AG$99,21,FALSE)=$S$2,VLOOKUP(Z64,OSS_2018_19!$B$3:$AG$99,19,FALSE),""),"")</f>
        <v/>
      </c>
      <c r="AC64" s="147" t="str">
        <f>IF(Z64&lt;&gt;"",IF(VLOOKUP(Z64,OSS_2018_19!$B$3:$AG$99,21,FALSE)=$S$2,VLOOKUP(Z64,OSS_2018_19!$B$3:$AG$99,20,FALSE),""),"")</f>
        <v/>
      </c>
    </row>
    <row r="65" spans="1:29" s="33" customFormat="1" ht="20.100000000000001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5"/>
      <c r="G65" s="5"/>
      <c r="H65" s="5"/>
      <c r="I65" s="5"/>
      <c r="J65" s="46"/>
      <c r="L65" s="7">
        <f>IF(OSS_2018_19!F65&lt;&gt;"",OSS_2018_19!F65,"")</f>
        <v>25</v>
      </c>
      <c r="M65" s="7">
        <f>IF(OSS_2018_19!G65&lt;&gt;"",OSS_2018_19!G65,"")</f>
        <v>26</v>
      </c>
      <c r="N65" s="7" t="str">
        <f>IF(OSS_2018_19!H65&lt;&gt;"",OSS_2018_19!H65,"")</f>
        <v/>
      </c>
      <c r="O65" s="7">
        <f>IF(OSS_2018_19!I65&lt;&gt;"",OSS_2018_19!I65,"")</f>
        <v>9</v>
      </c>
      <c r="P65" s="7" t="str">
        <f>IF(OSS_2018_19!J65&lt;&gt;"",OSS_2018_19!J65,"")</f>
        <v/>
      </c>
      <c r="Q65" s="5" t="str">
        <f t="shared" si="4"/>
        <v>NE</v>
      </c>
      <c r="R65" s="87" t="str">
        <f t="shared" si="5"/>
        <v/>
      </c>
      <c r="S65" s="57" t="str">
        <f t="shared" si="1"/>
        <v>NE</v>
      </c>
      <c r="T65" s="88" t="str">
        <f t="shared" si="2"/>
        <v/>
      </c>
      <c r="U65" s="107"/>
      <c r="W65" s="107"/>
      <c r="Y65" s="71">
        <v>64</v>
      </c>
      <c r="Z65" s="120" t="str">
        <f t="shared" si="3"/>
        <v/>
      </c>
      <c r="AA65" s="144" t="str">
        <f>IF(Z65&lt;&gt;"",VLOOKUP(Z65,OSS_2018_19!$B$3:$AG$99,2,FALSE),"")</f>
        <v/>
      </c>
      <c r="AB65" s="147" t="str">
        <f>IF(Z65&lt;&gt;"",IF(VLOOKUP(Z65,OSS_2018_19!$B$3:$AG$99,21,FALSE)=$S$2,VLOOKUP(Z65,OSS_2018_19!$B$3:$AG$99,19,FALSE),""),"")</f>
        <v/>
      </c>
      <c r="AC65" s="147" t="str">
        <f>IF(Z65&lt;&gt;"",IF(VLOOKUP(Z65,OSS_2018_19!$B$3:$AG$99,21,FALSE)=$S$2,VLOOKUP(Z65,OSS_2018_19!$B$3:$AG$99,20,FALSE),""),"")</f>
        <v/>
      </c>
    </row>
    <row r="66" spans="1:29" s="33" customFormat="1" ht="20.100000000000001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5"/>
      <c r="G66" s="5"/>
      <c r="H66" s="5"/>
      <c r="I66" s="5"/>
      <c r="J66" s="46"/>
      <c r="L66" s="7">
        <f>IF(OSS_2018_19!F66&lt;&gt;"",OSS_2018_19!F66,"")</f>
        <v>24</v>
      </c>
      <c r="M66" s="7">
        <f>IF(OSS_2018_19!G66&lt;&gt;"",OSS_2018_19!G66,"")</f>
        <v>24</v>
      </c>
      <c r="N66" s="7">
        <f>IF(OSS_2018_19!H66&lt;&gt;"",OSS_2018_19!H66,"")</f>
        <v>11</v>
      </c>
      <c r="O66" s="7">
        <f>IF(OSS_2018_19!I66&lt;&gt;"",OSS_2018_19!I66,"")</f>
        <v>9</v>
      </c>
      <c r="P66" s="7">
        <f>IF(OSS_2018_19!J66&lt;&gt;"",OSS_2018_19!J66,"")</f>
        <v>9</v>
      </c>
      <c r="Q66" s="5" t="str">
        <f t="shared" si="4"/>
        <v>DA</v>
      </c>
      <c r="R66" s="87" t="str">
        <f t="shared" si="5"/>
        <v/>
      </c>
      <c r="S66" s="57" t="str">
        <f t="shared" si="1"/>
        <v>NE</v>
      </c>
      <c r="T66" s="88" t="str">
        <f t="shared" si="2"/>
        <v/>
      </c>
      <c r="U66" s="107"/>
      <c r="W66" s="107"/>
      <c r="Y66" s="71">
        <v>65</v>
      </c>
      <c r="Z66" s="120" t="str">
        <f t="shared" si="3"/>
        <v/>
      </c>
      <c r="AA66" s="144" t="str">
        <f>IF(Z66&lt;&gt;"",VLOOKUP(Z66,OSS_2018_19!$B$3:$AG$99,2,FALSE),"")</f>
        <v/>
      </c>
      <c r="AB66" s="147" t="str">
        <f>IF(Z66&lt;&gt;"",IF(VLOOKUP(Z66,OSS_2018_19!$B$3:$AG$99,21,FALSE)=$S$2,VLOOKUP(Z66,OSS_2018_19!$B$3:$AG$99,19,FALSE),""),"")</f>
        <v/>
      </c>
      <c r="AC66" s="147" t="str">
        <f>IF(Z66&lt;&gt;"",IF(VLOOKUP(Z66,OSS_2018_19!$B$3:$AG$99,21,FALSE)=$S$2,VLOOKUP(Z66,OSS_2018_19!$B$3:$AG$99,20,FALSE),""),"")</f>
        <v/>
      </c>
    </row>
    <row r="67" spans="1:29" s="33" customFormat="1" ht="20.100000000000001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5"/>
      <c r="G67" s="5"/>
      <c r="H67" s="5"/>
      <c r="I67" s="5"/>
      <c r="J67" s="46"/>
      <c r="L67" s="7" t="str">
        <f>IF(OSS_2018_19!F67&lt;&gt;"",OSS_2018_19!F67,"")</f>
        <v/>
      </c>
      <c r="M67" s="7" t="str">
        <f>IF(OSS_2018_19!G67&lt;&gt;"",OSS_2018_19!G67,"")</f>
        <v/>
      </c>
      <c r="N67" s="7" t="str">
        <f>IF(OSS_2018_19!H67&lt;&gt;"",OSS_2018_19!H67,"")</f>
        <v/>
      </c>
      <c r="O67" s="7" t="str">
        <f>IF(OSS_2018_19!I67&lt;&gt;"",OSS_2018_19!I67,"")</f>
        <v/>
      </c>
      <c r="P67" s="7" t="str">
        <f>IF(OSS_2018_19!J67&lt;&gt;"",OSS_2018_19!J67,"")</f>
        <v/>
      </c>
      <c r="Q67" s="5" t="str">
        <f t="shared" si="4"/>
        <v>NE</v>
      </c>
      <c r="R67" s="87" t="str">
        <f t="shared" si="5"/>
        <v/>
      </c>
      <c r="S67" s="57" t="str">
        <f t="shared" ref="S67:S98" si="6">IF(B67&lt;&gt;"",IF(D67&lt;&gt;"рекреација",IF(ISNA(MATCH(B67,septembar_prijave_sport,0)),"NE","DA"),IF(ISNA(MATCH(B67,septembar_prijave_rekreacija,0)),"NE","DA")),"")</f>
        <v>NE</v>
      </c>
      <c r="T67" s="88" t="str">
        <f t="shared" ref="T67:T98" si="7">IF(S67="DA",$S$2,"")</f>
        <v/>
      </c>
      <c r="U67" s="107"/>
      <c r="W67" s="107"/>
      <c r="Y67" s="71">
        <v>66</v>
      </c>
      <c r="Z67" s="120" t="str">
        <f t="shared" ref="Z67:Z73" si="8">IF(U68&lt;&gt;"",U68,"")</f>
        <v/>
      </c>
      <c r="AA67" s="144" t="str">
        <f>IF(Z67&lt;&gt;"",VLOOKUP(Z67,OSS_2018_19!$B$3:$AG$99,2,FALSE),"")</f>
        <v/>
      </c>
      <c r="AB67" s="147" t="str">
        <f>IF(Z67&lt;&gt;"",IF(VLOOKUP(Z67,OSS_2018_19!$B$3:$AG$99,21,FALSE)=$S$2,VLOOKUP(Z67,OSS_2018_19!$B$3:$AG$99,19,FALSE),""),"")</f>
        <v/>
      </c>
      <c r="AC67" s="147" t="str">
        <f>IF(Z67&lt;&gt;"",IF(VLOOKUP(Z67,OSS_2018_19!$B$3:$AG$99,21,FALSE)=$S$2,VLOOKUP(Z67,OSS_2018_19!$B$3:$AG$99,20,FALSE),""),"")</f>
        <v/>
      </c>
    </row>
    <row r="68" spans="1:29" s="33" customFormat="1" ht="20.100000000000001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5"/>
      <c r="G68" s="5"/>
      <c r="H68" s="5"/>
      <c r="I68" s="5"/>
      <c r="J68" s="46"/>
      <c r="L68" s="7">
        <f>IF(OSS_2018_19!F68&lt;&gt;"",OSS_2018_19!F68,"")</f>
        <v>24</v>
      </c>
      <c r="M68" s="7">
        <f>IF(OSS_2018_19!G68&lt;&gt;"",OSS_2018_19!G68,"")</f>
        <v>28</v>
      </c>
      <c r="N68" s="7" t="str">
        <f>IF(OSS_2018_19!H68&lt;&gt;"",OSS_2018_19!H68,"")</f>
        <v/>
      </c>
      <c r="O68" s="7">
        <f>IF(OSS_2018_19!I68&lt;&gt;"",OSS_2018_19!I68,"")</f>
        <v>12</v>
      </c>
      <c r="P68" s="7" t="str">
        <f>IF(OSS_2018_19!J68&lt;&gt;"",OSS_2018_19!J68,"")</f>
        <v/>
      </c>
      <c r="Q68" s="5" t="str">
        <f t="shared" ref="Q68:Q98" si="9">IF(B68&lt;&gt;"",IF(AND(L68&lt;&gt;"",M68&lt;&gt;"",N68&lt;&gt;"",O68&lt;&gt;"",P68&lt;&gt;""),"DA","NE"),"")</f>
        <v>NE</v>
      </c>
      <c r="R68" s="87" t="str">
        <f t="shared" ref="R68:R98" si="10">IF(AND(Q68="DA",S68="DA"),$S$2,"")</f>
        <v/>
      </c>
      <c r="S68" s="57" t="str">
        <f t="shared" si="6"/>
        <v>NE</v>
      </c>
      <c r="T68" s="88" t="str">
        <f t="shared" si="7"/>
        <v/>
      </c>
      <c r="U68" s="107"/>
      <c r="W68" s="107"/>
      <c r="Y68" s="71">
        <v>67</v>
      </c>
      <c r="Z68" s="120" t="str">
        <f t="shared" si="8"/>
        <v/>
      </c>
      <c r="AA68" s="144" t="str">
        <f>IF(Z68&lt;&gt;"",VLOOKUP(Z68,OSS_2018_19!$B$3:$AG$99,2,FALSE),"")</f>
        <v/>
      </c>
      <c r="AB68" s="147" t="str">
        <f>IF(Z68&lt;&gt;"",IF(VLOOKUP(Z68,OSS_2018_19!$B$3:$AG$99,21,FALSE)=$S$2,VLOOKUP(Z68,OSS_2018_19!$B$3:$AG$99,19,FALSE),""),"")</f>
        <v/>
      </c>
      <c r="AC68" s="147" t="str">
        <f>IF(Z68&lt;&gt;"",IF(VLOOKUP(Z68,OSS_2018_19!$B$3:$AG$99,21,FALSE)=$S$2,VLOOKUP(Z68,OSS_2018_19!$B$3:$AG$99,20,FALSE),""),"")</f>
        <v/>
      </c>
    </row>
    <row r="69" spans="1:29" s="33" customFormat="1" ht="20.100000000000001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5"/>
      <c r="G69" s="5"/>
      <c r="H69" s="5"/>
      <c r="I69" s="5"/>
      <c r="J69" s="46"/>
      <c r="L69" s="7">
        <f>IF(OSS_2018_19!F69&lt;&gt;"",OSS_2018_19!F69,"")</f>
        <v>25</v>
      </c>
      <c r="M69" s="7">
        <f>IF(OSS_2018_19!G69&lt;&gt;"",OSS_2018_19!G69,"")</f>
        <v>27</v>
      </c>
      <c r="N69" s="7">
        <f>IF(OSS_2018_19!H69&lt;&gt;"",OSS_2018_19!H69,"")</f>
        <v>16</v>
      </c>
      <c r="O69" s="7">
        <f>IF(OSS_2018_19!I69&lt;&gt;"",OSS_2018_19!I69,"")</f>
        <v>14</v>
      </c>
      <c r="P69" s="7">
        <f>IF(OSS_2018_19!J69&lt;&gt;"",OSS_2018_19!J69,"")</f>
        <v>9</v>
      </c>
      <c r="Q69" s="5" t="str">
        <f t="shared" si="9"/>
        <v>DA</v>
      </c>
      <c r="R69" s="87" t="str">
        <f t="shared" si="10"/>
        <v/>
      </c>
      <c r="S69" s="57" t="str">
        <f t="shared" si="6"/>
        <v>NE</v>
      </c>
      <c r="T69" s="88" t="str">
        <f t="shared" si="7"/>
        <v/>
      </c>
      <c r="U69" s="107"/>
      <c r="W69" s="107"/>
      <c r="Y69" s="71">
        <v>68</v>
      </c>
      <c r="Z69" s="120" t="str">
        <f t="shared" si="8"/>
        <v/>
      </c>
      <c r="AA69" s="144" t="str">
        <f>IF(Z69&lt;&gt;"",VLOOKUP(Z69,OSS_2018_19!$B$3:$AG$99,2,FALSE),"")</f>
        <v/>
      </c>
      <c r="AB69" s="147" t="str">
        <f>IF(Z69&lt;&gt;"",IF(VLOOKUP(Z69,OSS_2018_19!$B$3:$AG$99,21,FALSE)=$S$2,VLOOKUP(Z69,OSS_2018_19!$B$3:$AG$99,19,FALSE),""),"")</f>
        <v/>
      </c>
      <c r="AC69" s="147" t="str">
        <f>IF(Z69&lt;&gt;"",IF(VLOOKUP(Z69,OSS_2018_19!$B$3:$AG$99,21,FALSE)=$S$2,VLOOKUP(Z69,OSS_2018_19!$B$3:$AG$99,20,FALSE),""),"")</f>
        <v/>
      </c>
    </row>
    <row r="70" spans="1:29" s="33" customFormat="1" ht="20.100000000000001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5"/>
      <c r="G70" s="5"/>
      <c r="H70" s="5"/>
      <c r="I70" s="5"/>
      <c r="J70" s="46"/>
      <c r="L70" s="7">
        <f>IF(OSS_2018_19!F70&lt;&gt;"",OSS_2018_19!F70,"")</f>
        <v>28</v>
      </c>
      <c r="M70" s="7">
        <f>IF(OSS_2018_19!G70&lt;&gt;"",OSS_2018_19!G70,"")</f>
        <v>30</v>
      </c>
      <c r="N70" s="7">
        <f>IF(OSS_2018_19!H70&lt;&gt;"",OSS_2018_19!H70,"")</f>
        <v>21</v>
      </c>
      <c r="O70" s="7" t="str">
        <f>IF(OSS_2018_19!I70&lt;&gt;"",OSS_2018_19!I70,"")</f>
        <v/>
      </c>
      <c r="P70" s="7">
        <f>IF(OSS_2018_19!J70&lt;&gt;"",OSS_2018_19!J70,"")</f>
        <v>9</v>
      </c>
      <c r="Q70" s="5" t="str">
        <f t="shared" si="9"/>
        <v>NE</v>
      </c>
      <c r="R70" s="87" t="str">
        <f t="shared" si="10"/>
        <v/>
      </c>
      <c r="S70" s="57" t="str">
        <f t="shared" si="6"/>
        <v>NE</v>
      </c>
      <c r="T70" s="88" t="str">
        <f t="shared" si="7"/>
        <v/>
      </c>
      <c r="U70" s="107"/>
      <c r="W70" s="107"/>
      <c r="Y70" s="71">
        <v>69</v>
      </c>
      <c r="Z70" s="120" t="str">
        <f t="shared" si="8"/>
        <v/>
      </c>
      <c r="AA70" s="144" t="str">
        <f>IF(Z70&lt;&gt;"",VLOOKUP(Z70,OSS_2018_19!$B$3:$AG$99,2,FALSE),"")</f>
        <v/>
      </c>
      <c r="AB70" s="147" t="str">
        <f>IF(Z70&lt;&gt;"",IF(VLOOKUP(Z70,OSS_2018_19!$B$3:$AG$99,21,FALSE)=$S$2,VLOOKUP(Z70,OSS_2018_19!$B$3:$AG$99,19,FALSE),""),"")</f>
        <v/>
      </c>
      <c r="AC70" s="147" t="str">
        <f>IF(Z70&lt;&gt;"",IF(VLOOKUP(Z70,OSS_2018_19!$B$3:$AG$99,21,FALSE)=$S$2,VLOOKUP(Z70,OSS_2018_19!$B$3:$AG$99,20,FALSE),""),"")</f>
        <v/>
      </c>
    </row>
    <row r="71" spans="1:29" s="33" customFormat="1" ht="20.100000000000001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5"/>
      <c r="G71" s="5"/>
      <c r="H71" s="5"/>
      <c r="I71" s="5"/>
      <c r="J71" s="46"/>
      <c r="L71" s="7" t="str">
        <f>IF(OSS_2018_19!F71&lt;&gt;"",OSS_2018_19!F71,"")</f>
        <v/>
      </c>
      <c r="M71" s="7" t="str">
        <f>IF(OSS_2018_19!G71&lt;&gt;"",OSS_2018_19!G71,"")</f>
        <v/>
      </c>
      <c r="N71" s="7" t="str">
        <f>IF(OSS_2018_19!H71&lt;&gt;"",OSS_2018_19!H71,"")</f>
        <v/>
      </c>
      <c r="O71" s="7">
        <f>IF(OSS_2018_19!I71&lt;&gt;"",OSS_2018_19!I71,"")</f>
        <v>9</v>
      </c>
      <c r="P71" s="7" t="str">
        <f>IF(OSS_2018_19!J71&lt;&gt;"",OSS_2018_19!J71,"")</f>
        <v/>
      </c>
      <c r="Q71" s="5" t="str">
        <f t="shared" si="9"/>
        <v>NE</v>
      </c>
      <c r="R71" s="87" t="str">
        <f t="shared" si="10"/>
        <v/>
      </c>
      <c r="S71" s="57" t="str">
        <f t="shared" si="6"/>
        <v>NE</v>
      </c>
      <c r="T71" s="88" t="str">
        <f t="shared" si="7"/>
        <v/>
      </c>
      <c r="U71" s="107"/>
      <c r="W71" s="107"/>
      <c r="Y71" s="71">
        <v>70</v>
      </c>
      <c r="Z71" s="120" t="str">
        <f t="shared" si="8"/>
        <v/>
      </c>
      <c r="AA71" s="144" t="str">
        <f>IF(Z71&lt;&gt;"",VLOOKUP(Z71,OSS_2018_19!$B$3:$AG$99,2,FALSE),"")</f>
        <v/>
      </c>
      <c r="AB71" s="147" t="str">
        <f>IF(Z71&lt;&gt;"",IF(VLOOKUP(Z71,OSS_2018_19!$B$3:$AG$99,21,FALSE)=$S$2,VLOOKUP(Z71,OSS_2018_19!$B$3:$AG$99,19,FALSE),""),"")</f>
        <v/>
      </c>
      <c r="AC71" s="147" t="str">
        <f>IF(Z71&lt;&gt;"",IF(VLOOKUP(Z71,OSS_2018_19!$B$3:$AG$99,21,FALSE)=$S$2,VLOOKUP(Z71,OSS_2018_19!$B$3:$AG$99,20,FALSE),""),"")</f>
        <v/>
      </c>
    </row>
    <row r="72" spans="1:29" s="33" customFormat="1" ht="20.100000000000001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5"/>
      <c r="G72" s="5"/>
      <c r="H72" s="5"/>
      <c r="I72" s="5"/>
      <c r="J72" s="46"/>
      <c r="L72" s="7">
        <f>IF(OSS_2018_19!F72&lt;&gt;"",OSS_2018_19!F72,"")</f>
        <v>27</v>
      </c>
      <c r="M72" s="7">
        <f>IF(OSS_2018_19!G72&lt;&gt;"",OSS_2018_19!G72,"")</f>
        <v>28</v>
      </c>
      <c r="N72" s="7">
        <f>IF(OSS_2018_19!H72&lt;&gt;"",OSS_2018_19!H72,"")</f>
        <v>15</v>
      </c>
      <c r="O72" s="7" t="str">
        <f>IF(OSS_2018_19!I72&lt;&gt;"",OSS_2018_19!I72,"")</f>
        <v/>
      </c>
      <c r="P72" s="7">
        <f>IF(OSS_2018_19!J72&lt;&gt;"",OSS_2018_19!J72,"")</f>
        <v>9</v>
      </c>
      <c r="Q72" s="5" t="str">
        <f t="shared" si="9"/>
        <v>NE</v>
      </c>
      <c r="R72" s="87" t="str">
        <f t="shared" si="10"/>
        <v/>
      </c>
      <c r="S72" s="57" t="str">
        <f t="shared" si="6"/>
        <v>NE</v>
      </c>
      <c r="T72" s="88" t="str">
        <f t="shared" si="7"/>
        <v/>
      </c>
      <c r="U72" s="107"/>
      <c r="W72" s="107"/>
      <c r="Y72" s="71">
        <v>71</v>
      </c>
      <c r="Z72" s="120" t="str">
        <f t="shared" si="8"/>
        <v/>
      </c>
      <c r="AA72" s="144" t="str">
        <f>IF(Z72&lt;&gt;"",VLOOKUP(Z72,OSS_2018_19!$B$3:$AG$99,2,FALSE),"")</f>
        <v/>
      </c>
      <c r="AB72" s="147" t="str">
        <f>IF(Z72&lt;&gt;"",IF(VLOOKUP(Z72,OSS_2018_19!$B$3:$AG$99,21,FALSE)=$S$2,VLOOKUP(Z72,OSS_2018_19!$B$3:$AG$99,19,FALSE),""),"")</f>
        <v/>
      </c>
      <c r="AC72" s="147" t="str">
        <f>IF(Z72&lt;&gt;"",IF(VLOOKUP(Z72,OSS_2018_19!$B$3:$AG$99,21,FALSE)=$S$2,VLOOKUP(Z72,OSS_2018_19!$B$3:$AG$99,20,FALSE),""),"")</f>
        <v/>
      </c>
    </row>
    <row r="73" spans="1:29" s="33" customFormat="1" ht="20.100000000000001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5"/>
      <c r="G73" s="5"/>
      <c r="H73" s="5"/>
      <c r="I73" s="5"/>
      <c r="J73" s="46"/>
      <c r="L73" s="7" t="str">
        <f>IF(OSS_2018_19!F73&lt;&gt;"",OSS_2018_19!F73,"")</f>
        <v/>
      </c>
      <c r="M73" s="7" t="str">
        <f>IF(OSS_2018_19!G73&lt;&gt;"",OSS_2018_19!G73,"")</f>
        <v/>
      </c>
      <c r="N73" s="7" t="str">
        <f>IF(OSS_2018_19!H73&lt;&gt;"",OSS_2018_19!H73,"")</f>
        <v/>
      </c>
      <c r="O73" s="7" t="str">
        <f>IF(OSS_2018_19!I73&lt;&gt;"",OSS_2018_19!I73,"")</f>
        <v/>
      </c>
      <c r="P73" s="7" t="str">
        <f>IF(OSS_2018_19!J73&lt;&gt;"",OSS_2018_19!J73,"")</f>
        <v/>
      </c>
      <c r="Q73" s="5" t="str">
        <f t="shared" si="9"/>
        <v>NE</v>
      </c>
      <c r="R73" s="87" t="str">
        <f t="shared" si="10"/>
        <v/>
      </c>
      <c r="S73" s="57" t="str">
        <f t="shared" si="6"/>
        <v>NE</v>
      </c>
      <c r="T73" s="88" t="str">
        <f t="shared" si="7"/>
        <v/>
      </c>
      <c r="U73" s="107"/>
      <c r="W73" s="107"/>
      <c r="Y73" s="71">
        <v>72</v>
      </c>
      <c r="Z73" s="120" t="str">
        <f t="shared" si="8"/>
        <v/>
      </c>
      <c r="AA73" s="144" t="str">
        <f>IF(Z73&lt;&gt;"",VLOOKUP(Z73,OSS_2018_19!$B$3:$AG$99,2,FALSE),"")</f>
        <v/>
      </c>
      <c r="AB73" s="147" t="str">
        <f>IF(Z73&lt;&gt;"",IF(VLOOKUP(Z73,OSS_2018_19!$B$3:$AG$99,21,FALSE)=$S$2,VLOOKUP(Z73,OSS_2018_19!$B$3:$AG$99,19,FALSE),""),"")</f>
        <v/>
      </c>
      <c r="AC73" s="147" t="str">
        <f>IF(Z73&lt;&gt;"",IF(VLOOKUP(Z73,OSS_2018_19!$B$3:$AG$99,21,FALSE)=$S$2,VLOOKUP(Z73,OSS_2018_19!$B$3:$AG$99,20,FALSE),""),"")</f>
        <v/>
      </c>
    </row>
    <row r="74" spans="1:29" s="33" customFormat="1" ht="20.100000000000001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5"/>
      <c r="G74" s="5"/>
      <c r="H74" s="5"/>
      <c r="I74" s="5"/>
      <c r="J74" s="46"/>
      <c r="L74" s="7" t="str">
        <f>IF(OSS_2018_19!F74&lt;&gt;"",OSS_2018_19!F74,"")</f>
        <v/>
      </c>
      <c r="M74" s="7" t="str">
        <f>IF(OSS_2018_19!G74&lt;&gt;"",OSS_2018_19!G74,"")</f>
        <v/>
      </c>
      <c r="N74" s="7" t="str">
        <f>IF(OSS_2018_19!H74&lt;&gt;"",OSS_2018_19!H74,"")</f>
        <v/>
      </c>
      <c r="O74" s="7" t="str">
        <f>IF(OSS_2018_19!I74&lt;&gt;"",OSS_2018_19!I74,"")</f>
        <v/>
      </c>
      <c r="P74" s="7" t="str">
        <f>IF(OSS_2018_19!J74&lt;&gt;"",OSS_2018_19!J74,"")</f>
        <v/>
      </c>
      <c r="Q74" s="5" t="str">
        <f t="shared" si="9"/>
        <v>NE</v>
      </c>
      <c r="R74" s="87" t="str">
        <f t="shared" si="10"/>
        <v/>
      </c>
      <c r="S74" s="57" t="str">
        <f t="shared" si="6"/>
        <v>NE</v>
      </c>
      <c r="T74" s="88" t="str">
        <f t="shared" si="7"/>
        <v/>
      </c>
      <c r="U74" s="107"/>
      <c r="W74" s="107"/>
    </row>
    <row r="75" spans="1:29" s="33" customFormat="1" ht="20.100000000000001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5"/>
      <c r="G75" s="5"/>
      <c r="H75" s="5"/>
      <c r="I75" s="5"/>
      <c r="J75" s="46"/>
      <c r="L75" s="7">
        <f>IF(OSS_2018_19!F75&lt;&gt;"",OSS_2018_19!F75,"")</f>
        <v>26</v>
      </c>
      <c r="M75" s="7">
        <f>IF(OSS_2018_19!G75&lt;&gt;"",OSS_2018_19!G75,"")</f>
        <v>25</v>
      </c>
      <c r="N75" s="7">
        <f>IF(OSS_2018_19!H75&lt;&gt;"",OSS_2018_19!H75,"")</f>
        <v>20</v>
      </c>
      <c r="O75" s="7">
        <f>IF(OSS_2018_19!I75&lt;&gt;"",OSS_2018_19!I75,"")</f>
        <v>9</v>
      </c>
      <c r="P75" s="7">
        <f>IF(OSS_2018_19!J75&lt;&gt;"",OSS_2018_19!J75,"")</f>
        <v>9</v>
      </c>
      <c r="Q75" s="5" t="str">
        <f t="shared" si="9"/>
        <v>DA</v>
      </c>
      <c r="R75" s="87" t="str">
        <f t="shared" si="10"/>
        <v/>
      </c>
      <c r="S75" s="57" t="str">
        <f t="shared" si="6"/>
        <v>NE</v>
      </c>
      <c r="T75" s="88" t="str">
        <f t="shared" si="7"/>
        <v/>
      </c>
      <c r="U75" s="107"/>
      <c r="W75" s="107"/>
    </row>
    <row r="76" spans="1:29" s="33" customFormat="1" ht="20.100000000000001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5"/>
      <c r="G76" s="5"/>
      <c r="H76" s="5"/>
      <c r="I76" s="5"/>
      <c r="J76" s="46"/>
      <c r="L76" s="7">
        <f>IF(OSS_2018_19!F76&lt;&gt;"",OSS_2018_19!F76,"")</f>
        <v>28</v>
      </c>
      <c r="M76" s="7">
        <f>IF(OSS_2018_19!G76&lt;&gt;"",OSS_2018_19!G76,"")</f>
        <v>30</v>
      </c>
      <c r="N76" s="7">
        <f>IF(OSS_2018_19!H76&lt;&gt;"",OSS_2018_19!H76,"")</f>
        <v>21</v>
      </c>
      <c r="O76" s="7">
        <f>IF(OSS_2018_19!I76&lt;&gt;"",OSS_2018_19!I76,"")</f>
        <v>9</v>
      </c>
      <c r="P76" s="7" t="str">
        <f>IF(OSS_2018_19!J76&lt;&gt;"",OSS_2018_19!J76,"")</f>
        <v/>
      </c>
      <c r="Q76" s="5" t="str">
        <f t="shared" si="9"/>
        <v>NE</v>
      </c>
      <c r="R76" s="87" t="str">
        <f t="shared" si="10"/>
        <v/>
      </c>
      <c r="S76" s="57" t="str">
        <f t="shared" si="6"/>
        <v>NE</v>
      </c>
      <c r="T76" s="88" t="str">
        <f t="shared" si="7"/>
        <v/>
      </c>
      <c r="U76" s="107"/>
      <c r="W76" s="107"/>
    </row>
    <row r="77" spans="1:29" s="33" customFormat="1" ht="20.100000000000001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5"/>
      <c r="G77" s="5"/>
      <c r="H77" s="5"/>
      <c r="I77" s="5"/>
      <c r="J77" s="46"/>
      <c r="L77" s="7">
        <f>IF(OSS_2018_19!F77&lt;&gt;"",OSS_2018_19!F77,"")</f>
        <v>29</v>
      </c>
      <c r="M77" s="7">
        <f>IF(OSS_2018_19!G77&lt;&gt;"",OSS_2018_19!G77,"")</f>
        <v>28</v>
      </c>
      <c r="N77" s="7">
        <f>IF(OSS_2018_19!H77&lt;&gt;"",OSS_2018_19!H77,"")</f>
        <v>18</v>
      </c>
      <c r="O77" s="7">
        <f>IF(OSS_2018_19!I77&lt;&gt;"",OSS_2018_19!I77,"")</f>
        <v>12</v>
      </c>
      <c r="P77" s="7">
        <f>IF(OSS_2018_19!J77&lt;&gt;"",OSS_2018_19!J77,"")</f>
        <v>12</v>
      </c>
      <c r="Q77" s="5" t="str">
        <f t="shared" si="9"/>
        <v>DA</v>
      </c>
      <c r="R77" s="87" t="str">
        <f t="shared" si="10"/>
        <v/>
      </c>
      <c r="S77" s="57" t="str">
        <f t="shared" si="6"/>
        <v>NE</v>
      </c>
      <c r="T77" s="88" t="str">
        <f t="shared" si="7"/>
        <v/>
      </c>
      <c r="U77" s="107"/>
      <c r="W77" s="107"/>
    </row>
    <row r="78" spans="1:29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5"/>
      <c r="G78" s="5"/>
      <c r="H78" s="5"/>
      <c r="I78" s="5"/>
      <c r="J78" s="46"/>
      <c r="L78" s="7">
        <f>IF(OSS_2018_19!F78&lt;&gt;"",OSS_2018_19!F78,"")</f>
        <v>30</v>
      </c>
      <c r="M78" s="7">
        <f>IF(OSS_2018_19!G78&lt;&gt;"",OSS_2018_19!G78,"")</f>
        <v>26</v>
      </c>
      <c r="N78" s="7">
        <f>IF(OSS_2018_19!H78&lt;&gt;"",OSS_2018_19!H78,"")</f>
        <v>12</v>
      </c>
      <c r="O78" s="7">
        <f>IF(OSS_2018_19!I78&lt;&gt;"",OSS_2018_19!I78,"")</f>
        <v>9</v>
      </c>
      <c r="P78" s="7">
        <f>IF(OSS_2018_19!J78&lt;&gt;"",OSS_2018_19!J78,"")</f>
        <v>9</v>
      </c>
      <c r="Q78" s="5" t="str">
        <f t="shared" si="9"/>
        <v>DA</v>
      </c>
      <c r="R78" s="87" t="str">
        <f t="shared" si="10"/>
        <v/>
      </c>
      <c r="S78" s="57" t="str">
        <f t="shared" si="6"/>
        <v>NE</v>
      </c>
      <c r="T78" s="88" t="str">
        <f t="shared" si="7"/>
        <v/>
      </c>
      <c r="U78" s="107"/>
      <c r="W78" s="107"/>
    </row>
    <row r="79" spans="1:29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5"/>
      <c r="G79" s="5"/>
      <c r="H79" s="5"/>
      <c r="I79" s="5"/>
      <c r="J79" s="46"/>
      <c r="L79" s="7">
        <f>IF(OSS_2018_19!F79&lt;&gt;"",OSS_2018_19!F79,"")</f>
        <v>29</v>
      </c>
      <c r="M79" s="7">
        <f>IF(OSS_2018_19!G79&lt;&gt;"",OSS_2018_19!G79,"")</f>
        <v>29</v>
      </c>
      <c r="N79" s="7">
        <f>IF(OSS_2018_19!H79&lt;&gt;"",OSS_2018_19!H79,"")</f>
        <v>17</v>
      </c>
      <c r="O79" s="7">
        <f>IF(OSS_2018_19!I79&lt;&gt;"",OSS_2018_19!I79,"")</f>
        <v>9</v>
      </c>
      <c r="P79" s="7">
        <f>IF(OSS_2018_19!J79&lt;&gt;"",OSS_2018_19!J79,"")</f>
        <v>12</v>
      </c>
      <c r="Q79" s="5" t="str">
        <f t="shared" si="9"/>
        <v>DA</v>
      </c>
      <c r="R79" s="87" t="str">
        <f t="shared" si="10"/>
        <v/>
      </c>
      <c r="S79" s="57" t="str">
        <f t="shared" si="6"/>
        <v>NE</v>
      </c>
      <c r="T79" s="88" t="str">
        <f t="shared" si="7"/>
        <v/>
      </c>
      <c r="U79" s="107"/>
      <c r="W79" s="107"/>
    </row>
    <row r="80" spans="1:29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5"/>
      <c r="G80" s="5"/>
      <c r="H80" s="5"/>
      <c r="I80" s="5"/>
      <c r="J80" s="46"/>
      <c r="L80" s="7" t="str">
        <f>IF(OSS_2018_19!F80&lt;&gt;"",OSS_2018_19!F80,"")</f>
        <v/>
      </c>
      <c r="M80" s="7" t="str">
        <f>IF(OSS_2018_19!G80&lt;&gt;"",OSS_2018_19!G80,"")</f>
        <v/>
      </c>
      <c r="N80" s="7" t="str">
        <f>IF(OSS_2018_19!H80&lt;&gt;"",OSS_2018_19!H80,"")</f>
        <v/>
      </c>
      <c r="O80" s="7" t="str">
        <f>IF(OSS_2018_19!I80&lt;&gt;"",OSS_2018_19!I80,"")</f>
        <v/>
      </c>
      <c r="P80" s="7" t="str">
        <f>IF(OSS_2018_19!J80&lt;&gt;"",OSS_2018_19!J80,"")</f>
        <v/>
      </c>
      <c r="Q80" s="5" t="str">
        <f t="shared" si="9"/>
        <v>NE</v>
      </c>
      <c r="R80" s="87" t="str">
        <f t="shared" si="10"/>
        <v/>
      </c>
      <c r="S80" s="57" t="str">
        <f t="shared" si="6"/>
        <v>NE</v>
      </c>
      <c r="T80" s="88" t="str">
        <f t="shared" si="7"/>
        <v/>
      </c>
      <c r="U80" s="107"/>
      <c r="W80" s="107"/>
    </row>
    <row r="81" spans="1:23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5"/>
      <c r="G81" s="5"/>
      <c r="H81" s="5"/>
      <c r="I81" s="5"/>
      <c r="J81" s="46"/>
      <c r="L81" s="7" t="str">
        <f>IF(OSS_2018_19!F81&lt;&gt;"",OSS_2018_19!F81,"")</f>
        <v/>
      </c>
      <c r="M81" s="7" t="str">
        <f>IF(OSS_2018_19!G81&lt;&gt;"",OSS_2018_19!G81,"")</f>
        <v/>
      </c>
      <c r="N81" s="7" t="str">
        <f>IF(OSS_2018_19!H81&lt;&gt;"",OSS_2018_19!H81,"")</f>
        <v/>
      </c>
      <c r="O81" s="7" t="str">
        <f>IF(OSS_2018_19!I81&lt;&gt;"",OSS_2018_19!I81,"")</f>
        <v/>
      </c>
      <c r="P81" s="7" t="str">
        <f>IF(OSS_2018_19!J81&lt;&gt;"",OSS_2018_19!J81,"")</f>
        <v/>
      </c>
      <c r="Q81" s="5" t="str">
        <f t="shared" si="9"/>
        <v>NE</v>
      </c>
      <c r="R81" s="87" t="str">
        <f t="shared" si="10"/>
        <v/>
      </c>
      <c r="S81" s="57" t="str">
        <f t="shared" si="6"/>
        <v>NE</v>
      </c>
      <c r="T81" s="88" t="str">
        <f t="shared" si="7"/>
        <v/>
      </c>
      <c r="U81" s="107"/>
      <c r="W81" s="107"/>
    </row>
    <row r="82" spans="1:23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5"/>
      <c r="G82" s="5"/>
      <c r="H82" s="5"/>
      <c r="I82" s="5"/>
      <c r="J82" s="46"/>
      <c r="L82" s="7" t="str">
        <f>IF(OSS_2018_19!F82&lt;&gt;"",OSS_2018_19!F82,"")</f>
        <v/>
      </c>
      <c r="M82" s="7">
        <f>IF(OSS_2018_19!G82&lt;&gt;"",OSS_2018_19!G82,"")</f>
        <v>26</v>
      </c>
      <c r="N82" s="7" t="str">
        <f>IF(OSS_2018_19!H82&lt;&gt;"",OSS_2018_19!H82,"")</f>
        <v/>
      </c>
      <c r="O82" s="7" t="str">
        <f>IF(OSS_2018_19!I82&lt;&gt;"",OSS_2018_19!I82,"")</f>
        <v/>
      </c>
      <c r="P82" s="7" t="str">
        <f>IF(OSS_2018_19!J82&lt;&gt;"",OSS_2018_19!J82,"")</f>
        <v/>
      </c>
      <c r="Q82" s="5" t="str">
        <f t="shared" si="9"/>
        <v>NE</v>
      </c>
      <c r="R82" s="87" t="str">
        <f t="shared" si="10"/>
        <v/>
      </c>
      <c r="S82" s="57" t="str">
        <f t="shared" si="6"/>
        <v>NE</v>
      </c>
      <c r="T82" s="88" t="str">
        <f t="shared" si="7"/>
        <v/>
      </c>
      <c r="U82" s="107"/>
      <c r="W82" s="107"/>
    </row>
    <row r="83" spans="1:23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5"/>
      <c r="G83" s="5"/>
      <c r="H83" s="5"/>
      <c r="I83" s="5"/>
      <c r="J83" s="46"/>
      <c r="L83" s="7" t="str">
        <f>IF(OSS_2018_19!F83&lt;&gt;"",OSS_2018_19!F83,"")</f>
        <v/>
      </c>
      <c r="M83" s="7" t="str">
        <f>IF(OSS_2018_19!G83&lt;&gt;"",OSS_2018_19!G83,"")</f>
        <v/>
      </c>
      <c r="N83" s="7" t="str">
        <f>IF(OSS_2018_19!H83&lt;&gt;"",OSS_2018_19!H83,"")</f>
        <v/>
      </c>
      <c r="O83" s="7" t="str">
        <f>IF(OSS_2018_19!I83&lt;&gt;"",OSS_2018_19!I83,"")</f>
        <v/>
      </c>
      <c r="P83" s="7" t="str">
        <f>IF(OSS_2018_19!J83&lt;&gt;"",OSS_2018_19!J83,"")</f>
        <v/>
      </c>
      <c r="Q83" s="5" t="str">
        <f t="shared" si="9"/>
        <v>NE</v>
      </c>
      <c r="R83" s="87" t="str">
        <f t="shared" si="10"/>
        <v/>
      </c>
      <c r="S83" s="57" t="str">
        <f t="shared" si="6"/>
        <v>NE</v>
      </c>
      <c r="T83" s="88" t="str">
        <f t="shared" si="7"/>
        <v/>
      </c>
      <c r="U83" s="107"/>
      <c r="W83" s="107"/>
    </row>
    <row r="84" spans="1:23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5"/>
      <c r="G84" s="5"/>
      <c r="H84" s="5"/>
      <c r="I84" s="5"/>
      <c r="J84" s="46"/>
      <c r="L84" s="7">
        <f>IF(OSS_2018_19!F84&lt;&gt;"",OSS_2018_19!F84,"")</f>
        <v>26</v>
      </c>
      <c r="M84" s="7">
        <f>IF(OSS_2018_19!G84&lt;&gt;"",OSS_2018_19!G84,"")</f>
        <v>30</v>
      </c>
      <c r="N84" s="7">
        <f>IF(OSS_2018_19!H84&lt;&gt;"",OSS_2018_19!H84,"")</f>
        <v>15</v>
      </c>
      <c r="O84" s="7">
        <f>IF(OSS_2018_19!I84&lt;&gt;"",OSS_2018_19!I84,"")</f>
        <v>9</v>
      </c>
      <c r="P84" s="7">
        <f>IF(OSS_2018_19!J84&lt;&gt;"",OSS_2018_19!J84,"")</f>
        <v>10</v>
      </c>
      <c r="Q84" s="5" t="str">
        <f t="shared" si="9"/>
        <v>DA</v>
      </c>
      <c r="R84" s="87" t="str">
        <f t="shared" si="10"/>
        <v/>
      </c>
      <c r="S84" s="57" t="str">
        <f t="shared" si="6"/>
        <v>NE</v>
      </c>
      <c r="T84" s="88" t="str">
        <f t="shared" si="7"/>
        <v/>
      </c>
      <c r="U84" s="107"/>
      <c r="W84" s="107"/>
    </row>
    <row r="85" spans="1:23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5"/>
      <c r="G85" s="5"/>
      <c r="H85" s="5"/>
      <c r="I85" s="5"/>
      <c r="J85" s="46"/>
      <c r="L85" s="7">
        <f>IF(OSS_2018_19!F85&lt;&gt;"",OSS_2018_19!F85,"")</f>
        <v>31</v>
      </c>
      <c r="M85" s="7">
        <f>IF(OSS_2018_19!G85&lt;&gt;"",OSS_2018_19!G85,"")</f>
        <v>31</v>
      </c>
      <c r="N85" s="7">
        <f>IF(OSS_2018_19!H85&lt;&gt;"",OSS_2018_19!H85,"")</f>
        <v>15</v>
      </c>
      <c r="O85" s="7">
        <f>IF(OSS_2018_19!I85&lt;&gt;"",OSS_2018_19!I85,"")</f>
        <v>9</v>
      </c>
      <c r="P85" s="7">
        <f>IF(OSS_2018_19!J85&lt;&gt;"",OSS_2018_19!J85,"")</f>
        <v>9</v>
      </c>
      <c r="Q85" s="5" t="str">
        <f t="shared" si="9"/>
        <v>DA</v>
      </c>
      <c r="R85" s="87" t="str">
        <f t="shared" si="10"/>
        <v/>
      </c>
      <c r="S85" s="57" t="str">
        <f t="shared" si="6"/>
        <v>NE</v>
      </c>
      <c r="T85" s="88" t="str">
        <f t="shared" si="7"/>
        <v/>
      </c>
      <c r="U85" s="107"/>
      <c r="W85" s="107"/>
    </row>
    <row r="86" spans="1:23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5"/>
      <c r="G86" s="5"/>
      <c r="H86" s="5"/>
      <c r="I86" s="5"/>
      <c r="J86" s="46"/>
      <c r="L86" s="7" t="str">
        <f>IF(OSS_2018_19!F86&lt;&gt;"",OSS_2018_19!F86,"")</f>
        <v/>
      </c>
      <c r="M86" s="7" t="str">
        <f>IF(OSS_2018_19!G86&lt;&gt;"",OSS_2018_19!G86,"")</f>
        <v/>
      </c>
      <c r="N86" s="7" t="str">
        <f>IF(OSS_2018_19!H86&lt;&gt;"",OSS_2018_19!H86,"")</f>
        <v/>
      </c>
      <c r="O86" s="7">
        <f>IF(OSS_2018_19!I86&lt;&gt;"",OSS_2018_19!I86,"")</f>
        <v>1</v>
      </c>
      <c r="P86" s="7" t="str">
        <f>IF(OSS_2018_19!J86&lt;&gt;"",OSS_2018_19!J86,"")</f>
        <v/>
      </c>
      <c r="Q86" s="5" t="str">
        <f t="shared" si="9"/>
        <v>NE</v>
      </c>
      <c r="R86" s="87" t="str">
        <f t="shared" si="10"/>
        <v/>
      </c>
      <c r="S86" s="57" t="str">
        <f t="shared" si="6"/>
        <v>NE</v>
      </c>
      <c r="T86" s="88" t="str">
        <f t="shared" si="7"/>
        <v/>
      </c>
      <c r="U86" s="107"/>
      <c r="W86" s="107"/>
    </row>
    <row r="87" spans="1:23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5"/>
      <c r="G87" s="5"/>
      <c r="H87" s="5"/>
      <c r="I87" s="5"/>
      <c r="J87" s="46"/>
      <c r="L87" s="7">
        <f>IF(OSS_2018_19!F87&lt;&gt;"",OSS_2018_19!F87,"")</f>
        <v>32</v>
      </c>
      <c r="M87" s="7">
        <f>IF(OSS_2018_19!G87&lt;&gt;"",OSS_2018_19!G87,"")</f>
        <v>30</v>
      </c>
      <c r="N87" s="7">
        <f>IF(OSS_2018_19!H87&lt;&gt;"",OSS_2018_19!H87,"")</f>
        <v>21</v>
      </c>
      <c r="O87" s="7">
        <f>IF(OSS_2018_19!I87&lt;&gt;"",OSS_2018_19!I87,"")</f>
        <v>10</v>
      </c>
      <c r="P87" s="7">
        <f>IF(OSS_2018_19!J87&lt;&gt;"",OSS_2018_19!J87,"")</f>
        <v>15</v>
      </c>
      <c r="Q87" s="5" t="str">
        <f t="shared" si="9"/>
        <v>DA</v>
      </c>
      <c r="R87" s="87" t="str">
        <f t="shared" si="10"/>
        <v/>
      </c>
      <c r="S87" s="57" t="str">
        <f t="shared" si="6"/>
        <v>NE</v>
      </c>
      <c r="T87" s="88" t="str">
        <f t="shared" si="7"/>
        <v/>
      </c>
      <c r="U87" s="107"/>
      <c r="W87" s="107"/>
    </row>
    <row r="88" spans="1:23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5"/>
      <c r="G88" s="5"/>
      <c r="H88" s="5"/>
      <c r="I88" s="5"/>
      <c r="J88" s="46"/>
      <c r="L88" s="7">
        <f>IF(OSS_2018_19!F88&lt;&gt;"",OSS_2018_19!F88,"")</f>
        <v>27</v>
      </c>
      <c r="M88" s="7">
        <f>IF(OSS_2018_19!G88&lt;&gt;"",OSS_2018_19!G88,"")</f>
        <v>31</v>
      </c>
      <c r="N88" s="7" t="str">
        <f>IF(OSS_2018_19!H88&lt;&gt;"",OSS_2018_19!H88,"")</f>
        <v/>
      </c>
      <c r="O88" s="7">
        <f>IF(OSS_2018_19!I88&lt;&gt;"",OSS_2018_19!I88,"")</f>
        <v>10</v>
      </c>
      <c r="P88" s="7" t="str">
        <f>IF(OSS_2018_19!J88&lt;&gt;"",OSS_2018_19!J88,"")</f>
        <v/>
      </c>
      <c r="Q88" s="5" t="str">
        <f t="shared" si="9"/>
        <v>NE</v>
      </c>
      <c r="R88" s="87" t="str">
        <f t="shared" si="10"/>
        <v/>
      </c>
      <c r="S88" s="57" t="str">
        <f t="shared" si="6"/>
        <v>NE</v>
      </c>
      <c r="T88" s="88" t="str">
        <f t="shared" si="7"/>
        <v/>
      </c>
      <c r="U88" s="107"/>
      <c r="W88" s="107"/>
    </row>
    <row r="89" spans="1:23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5"/>
      <c r="G89" s="5"/>
      <c r="H89" s="5"/>
      <c r="I89" s="5"/>
      <c r="J89" s="46"/>
      <c r="L89" s="7">
        <f>IF(OSS_2018_19!F89&lt;&gt;"",OSS_2018_19!F89,"")</f>
        <v>31</v>
      </c>
      <c r="M89" s="7">
        <f>IF(OSS_2018_19!G89&lt;&gt;"",OSS_2018_19!G89,"")</f>
        <v>32</v>
      </c>
      <c r="N89" s="7">
        <f>IF(OSS_2018_19!H89&lt;&gt;"",OSS_2018_19!H89,"")</f>
        <v>20</v>
      </c>
      <c r="O89" s="7">
        <f>IF(OSS_2018_19!I89&lt;&gt;"",OSS_2018_19!I89,"")</f>
        <v>14</v>
      </c>
      <c r="P89" s="7">
        <f>IF(OSS_2018_19!J89&lt;&gt;"",OSS_2018_19!J89,"")</f>
        <v>11</v>
      </c>
      <c r="Q89" s="5" t="str">
        <f t="shared" si="9"/>
        <v>DA</v>
      </c>
      <c r="R89" s="87" t="str">
        <f t="shared" si="10"/>
        <v/>
      </c>
      <c r="S89" s="57" t="str">
        <f t="shared" si="6"/>
        <v>NE</v>
      </c>
      <c r="T89" s="88" t="str">
        <f t="shared" si="7"/>
        <v/>
      </c>
      <c r="U89" s="107"/>
      <c r="W89" s="107"/>
    </row>
    <row r="90" spans="1:23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5"/>
      <c r="G90" s="5"/>
      <c r="H90" s="5"/>
      <c r="I90" s="5"/>
      <c r="J90" s="46"/>
      <c r="L90" s="7">
        <f>IF(OSS_2018_19!F90&lt;&gt;"",OSS_2018_19!F90,"")</f>
        <v>29</v>
      </c>
      <c r="M90" s="7">
        <f>IF(OSS_2018_19!G90&lt;&gt;"",OSS_2018_19!G90,"")</f>
        <v>30</v>
      </c>
      <c r="N90" s="7">
        <f>IF(OSS_2018_19!H90&lt;&gt;"",OSS_2018_19!H90,"")</f>
        <v>13</v>
      </c>
      <c r="O90" s="7" t="str">
        <f>IF(OSS_2018_19!I90&lt;&gt;"",OSS_2018_19!I90,"")</f>
        <v/>
      </c>
      <c r="P90" s="7" t="str">
        <f>IF(OSS_2018_19!J90&lt;&gt;"",OSS_2018_19!J90,"")</f>
        <v/>
      </c>
      <c r="Q90" s="5" t="str">
        <f t="shared" si="9"/>
        <v>NE</v>
      </c>
      <c r="R90" s="87" t="str">
        <f t="shared" si="10"/>
        <v/>
      </c>
      <c r="S90" s="57" t="str">
        <f t="shared" si="6"/>
        <v>NE</v>
      </c>
      <c r="T90" s="88" t="str">
        <f t="shared" si="7"/>
        <v/>
      </c>
      <c r="U90" s="107"/>
      <c r="W90" s="107"/>
    </row>
    <row r="91" spans="1:23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5"/>
      <c r="G91" s="5"/>
      <c r="H91" s="5"/>
      <c r="I91" s="5"/>
      <c r="J91" s="46"/>
      <c r="L91" s="7" t="str">
        <f>IF(OSS_2018_19!F91&lt;&gt;"",OSS_2018_19!F91,"")</f>
        <v/>
      </c>
      <c r="M91" s="7" t="str">
        <f>IF(OSS_2018_19!G91&lt;&gt;"",OSS_2018_19!G91,"")</f>
        <v/>
      </c>
      <c r="N91" s="7">
        <f>IF(OSS_2018_19!H91&lt;&gt;"",OSS_2018_19!H91,"")</f>
        <v>12</v>
      </c>
      <c r="O91" s="7" t="str">
        <f>IF(OSS_2018_19!I91&lt;&gt;"",OSS_2018_19!I91,"")</f>
        <v/>
      </c>
      <c r="P91" s="7" t="str">
        <f>IF(OSS_2018_19!J91&lt;&gt;"",OSS_2018_19!J91,"")</f>
        <v/>
      </c>
      <c r="Q91" s="5" t="str">
        <f t="shared" si="9"/>
        <v>NE</v>
      </c>
      <c r="R91" s="87" t="str">
        <f t="shared" si="10"/>
        <v/>
      </c>
      <c r="S91" s="57" t="str">
        <f t="shared" si="6"/>
        <v>NE</v>
      </c>
      <c r="T91" s="88" t="str">
        <f t="shared" si="7"/>
        <v/>
      </c>
      <c r="U91" s="107"/>
      <c r="W91" s="107"/>
    </row>
    <row r="92" spans="1:23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5"/>
      <c r="G92" s="5"/>
      <c r="H92" s="5"/>
      <c r="I92" s="5"/>
      <c r="J92" s="46"/>
      <c r="L92" s="7">
        <f>IF(OSS_2018_19!F92&lt;&gt;"",OSS_2018_19!F92,"")</f>
        <v>28</v>
      </c>
      <c r="M92" s="7">
        <f>IF(OSS_2018_19!G92&lt;&gt;"",OSS_2018_19!G92,"")</f>
        <v>31</v>
      </c>
      <c r="N92" s="7" t="str">
        <f>IF(OSS_2018_19!H92&lt;&gt;"",OSS_2018_19!H92,"")</f>
        <v/>
      </c>
      <c r="O92" s="7">
        <f>IF(OSS_2018_19!I92&lt;&gt;"",OSS_2018_19!I92,"")</f>
        <v>10</v>
      </c>
      <c r="P92" s="7">
        <f>IF(OSS_2018_19!J92&lt;&gt;"",OSS_2018_19!J92,"")</f>
        <v>9</v>
      </c>
      <c r="Q92" s="5" t="str">
        <f t="shared" si="9"/>
        <v>NE</v>
      </c>
      <c r="R92" s="87" t="str">
        <f t="shared" si="10"/>
        <v/>
      </c>
      <c r="S92" s="57" t="str">
        <f t="shared" si="6"/>
        <v>NE</v>
      </c>
      <c r="T92" s="88" t="str">
        <f t="shared" si="7"/>
        <v/>
      </c>
      <c r="U92" s="107"/>
      <c r="W92" s="107"/>
    </row>
    <row r="93" spans="1:23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5"/>
      <c r="G93" s="5"/>
      <c r="H93" s="5"/>
      <c r="I93" s="5"/>
      <c r="J93" s="46"/>
      <c r="L93" s="7" t="str">
        <f>IF(OSS_2018_19!F93&lt;&gt;"",OSS_2018_19!F93,"")</f>
        <v/>
      </c>
      <c r="M93" s="7" t="str">
        <f>IF(OSS_2018_19!G93&lt;&gt;"",OSS_2018_19!G93,"")</f>
        <v/>
      </c>
      <c r="N93" s="7" t="str">
        <f>IF(OSS_2018_19!H93&lt;&gt;"",OSS_2018_19!H93,"")</f>
        <v/>
      </c>
      <c r="O93" s="7" t="str">
        <f>IF(OSS_2018_19!I93&lt;&gt;"",OSS_2018_19!I93,"")</f>
        <v/>
      </c>
      <c r="P93" s="7" t="str">
        <f>IF(OSS_2018_19!J93&lt;&gt;"",OSS_2018_19!J93,"")</f>
        <v/>
      </c>
      <c r="Q93" s="5" t="str">
        <f t="shared" si="9"/>
        <v>NE</v>
      </c>
      <c r="R93" s="87" t="str">
        <f t="shared" si="10"/>
        <v/>
      </c>
      <c r="S93" s="57" t="str">
        <f t="shared" si="6"/>
        <v>NE</v>
      </c>
      <c r="T93" s="88" t="str">
        <f t="shared" si="7"/>
        <v/>
      </c>
      <c r="U93" s="107"/>
      <c r="W93" s="107"/>
    </row>
    <row r="94" spans="1:23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5"/>
      <c r="G94" s="5"/>
      <c r="H94" s="5"/>
      <c r="I94" s="5"/>
      <c r="J94" s="46"/>
      <c r="L94" s="7">
        <f>IF(OSS_2018_19!F94&lt;&gt;"",OSS_2018_19!F94,"")</f>
        <v>26</v>
      </c>
      <c r="M94" s="7">
        <f>IF(OSS_2018_19!G94&lt;&gt;"",OSS_2018_19!G94,"")</f>
        <v>27</v>
      </c>
      <c r="N94" s="7">
        <f>IF(OSS_2018_19!H94&lt;&gt;"",OSS_2018_19!H94,"")</f>
        <v>21</v>
      </c>
      <c r="O94" s="7">
        <f>IF(OSS_2018_19!I94&lt;&gt;"",OSS_2018_19!I94,"")</f>
        <v>9</v>
      </c>
      <c r="P94" s="7">
        <f>IF(OSS_2018_19!J94&lt;&gt;"",OSS_2018_19!J94,"")</f>
        <v>12</v>
      </c>
      <c r="Q94" s="5" t="str">
        <f t="shared" si="9"/>
        <v>DA</v>
      </c>
      <c r="R94" s="87" t="str">
        <f t="shared" si="10"/>
        <v/>
      </c>
      <c r="S94" s="57" t="str">
        <f t="shared" si="6"/>
        <v>NE</v>
      </c>
      <c r="T94" s="88" t="str">
        <f t="shared" si="7"/>
        <v/>
      </c>
      <c r="U94" s="107"/>
      <c r="W94" s="107"/>
    </row>
    <row r="95" spans="1:23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5"/>
      <c r="G95" s="5"/>
      <c r="H95" s="5"/>
      <c r="I95" s="5"/>
      <c r="J95" s="46"/>
      <c r="L95" s="7" t="str">
        <f>IF(OSS_2018_19!F95&lt;&gt;"",OSS_2018_19!F95,"")</f>
        <v/>
      </c>
      <c r="M95" s="7" t="str">
        <f>IF(OSS_2018_19!G95&lt;&gt;"",OSS_2018_19!G95,"")</f>
        <v/>
      </c>
      <c r="N95" s="7" t="str">
        <f>IF(OSS_2018_19!H95&lt;&gt;"",OSS_2018_19!H95,"")</f>
        <v/>
      </c>
      <c r="O95" s="7" t="str">
        <f>IF(OSS_2018_19!I95&lt;&gt;"",OSS_2018_19!I95,"")</f>
        <v/>
      </c>
      <c r="P95" s="7" t="str">
        <f>IF(OSS_2018_19!J95&lt;&gt;"",OSS_2018_19!J95,"")</f>
        <v/>
      </c>
      <c r="Q95" s="5" t="str">
        <f t="shared" si="9"/>
        <v>NE</v>
      </c>
      <c r="R95" s="87" t="str">
        <f t="shared" si="10"/>
        <v/>
      </c>
      <c r="S95" s="57" t="str">
        <f t="shared" si="6"/>
        <v>NE</v>
      </c>
      <c r="T95" s="88" t="str">
        <f t="shared" si="7"/>
        <v/>
      </c>
      <c r="U95" s="107"/>
      <c r="W95" s="107"/>
    </row>
    <row r="96" spans="1:23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5"/>
      <c r="G96" s="5"/>
      <c r="H96" s="5"/>
      <c r="I96" s="5"/>
      <c r="J96" s="46"/>
      <c r="L96" s="7">
        <f>IF(OSS_2018_19!F96&lt;&gt;"",OSS_2018_19!F96,"")</f>
        <v>25</v>
      </c>
      <c r="M96" s="7">
        <f>IF(OSS_2018_19!G96&lt;&gt;"",OSS_2018_19!G96,"")</f>
        <v>30</v>
      </c>
      <c r="N96" s="7">
        <f>IF(OSS_2018_19!H96&lt;&gt;"",OSS_2018_19!H96,"")</f>
        <v>17</v>
      </c>
      <c r="O96" s="7">
        <f>IF(OSS_2018_19!I96&lt;&gt;"",OSS_2018_19!I96,"")</f>
        <v>11</v>
      </c>
      <c r="P96" s="7">
        <f>IF(OSS_2018_19!J96&lt;&gt;"",OSS_2018_19!J96,"")</f>
        <v>12</v>
      </c>
      <c r="Q96" s="5" t="str">
        <f t="shared" si="9"/>
        <v>DA</v>
      </c>
      <c r="R96" s="87" t="str">
        <f t="shared" si="10"/>
        <v/>
      </c>
      <c r="S96" s="57" t="str">
        <f t="shared" si="6"/>
        <v>NE</v>
      </c>
      <c r="T96" s="88" t="str">
        <f t="shared" si="7"/>
        <v/>
      </c>
      <c r="U96" s="107"/>
      <c r="W96" s="107"/>
    </row>
    <row r="97" spans="1:23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5"/>
      <c r="G97" s="5"/>
      <c r="H97" s="5"/>
      <c r="I97" s="5"/>
      <c r="J97" s="46"/>
      <c r="L97" s="7">
        <f>IF(OSS_2018_19!F97&lt;&gt;"",OSS_2018_19!F97,"")</f>
        <v>25</v>
      </c>
      <c r="M97" s="7">
        <f>IF(OSS_2018_19!G97&lt;&gt;"",OSS_2018_19!G97,"")</f>
        <v>27</v>
      </c>
      <c r="N97" s="7">
        <f>IF(OSS_2018_19!H97&lt;&gt;"",OSS_2018_19!H97,"")</f>
        <v>15</v>
      </c>
      <c r="O97" s="7">
        <f>IF(OSS_2018_19!I97&lt;&gt;"",OSS_2018_19!I97,"")</f>
        <v>10</v>
      </c>
      <c r="P97" s="7">
        <f>IF(OSS_2018_19!J97&lt;&gt;"",OSS_2018_19!J97,"")</f>
        <v>9</v>
      </c>
      <c r="Q97" s="5" t="str">
        <f t="shared" si="9"/>
        <v>DA</v>
      </c>
      <c r="R97" s="87" t="str">
        <f t="shared" si="10"/>
        <v/>
      </c>
      <c r="S97" s="57" t="str">
        <f t="shared" si="6"/>
        <v>NE</v>
      </c>
      <c r="T97" s="88" t="str">
        <f t="shared" si="7"/>
        <v/>
      </c>
      <c r="U97" s="107"/>
      <c r="W97" s="107"/>
    </row>
    <row r="98" spans="1:23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 t="str">
        <f>IF(OSS_2018_19!E98&lt;&gt;"",OSS_2018_19!E98,"")</f>
        <v/>
      </c>
      <c r="F98" s="55"/>
      <c r="G98" s="55"/>
      <c r="H98" s="55"/>
      <c r="I98" s="55"/>
      <c r="J98" s="56"/>
      <c r="L98" s="7" t="str">
        <f>IF(OSS_2018_19!F98&lt;&gt;"",OSS_2018_19!F98,"")</f>
        <v/>
      </c>
      <c r="M98" s="7" t="str">
        <f>IF(OSS_2018_19!G98&lt;&gt;"",OSS_2018_19!G98,"")</f>
        <v/>
      </c>
      <c r="N98" s="7" t="str">
        <f>IF(OSS_2018_19!H98&lt;&gt;"",OSS_2018_19!H98,"")</f>
        <v/>
      </c>
      <c r="O98" s="7" t="str">
        <f>IF(OSS_2018_19!I98&lt;&gt;"",OSS_2018_19!I98,"")</f>
        <v/>
      </c>
      <c r="P98" s="7" t="str">
        <f>IF(OSS_2018_19!J98&lt;&gt;"",OSS_2018_19!J98,"")</f>
        <v/>
      </c>
      <c r="Q98" s="5" t="str">
        <f t="shared" si="9"/>
        <v>NE</v>
      </c>
      <c r="R98" s="87" t="str">
        <f t="shared" si="10"/>
        <v/>
      </c>
      <c r="S98" s="57" t="str">
        <f t="shared" si="6"/>
        <v>NE</v>
      </c>
      <c r="T98" s="88" t="str">
        <f t="shared" si="7"/>
        <v/>
      </c>
      <c r="U98" s="107"/>
      <c r="W98" s="107"/>
    </row>
    <row r="99" spans="1:23">
      <c r="A99" s="52">
        <f>IF(OSS_2018_19!A99&lt;&gt;"",OSS_2018_19!A99,"")</f>
        <v>97</v>
      </c>
      <c r="B99" s="53" t="str">
        <f>IF(OSS_2018_19!B99&lt;&gt;"",OSS_2018_19!B99,"")</f>
        <v>2017/2080</v>
      </c>
      <c r="C99" s="54" t="str">
        <f>IF(OSS_2018_19!C99&lt;&gt;"",OSS_2018_19!C99,"")</f>
        <v>Jokić Borković Danijela</v>
      </c>
      <c r="D99" s="53">
        <f>IF(OSS_2018_19!D99&lt;&gt;"",OSS_2018_19!D99,"")</f>
        <v>0</v>
      </c>
      <c r="E99" s="53" t="str">
        <f>IF(OSS_2018_19!E99&lt;&gt;"",OSS_2018_19!E99,"")</f>
        <v/>
      </c>
      <c r="F99" s="55"/>
      <c r="G99" s="55"/>
      <c r="H99" s="55"/>
      <c r="I99" s="55"/>
      <c r="J99" s="56"/>
      <c r="L99" s="7">
        <f>IF(OSS_2018_19!F99&lt;&gt;"",OSS_2018_19!F99,"")</f>
        <v>24</v>
      </c>
      <c r="M99" s="7">
        <f>IF(OSS_2018_19!G99&lt;&gt;"",OSS_2018_19!G99,"")</f>
        <v>24</v>
      </c>
      <c r="N99" s="7">
        <f>IF(OSS_2018_19!H99&lt;&gt;"",OSS_2018_19!H99,"")</f>
        <v>12</v>
      </c>
      <c r="O99" s="7">
        <f>IF(OSS_2018_19!I99&lt;&gt;"",OSS_2018_19!I99,"")</f>
        <v>9</v>
      </c>
      <c r="P99" s="7">
        <f>IF(OSS_2018_19!J99&lt;&gt;"",OSS_2018_19!J99,"")</f>
        <v>9</v>
      </c>
      <c r="Q99" s="5" t="str">
        <f t="shared" ref="Q99" si="11">IF(B99&lt;&gt;"",IF(AND(L99&lt;&gt;"",M99&lt;&gt;"",N99&lt;&gt;"",O99&lt;&gt;"",P99&lt;&gt;""),"DA","NE"),"")</f>
        <v>DA</v>
      </c>
      <c r="R99" s="87" t="str">
        <f t="shared" ref="R99" si="12">IF(AND(Q99="DA",S99="DA"),$S$2,"")</f>
        <v/>
      </c>
      <c r="S99" s="57" t="str">
        <f t="shared" ref="S99" si="13">IF(B99&lt;&gt;"",IF(D99&lt;&gt;"рекреација",IF(ISNA(MATCH(B99,septembar_prijave_sport,0)),"NE","DA"),IF(ISNA(MATCH(B99,septembar_prijave_rekreacija,0)),"NE","DA")),"")</f>
        <v>NE</v>
      </c>
      <c r="T99" s="88" t="str">
        <f t="shared" ref="T99" si="14">IF(S99="DA",$S$2,"")</f>
        <v/>
      </c>
      <c r="U99" s="107"/>
      <c r="V99" s="33"/>
      <c r="W99" s="107"/>
    </row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&amp;L&amp;"Times New Roman,Regular"Универзитет у Београду
Факултет спорта и физичког васпитања&amp;C </oddHeader>
    <oddFooter xml:space="preserve">&amp;C                                                  
Страна &amp;P од &amp;N&amp;RПотпис испитивача________________________
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I99"/>
  <sheetViews>
    <sheetView topLeftCell="A20" workbookViewId="0">
      <selection activeCell="H34" sqref="H34"/>
    </sheetView>
  </sheetViews>
  <sheetFormatPr defaultRowHeight="12.75"/>
  <cols>
    <col min="1" max="1" width="5.7109375" customWidth="1"/>
    <col min="2" max="2" width="14.42578125" customWidth="1"/>
    <col min="3" max="3" width="26.7109375" style="34" bestFit="1" customWidth="1"/>
    <col min="4" max="4" width="11.28515625" style="3" customWidth="1"/>
    <col min="8" max="8" width="8.5703125" customWidth="1"/>
    <col min="9" max="10" width="9.28515625" customWidth="1"/>
    <col min="11" max="17" width="9.140625" customWidth="1"/>
    <col min="18" max="19" width="11" customWidth="1"/>
    <col min="20" max="20" width="12.85546875" customWidth="1"/>
    <col min="21" max="21" width="7.28515625" bestFit="1" customWidth="1"/>
    <col min="22" max="22" width="7.140625" customWidth="1"/>
    <col min="23" max="23" width="12.5703125" bestFit="1" customWidth="1"/>
    <col min="24" max="25" width="9.140625" customWidth="1"/>
    <col min="26" max="26" width="10.85546875" customWidth="1"/>
    <col min="27" max="27" width="20.5703125" customWidth="1"/>
    <col min="28" max="28" width="6.140625" customWidth="1"/>
    <col min="29" max="31" width="9.140625" customWidth="1"/>
    <col min="32" max="32" width="12.28515625" customWidth="1"/>
    <col min="33" max="33" width="20.5703125" customWidth="1"/>
    <col min="34" max="34" width="6.140625" customWidth="1"/>
    <col min="35" max="35" width="9.140625" customWidth="1"/>
  </cols>
  <sheetData>
    <row r="1" spans="1:35" ht="20.100000000000001" customHeight="1">
      <c r="F1" s="203" t="s">
        <v>160</v>
      </c>
      <c r="G1" s="203"/>
      <c r="H1" s="203"/>
      <c r="I1" s="203"/>
      <c r="J1" s="203"/>
      <c r="L1" s="79"/>
      <c r="M1" s="79"/>
      <c r="N1" s="79"/>
      <c r="O1" s="79"/>
      <c r="P1" s="79"/>
      <c r="R1" s="58" t="s">
        <v>186</v>
      </c>
      <c r="S1" s="58" t="s">
        <v>186</v>
      </c>
      <c r="U1" s="87" t="s">
        <v>166</v>
      </c>
      <c r="W1" s="87" t="s">
        <v>187</v>
      </c>
      <c r="Y1" s="145" t="s">
        <v>188</v>
      </c>
      <c r="Z1" s="146" t="s">
        <v>189</v>
      </c>
      <c r="AA1" s="146" t="s">
        <v>190</v>
      </c>
      <c r="AB1" s="146" t="s">
        <v>191</v>
      </c>
      <c r="AC1" s="146" t="s">
        <v>192</v>
      </c>
      <c r="AD1" s="32"/>
      <c r="AE1" s="145" t="s">
        <v>188</v>
      </c>
      <c r="AF1" s="146" t="s">
        <v>189</v>
      </c>
      <c r="AG1" s="146" t="s">
        <v>190</v>
      </c>
      <c r="AH1" s="146" t="s">
        <v>191</v>
      </c>
      <c r="AI1" s="146" t="s">
        <v>192</v>
      </c>
    </row>
    <row r="2" spans="1:35" s="32" customFormat="1" ht="20.100000000000001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168</v>
      </c>
      <c r="S2" s="59" t="s">
        <v>24</v>
      </c>
      <c r="T2" s="108" t="s">
        <v>186</v>
      </c>
      <c r="U2" s="109"/>
      <c r="W2" s="109"/>
      <c r="Y2" s="71">
        <v>1</v>
      </c>
      <c r="Z2" s="120" t="str">
        <f>IF(U3&lt;&gt;"",U3,"")</f>
        <v>2017/2033</v>
      </c>
      <c r="AA2" s="144" t="str">
        <f>IF(Z2&lt;&gt;"",VLOOKUP(Z2,OSS_2018_19!$B$3:$AG$99,2,FALSE),"")</f>
        <v>Majstorović Miloš</v>
      </c>
      <c r="AB2" s="147" t="str">
        <f>IF(Z2&lt;&gt;"",IF(VLOOKUP(Z2,OSS_2018_19!$B$3:$AG$99,21,FALSE)=$S$2,VLOOKUP(Z2,OSS_2018_19!$B$3:$AG$99,19,FALSE),""),"")</f>
        <v/>
      </c>
      <c r="AC2" s="147" t="str">
        <f>IF(Z2&lt;&gt;"",IF(VLOOKUP(Z2,OSS_2018_19!$B$3:$AG$99,21,FALSE)=$S$2,VLOOKUP(Z2,OSS_2018_19!$B$3:$AG$99,20,FALSE),""),"")</f>
        <v/>
      </c>
      <c r="AE2" s="71">
        <v>1</v>
      </c>
      <c r="AF2" s="120" t="str">
        <f t="shared" ref="AF2:AF37" si="0">IF(W3&lt;&gt;"",W3,"")</f>
        <v>2017/2511</v>
      </c>
      <c r="AG2" s="144" t="e">
        <f>IF(AF2&lt;&gt;"",VLOOKUP(AF2,OSS_2018_19!$B$3:$AG$99,2,FALSE),"")</f>
        <v>#N/A</v>
      </c>
      <c r="AH2" s="147" t="e">
        <f>IF(AF2&lt;&gt;"",IF(VLOOKUP(AF2,OSS_2018_19!$B$3:$AG$99,21,FALSE)=$S$2,VLOOKUP(AF2,OSS_2018_19!$B$3:$AG$99,19,FALSE),""),"")</f>
        <v>#N/A</v>
      </c>
      <c r="AI2" s="147" t="e">
        <f>IF(AF2&lt;&gt;"",IF(VLOOKUP(AF2,OSS_2018_19!$B$3:$AG$99,21,FALSE)=$S$2,VLOOKUP(AF2,OSS_2018_19!$B$3:$AG$99,20,FALSE),""),"")</f>
        <v>#N/A</v>
      </c>
    </row>
    <row r="3" spans="1:35" s="32" customFormat="1" ht="20.100000000000001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7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5"/>
      <c r="G3" s="5"/>
      <c r="H3" s="5"/>
      <c r="I3" s="5"/>
      <c r="J3" s="46"/>
      <c r="L3" s="7" t="str">
        <f>IF(OSS_2018_19!F3&lt;&gt;"",OSS_2018_19!F3,"")</f>
        <v/>
      </c>
      <c r="M3" s="7" t="str">
        <f>IF(OSS_2018_19!G3&lt;&gt;"",OSS_2018_19!G3,"")</f>
        <v/>
      </c>
      <c r="N3" s="7" t="str">
        <f>IF(OSS_2018_19!H3&lt;&gt;"",OSS_2018_19!H3,"")</f>
        <v/>
      </c>
      <c r="O3" s="7" t="str">
        <f>IF(OSS_2018_19!I3&lt;&gt;"",OSS_2018_19!I3,"")</f>
        <v/>
      </c>
      <c r="P3" s="7" t="str">
        <f>IF(OSS_2018_19!J3&lt;&gt;"",OSS_2018_19!J3,"")</f>
        <v/>
      </c>
      <c r="Q3" s="5" t="str">
        <f>IF(B3&lt;&gt;"",IF(AND(L3&lt;&gt;"",M3&lt;&gt;"",N3&lt;&gt;"",O3&lt;&gt;"",P3&lt;&gt;""),"DA","NE"),"")</f>
        <v>NE</v>
      </c>
      <c r="R3" s="87" t="str">
        <f>IF(AND(Q3="DA",S3="DA"),$S$2,"")</f>
        <v/>
      </c>
      <c r="S3" s="66" t="str">
        <f t="shared" ref="S3:S66" si="1">IF(B3&lt;&gt;"",IF(D3&lt;&gt;"рекреација",IF(ISNA(MATCH(B3,oktobar_prijave_sport,0)),"NE","DA"),IF(ISNA(MATCH(B3,oktobar_prijave_rekreacija,0)),"NE","DA")),"")</f>
        <v>NE</v>
      </c>
      <c r="T3" s="89" t="str">
        <f t="shared" ref="T3:T66" si="2">IF(S3="DA",$S$2,"")</f>
        <v/>
      </c>
      <c r="U3" s="111" t="s">
        <v>263</v>
      </c>
      <c r="W3" s="110" t="s">
        <v>264</v>
      </c>
      <c r="Y3" s="71">
        <v>2</v>
      </c>
      <c r="Z3" s="120" t="str">
        <f t="shared" ref="Z3:Z66" si="3">IF(U4&lt;&gt;"",U4,"")</f>
        <v>2017/2039</v>
      </c>
      <c r="AA3" s="144" t="str">
        <f>IF(Z3&lt;&gt;"",VLOOKUP(Z3,OSS_2018_19!$B$3:$AG$99,2,FALSE),"")</f>
        <v>Živanović Zoran</v>
      </c>
      <c r="AB3" s="147" t="str">
        <f>IF(Z3&lt;&gt;"",IF(VLOOKUP(Z3,OSS_2018_19!$B$3:$AG$99,21,FALSE)=$S$2,VLOOKUP(Z3,OSS_2018_19!$B$3:$AG$99,19,FALSE),""),"")</f>
        <v/>
      </c>
      <c r="AC3" s="147" t="str">
        <f>IF(Z3&lt;&gt;"",IF(VLOOKUP(Z3,OSS_2018_19!$B$3:$AG$99,21,FALSE)=$S$2,VLOOKUP(Z3,OSS_2018_19!$B$3:$AG$99,20,FALSE),""),"")</f>
        <v/>
      </c>
      <c r="AE3" s="71">
        <v>2</v>
      </c>
      <c r="AF3" s="120" t="str">
        <f t="shared" si="0"/>
        <v>2017/2512</v>
      </c>
      <c r="AG3" s="144" t="e">
        <f>IF(AF3&lt;&gt;"",VLOOKUP(AF3,OSS_2018_19!$B$3:$AG$99,2,FALSE),"")</f>
        <v>#N/A</v>
      </c>
      <c r="AH3" s="147" t="e">
        <f>IF(AF3&lt;&gt;"",IF(VLOOKUP(AF3,OSS_2018_19!$B$3:$AG$99,21,FALSE)=$S$2,VLOOKUP(AF3,OSS_2018_19!$B$3:$AG$99,19,FALSE),""),"")</f>
        <v>#N/A</v>
      </c>
      <c r="AI3" s="147" t="e">
        <f>IF(AF3&lt;&gt;"",IF(VLOOKUP(AF3,OSS_2018_19!$B$3:$AG$99,21,FALSE)=$S$2,VLOOKUP(AF3,OSS_2018_19!$B$3:$AG$99,20,FALSE),""),"")</f>
        <v>#N/A</v>
      </c>
    </row>
    <row r="4" spans="1:35" s="32" customFormat="1" ht="20.100000000000001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 t="str">
        <f>IF(OSS_2018_19!E4&lt;&gt;"",OSS_2018_19!E4,"")</f>
        <v/>
      </c>
      <c r="F4" s="5"/>
      <c r="G4" s="5"/>
      <c r="H4" s="5"/>
      <c r="I4" s="5"/>
      <c r="J4" s="46"/>
      <c r="L4" s="7">
        <f>IF(OSS_2018_19!F4&lt;&gt;"",OSS_2018_19!F4,"")</f>
        <v>25</v>
      </c>
      <c r="M4" s="7">
        <f>IF(OSS_2018_19!G4&lt;&gt;"",OSS_2018_19!G4,"")</f>
        <v>29</v>
      </c>
      <c r="N4" s="7">
        <f>IF(OSS_2018_19!H4&lt;&gt;"",OSS_2018_19!H4,"")</f>
        <v>17</v>
      </c>
      <c r="O4" s="7">
        <f>IF(OSS_2018_19!I4&lt;&gt;"",OSS_2018_19!I4,"")</f>
        <v>12</v>
      </c>
      <c r="P4" s="7">
        <f>IF(OSS_2018_19!J4&lt;&gt;"",OSS_2018_19!J4,"")</f>
        <v>9</v>
      </c>
      <c r="Q4" s="5" t="str">
        <f t="shared" ref="Q4:Q67" si="4">IF(B4&lt;&gt;"",IF(AND(L4&lt;&gt;"",M4&lt;&gt;"",N4&lt;&gt;"",O4&lt;&gt;"",P4&lt;&gt;""),"DA","NE"),"")</f>
        <v>DA</v>
      </c>
      <c r="R4" s="87" t="str">
        <f t="shared" ref="R4:R67" si="5">IF(AND(Q4="DA",S4="DA"),$S$2,"")</f>
        <v/>
      </c>
      <c r="S4" s="57" t="str">
        <f t="shared" si="1"/>
        <v>NE</v>
      </c>
      <c r="T4" s="57" t="str">
        <f t="shared" si="2"/>
        <v/>
      </c>
      <c r="U4" s="106" t="s">
        <v>265</v>
      </c>
      <c r="W4" s="106" t="s">
        <v>266</v>
      </c>
      <c r="Y4" s="71">
        <v>3</v>
      </c>
      <c r="Z4" s="120" t="str">
        <f t="shared" si="3"/>
        <v>2017/2042</v>
      </c>
      <c r="AA4" s="144" t="str">
        <f>IF(Z4&lt;&gt;"",VLOOKUP(Z4,OSS_2018_19!$B$3:$AG$99,2,FALSE),"")</f>
        <v>Nešovanović Đorđe</v>
      </c>
      <c r="AB4" s="147" t="str">
        <f>IF(Z4&lt;&gt;"",IF(VLOOKUP(Z4,OSS_2018_19!$B$3:$AG$99,21,FALSE)=$S$2,VLOOKUP(Z4,OSS_2018_19!$B$3:$AG$99,19,FALSE),""),"")</f>
        <v/>
      </c>
      <c r="AC4" s="147" t="str">
        <f>IF(Z4&lt;&gt;"",IF(VLOOKUP(Z4,OSS_2018_19!$B$3:$AG$99,21,FALSE)=$S$2,VLOOKUP(Z4,OSS_2018_19!$B$3:$AG$99,20,FALSE),""),"")</f>
        <v/>
      </c>
      <c r="AE4" s="71">
        <v>3</v>
      </c>
      <c r="AF4" s="120" t="str">
        <f t="shared" si="0"/>
        <v/>
      </c>
      <c r="AG4" s="144" t="str">
        <f>IF(AF4&lt;&gt;"",VLOOKUP(AF4,OSS_2018_19!$B$3:$AG$99,2,FALSE),"")</f>
        <v/>
      </c>
      <c r="AH4" s="147" t="str">
        <f>IF(AF4&lt;&gt;"",IF(VLOOKUP(AF4,OSS_2018_19!$B$3:$AG$99,21,FALSE)=$S$2,VLOOKUP(AF4,OSS_2018_19!$B$3:$AG$99,19,FALSE),""),"")</f>
        <v/>
      </c>
      <c r="AI4" s="147" t="str">
        <f>IF(AF4&lt;&gt;"",IF(VLOOKUP(AF4,OSS_2018_19!$B$3:$AG$99,21,FALSE)=$S$2,VLOOKUP(AF4,OSS_2018_19!$B$3:$AG$99,20,FALSE),""),"")</f>
        <v/>
      </c>
    </row>
    <row r="5" spans="1:35" s="32" customFormat="1" ht="20.100000000000001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 t="str">
        <f>IF(OSS_2018_19!E5&lt;&gt;"",OSS_2018_19!E5,"")</f>
        <v/>
      </c>
      <c r="F5" s="5"/>
      <c r="G5" s="5"/>
      <c r="H5" s="5"/>
      <c r="I5" s="5"/>
      <c r="J5" s="46"/>
      <c r="L5" s="7">
        <f>IF(OSS_2018_19!F5&lt;&gt;"",OSS_2018_19!F5,"")</f>
        <v>30</v>
      </c>
      <c r="M5" s="7">
        <f>IF(OSS_2018_19!G5&lt;&gt;"",OSS_2018_19!G5,"")</f>
        <v>32</v>
      </c>
      <c r="N5" s="7">
        <f>IF(OSS_2018_19!H5&lt;&gt;"",OSS_2018_19!H5,"")</f>
        <v>20</v>
      </c>
      <c r="O5" s="7">
        <f>IF(OSS_2018_19!I5&lt;&gt;"",OSS_2018_19!I5,"")</f>
        <v>15</v>
      </c>
      <c r="P5" s="7">
        <f>IF(OSS_2018_19!J5&lt;&gt;"",OSS_2018_19!J5,"")</f>
        <v>15</v>
      </c>
      <c r="Q5" s="5" t="str">
        <f t="shared" si="4"/>
        <v>DA</v>
      </c>
      <c r="R5" s="87" t="str">
        <f t="shared" si="5"/>
        <v/>
      </c>
      <c r="S5" s="57" t="str">
        <f t="shared" si="1"/>
        <v>NE</v>
      </c>
      <c r="T5" s="57" t="str">
        <f t="shared" si="2"/>
        <v/>
      </c>
      <c r="U5" s="106" t="s">
        <v>267</v>
      </c>
      <c r="W5" s="106"/>
      <c r="Y5" s="71">
        <v>4</v>
      </c>
      <c r="Z5" s="120" t="str">
        <f t="shared" si="3"/>
        <v>2017/2044</v>
      </c>
      <c r="AA5" s="144" t="str">
        <f>IF(Z5&lt;&gt;"",VLOOKUP(Z5,OSS_2018_19!$B$3:$AG$99,2,FALSE),"")</f>
        <v>Šolaja Miloš</v>
      </c>
      <c r="AB5" s="147" t="str">
        <f>IF(Z5&lt;&gt;"",IF(VLOOKUP(Z5,OSS_2018_19!$B$3:$AG$99,21,FALSE)=$S$2,VLOOKUP(Z5,OSS_2018_19!$B$3:$AG$99,19,FALSE),""),"")</f>
        <v/>
      </c>
      <c r="AC5" s="147" t="str">
        <f>IF(Z5&lt;&gt;"",IF(VLOOKUP(Z5,OSS_2018_19!$B$3:$AG$99,21,FALSE)=$S$2,VLOOKUP(Z5,OSS_2018_19!$B$3:$AG$99,20,FALSE),""),"")</f>
        <v/>
      </c>
      <c r="AE5" s="71">
        <v>4</v>
      </c>
      <c r="AF5" s="120" t="str">
        <f t="shared" si="0"/>
        <v/>
      </c>
      <c r="AG5" s="144" t="str">
        <f>IF(AF5&lt;&gt;"",VLOOKUP(AF5,OSS_2018_19!$B$3:$AG$99,2,FALSE),"")</f>
        <v/>
      </c>
      <c r="AH5" s="147" t="str">
        <f>IF(AF5&lt;&gt;"",IF(VLOOKUP(AF5,OSS_2018_19!$B$3:$AG$99,21,FALSE)=$S$2,VLOOKUP(AF5,OSS_2018_19!$B$3:$AG$99,19,FALSE),""),"")</f>
        <v/>
      </c>
      <c r="AI5" s="147" t="str">
        <f>IF(AF5&lt;&gt;"",IF(VLOOKUP(AF5,OSS_2018_19!$B$3:$AG$99,21,FALSE)=$S$2,VLOOKUP(AF5,OSS_2018_19!$B$3:$AG$99,20,FALSE),""),"")</f>
        <v/>
      </c>
    </row>
    <row r="6" spans="1:35" s="32" customFormat="1" ht="20.100000000000001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 t="str">
        <f>IF(OSS_2018_19!E6&lt;&gt;"",OSS_2018_19!E6,"")</f>
        <v/>
      </c>
      <c r="F6" s="5">
        <v>26</v>
      </c>
      <c r="G6" s="5"/>
      <c r="H6" s="5"/>
      <c r="I6" s="5"/>
      <c r="J6" s="46"/>
      <c r="L6" s="7">
        <f>IF(OSS_2018_19!F6&lt;&gt;"",OSS_2018_19!F6,"")</f>
        <v>26</v>
      </c>
      <c r="M6" s="7" t="str">
        <f>IF(OSS_2018_19!G6&lt;&gt;"",OSS_2018_19!G6,"")</f>
        <v/>
      </c>
      <c r="N6" s="7" t="str">
        <f>IF(OSS_2018_19!H6&lt;&gt;"",OSS_2018_19!H6,"")</f>
        <v/>
      </c>
      <c r="O6" s="7" t="str">
        <f>IF(OSS_2018_19!I6&lt;&gt;"",OSS_2018_19!I6,"")</f>
        <v/>
      </c>
      <c r="P6" s="7" t="str">
        <f>IF(OSS_2018_19!J6&lt;&gt;"",OSS_2018_19!J6,"")</f>
        <v/>
      </c>
      <c r="Q6" s="5" t="str">
        <f t="shared" si="4"/>
        <v>NE</v>
      </c>
      <c r="R6" s="87" t="str">
        <f t="shared" si="5"/>
        <v/>
      </c>
      <c r="S6" s="57" t="str">
        <f t="shared" si="1"/>
        <v>DA</v>
      </c>
      <c r="T6" s="57" t="str">
        <f t="shared" si="2"/>
        <v>Октобар</v>
      </c>
      <c r="U6" s="106" t="s">
        <v>268</v>
      </c>
      <c r="W6" s="106"/>
      <c r="Y6" s="71">
        <v>5</v>
      </c>
      <c r="Z6" s="120" t="str">
        <f t="shared" si="3"/>
        <v>2017/2057</v>
      </c>
      <c r="AA6" s="144" t="str">
        <f>IF(Z6&lt;&gt;"",VLOOKUP(Z6,OSS_2018_19!$B$3:$AG$99,2,FALSE),"")</f>
        <v>Baša Janoš</v>
      </c>
      <c r="AB6" s="147" t="str">
        <f>IF(Z6&lt;&gt;"",IF(VLOOKUP(Z6,OSS_2018_19!$B$3:$AG$99,21,FALSE)=$S$2,VLOOKUP(Z6,OSS_2018_19!$B$3:$AG$99,19,FALSE),""),"")</f>
        <v/>
      </c>
      <c r="AC6" s="147" t="str">
        <f>IF(Z6&lt;&gt;"",IF(VLOOKUP(Z6,OSS_2018_19!$B$3:$AG$99,21,FALSE)=$S$2,VLOOKUP(Z6,OSS_2018_19!$B$3:$AG$99,20,FALSE),""),"")</f>
        <v/>
      </c>
      <c r="AE6" s="71">
        <v>5</v>
      </c>
      <c r="AF6" s="120" t="str">
        <f t="shared" si="0"/>
        <v/>
      </c>
      <c r="AG6" s="144" t="str">
        <f>IF(AF6&lt;&gt;"",VLOOKUP(AF6,OSS_2018_19!$B$3:$AG$99,2,FALSE),"")</f>
        <v/>
      </c>
      <c r="AH6" s="147" t="str">
        <f>IF(AF6&lt;&gt;"",IF(VLOOKUP(AF6,OSS_2018_19!$B$3:$AG$99,21,FALSE)=$S$2,VLOOKUP(AF6,OSS_2018_19!$B$3:$AG$99,19,FALSE),""),"")</f>
        <v/>
      </c>
      <c r="AI6" s="147" t="str">
        <f>IF(AF6&lt;&gt;"",IF(VLOOKUP(AF6,OSS_2018_19!$B$3:$AG$99,21,FALSE)=$S$2,VLOOKUP(AF6,OSS_2018_19!$B$3:$AG$99,20,FALSE),""),"")</f>
        <v/>
      </c>
    </row>
    <row r="7" spans="1:35" s="32" customFormat="1" ht="20.100000000000001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 t="str">
        <f>IF(OSS_2018_19!E7&lt;&gt;"",OSS_2018_19!E7,"")</f>
        <v/>
      </c>
      <c r="F7" s="5"/>
      <c r="G7" s="5"/>
      <c r="H7" s="5"/>
      <c r="I7" s="5"/>
      <c r="J7" s="46"/>
      <c r="L7" s="7">
        <f>IF(OSS_2018_19!F7&lt;&gt;"",OSS_2018_19!F7,"")</f>
        <v>24</v>
      </c>
      <c r="M7" s="7">
        <f>IF(OSS_2018_19!G7&lt;&gt;"",OSS_2018_19!G7,"")</f>
        <v>25</v>
      </c>
      <c r="N7" s="7">
        <f>IF(OSS_2018_19!H7&lt;&gt;"",OSS_2018_19!H7,"")</f>
        <v>12</v>
      </c>
      <c r="O7" s="7">
        <f>IF(OSS_2018_19!I7&lt;&gt;"",OSS_2018_19!I7,"")</f>
        <v>9</v>
      </c>
      <c r="P7" s="7">
        <f>IF(OSS_2018_19!J7&lt;&gt;"",OSS_2018_19!J7,"")</f>
        <v>11</v>
      </c>
      <c r="Q7" s="5" t="str">
        <f t="shared" si="4"/>
        <v>DA</v>
      </c>
      <c r="R7" s="87" t="str">
        <f t="shared" si="5"/>
        <v/>
      </c>
      <c r="S7" s="57" t="str">
        <f t="shared" si="1"/>
        <v>NE</v>
      </c>
      <c r="T7" s="57" t="str">
        <f t="shared" si="2"/>
        <v/>
      </c>
      <c r="U7" s="106" t="s">
        <v>197</v>
      </c>
      <c r="W7" s="106"/>
      <c r="Y7" s="71">
        <v>6</v>
      </c>
      <c r="Z7" s="120" t="str">
        <f t="shared" si="3"/>
        <v/>
      </c>
      <c r="AA7" s="144" t="str">
        <f>IF(Z7&lt;&gt;"",VLOOKUP(Z7,OSS_2018_19!$B$3:$AG$99,2,FALSE),"")</f>
        <v/>
      </c>
      <c r="AB7" s="147" t="str">
        <f>IF(Z7&lt;&gt;"",IF(VLOOKUP(Z7,OSS_2018_19!$B$3:$AG$99,21,FALSE)=$S$2,VLOOKUP(Z7,OSS_2018_19!$B$3:$AG$99,19,FALSE),""),"")</f>
        <v/>
      </c>
      <c r="AC7" s="147" t="str">
        <f>IF(Z7&lt;&gt;"",IF(VLOOKUP(Z7,OSS_2018_19!$B$3:$AG$99,21,FALSE)=$S$2,VLOOKUP(Z7,OSS_2018_19!$B$3:$AG$99,20,FALSE),""),"")</f>
        <v/>
      </c>
      <c r="AE7" s="71">
        <v>6</v>
      </c>
      <c r="AF7" s="120" t="str">
        <f t="shared" si="0"/>
        <v/>
      </c>
      <c r="AG7" s="144" t="str">
        <f>IF(AF7&lt;&gt;"",VLOOKUP(AF7,OSS_2018_19!$B$3:$AG$99,2,FALSE),"")</f>
        <v/>
      </c>
      <c r="AH7" s="147" t="str">
        <f>IF(AF7&lt;&gt;"",IF(VLOOKUP(AF7,OSS_2018_19!$B$3:$AG$99,21,FALSE)=$S$2,VLOOKUP(AF7,OSS_2018_19!$B$3:$AG$99,19,FALSE),""),"")</f>
        <v/>
      </c>
      <c r="AI7" s="147" t="str">
        <f>IF(AF7&lt;&gt;"",IF(VLOOKUP(AF7,OSS_2018_19!$B$3:$AG$99,21,FALSE)=$S$2,VLOOKUP(AF7,OSS_2018_19!$B$3:$AG$99,20,FALSE),""),"")</f>
        <v/>
      </c>
    </row>
    <row r="8" spans="1:35" s="32" customFormat="1" ht="20.100000000000001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 t="str">
        <f>IF(OSS_2018_19!E8&lt;&gt;"",OSS_2018_19!E8,"")</f>
        <v/>
      </c>
      <c r="F8" s="5"/>
      <c r="G8" s="5"/>
      <c r="H8" s="5"/>
      <c r="I8" s="5"/>
      <c r="J8" s="46"/>
      <c r="L8" s="7" t="str">
        <f>IF(OSS_2018_19!F8&lt;&gt;"",OSS_2018_19!F8,"")</f>
        <v/>
      </c>
      <c r="M8" s="7" t="str">
        <f>IF(OSS_2018_19!G8&lt;&gt;"",OSS_2018_19!G8,"")</f>
        <v/>
      </c>
      <c r="N8" s="7" t="str">
        <f>IF(OSS_2018_19!H8&lt;&gt;"",OSS_2018_19!H8,"")</f>
        <v/>
      </c>
      <c r="O8" s="7" t="str">
        <f>IF(OSS_2018_19!I8&lt;&gt;"",OSS_2018_19!I8,"")</f>
        <v/>
      </c>
      <c r="P8" s="7" t="str">
        <f>IF(OSS_2018_19!J8&lt;&gt;"",OSS_2018_19!J8,"")</f>
        <v/>
      </c>
      <c r="Q8" s="5" t="str">
        <f t="shared" si="4"/>
        <v>NE</v>
      </c>
      <c r="R8" s="87" t="str">
        <f t="shared" si="5"/>
        <v/>
      </c>
      <c r="S8" s="57" t="str">
        <f t="shared" si="1"/>
        <v>NE</v>
      </c>
      <c r="T8" s="57" t="str">
        <f t="shared" si="2"/>
        <v/>
      </c>
      <c r="U8" s="106"/>
      <c r="W8" s="106"/>
      <c r="Y8" s="71">
        <v>7</v>
      </c>
      <c r="Z8" s="120" t="str">
        <f t="shared" si="3"/>
        <v/>
      </c>
      <c r="AA8" s="144" t="str">
        <f>IF(Z8&lt;&gt;"",VLOOKUP(Z8,OSS_2018_19!$B$3:$AG$99,2,FALSE),"")</f>
        <v/>
      </c>
      <c r="AB8" s="147" t="str">
        <f>IF(Z8&lt;&gt;"",IF(VLOOKUP(Z8,OSS_2018_19!$B$3:$AG$99,21,FALSE)=$S$2,VLOOKUP(Z8,OSS_2018_19!$B$3:$AG$99,19,FALSE),""),"")</f>
        <v/>
      </c>
      <c r="AC8" s="147" t="str">
        <f>IF(Z8&lt;&gt;"",IF(VLOOKUP(Z8,OSS_2018_19!$B$3:$AG$99,21,FALSE)=$S$2,VLOOKUP(Z8,OSS_2018_19!$B$3:$AG$99,20,FALSE),""),"")</f>
        <v/>
      </c>
      <c r="AE8" s="71">
        <v>7</v>
      </c>
      <c r="AF8" s="120" t="str">
        <f t="shared" si="0"/>
        <v/>
      </c>
      <c r="AG8" s="144" t="str">
        <f>IF(AF8&lt;&gt;"",VLOOKUP(AF8,OSS_2018_19!$B$3:$AG$99,2,FALSE),"")</f>
        <v/>
      </c>
      <c r="AH8" s="147" t="str">
        <f>IF(AF8&lt;&gt;"",IF(VLOOKUP(AF8,OSS_2018_19!$B$3:$AG$99,21,FALSE)=$S$2,VLOOKUP(AF8,OSS_2018_19!$B$3:$AG$99,19,FALSE),""),"")</f>
        <v/>
      </c>
      <c r="AI8" s="147" t="str">
        <f>IF(AF8&lt;&gt;"",IF(VLOOKUP(AF8,OSS_2018_19!$B$3:$AG$99,21,FALSE)=$S$2,VLOOKUP(AF8,OSS_2018_19!$B$3:$AG$99,20,FALSE),""),"")</f>
        <v/>
      </c>
    </row>
    <row r="9" spans="1:35" s="32" customFormat="1" ht="20.100000000000001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 t="str">
        <f>IF(OSS_2018_19!E9&lt;&gt;"",OSS_2018_19!E9,"")</f>
        <v/>
      </c>
      <c r="F9" s="5"/>
      <c r="G9" s="5"/>
      <c r="H9" s="5"/>
      <c r="I9" s="5"/>
      <c r="J9" s="46"/>
      <c r="L9" s="7" t="str">
        <f>IF(OSS_2018_19!F9&lt;&gt;"",OSS_2018_19!F9,"")</f>
        <v/>
      </c>
      <c r="M9" s="7" t="str">
        <f>IF(OSS_2018_19!G9&lt;&gt;"",OSS_2018_19!G9,"")</f>
        <v/>
      </c>
      <c r="N9" s="7" t="str">
        <f>IF(OSS_2018_19!H9&lt;&gt;"",OSS_2018_19!H9,"")</f>
        <v/>
      </c>
      <c r="O9" s="7" t="str">
        <f>IF(OSS_2018_19!I9&lt;&gt;"",OSS_2018_19!I9,"")</f>
        <v/>
      </c>
      <c r="P9" s="7" t="str">
        <f>IF(OSS_2018_19!J9&lt;&gt;"",OSS_2018_19!J9,"")</f>
        <v/>
      </c>
      <c r="Q9" s="5" t="str">
        <f t="shared" si="4"/>
        <v>NE</v>
      </c>
      <c r="R9" s="87" t="str">
        <f t="shared" si="5"/>
        <v/>
      </c>
      <c r="S9" s="57" t="str">
        <f t="shared" si="1"/>
        <v>NE</v>
      </c>
      <c r="T9" s="57" t="str">
        <f t="shared" si="2"/>
        <v/>
      </c>
      <c r="U9" s="106"/>
      <c r="W9" s="106"/>
      <c r="Y9" s="71">
        <v>8</v>
      </c>
      <c r="Z9" s="120" t="str">
        <f t="shared" si="3"/>
        <v/>
      </c>
      <c r="AA9" s="144" t="str">
        <f>IF(Z9&lt;&gt;"",VLOOKUP(Z9,OSS_2018_19!$B$3:$AG$99,2,FALSE),"")</f>
        <v/>
      </c>
      <c r="AB9" s="147" t="str">
        <f>IF(Z9&lt;&gt;"",IF(VLOOKUP(Z9,OSS_2018_19!$B$3:$AG$99,21,FALSE)=$S$2,VLOOKUP(Z9,OSS_2018_19!$B$3:$AG$99,19,FALSE),""),"")</f>
        <v/>
      </c>
      <c r="AC9" s="147" t="str">
        <f>IF(Z9&lt;&gt;"",IF(VLOOKUP(Z9,OSS_2018_19!$B$3:$AG$99,21,FALSE)=$S$2,VLOOKUP(Z9,OSS_2018_19!$B$3:$AG$99,20,FALSE),""),"")</f>
        <v/>
      </c>
      <c r="AE9" s="71">
        <v>8</v>
      </c>
      <c r="AF9" s="120" t="str">
        <f t="shared" si="0"/>
        <v/>
      </c>
      <c r="AG9" s="144" t="str">
        <f>IF(AF9&lt;&gt;"",VLOOKUP(AF9,OSS_2018_19!$B$3:$AG$99,2,FALSE),"")</f>
        <v/>
      </c>
      <c r="AH9" s="147" t="str">
        <f>IF(AF9&lt;&gt;"",IF(VLOOKUP(AF9,OSS_2018_19!$B$3:$AG$99,21,FALSE)=$S$2,VLOOKUP(AF9,OSS_2018_19!$B$3:$AG$99,19,FALSE),""),"")</f>
        <v/>
      </c>
      <c r="AI9" s="147" t="str">
        <f>IF(AF9&lt;&gt;"",IF(VLOOKUP(AF9,OSS_2018_19!$B$3:$AG$99,21,FALSE)=$S$2,VLOOKUP(AF9,OSS_2018_19!$B$3:$AG$99,20,FALSE),""),"")</f>
        <v/>
      </c>
    </row>
    <row r="10" spans="1:35" s="32" customFormat="1" ht="20.100000000000001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 t="str">
        <f>IF(OSS_2018_19!E10&lt;&gt;"",OSS_2018_19!E10,"")</f>
        <v/>
      </c>
      <c r="F10" s="5"/>
      <c r="G10" s="5"/>
      <c r="H10" s="5"/>
      <c r="I10" s="5"/>
      <c r="J10" s="46"/>
      <c r="L10" s="7">
        <f>IF(OSS_2018_19!F10&lt;&gt;"",OSS_2018_19!F10,"")</f>
        <v>26</v>
      </c>
      <c r="M10" s="7">
        <f>IF(OSS_2018_19!G10&lt;&gt;"",OSS_2018_19!G10,"")</f>
        <v>28</v>
      </c>
      <c r="N10" s="7">
        <f>IF(OSS_2018_19!H10&lt;&gt;"",OSS_2018_19!H10,"")</f>
        <v>20</v>
      </c>
      <c r="O10" s="7">
        <f>IF(OSS_2018_19!I10&lt;&gt;"",OSS_2018_19!I10,"")</f>
        <v>10</v>
      </c>
      <c r="P10" s="7">
        <f>IF(OSS_2018_19!J10&lt;&gt;"",OSS_2018_19!J10,"")</f>
        <v>9</v>
      </c>
      <c r="Q10" s="5" t="str">
        <f t="shared" si="4"/>
        <v>DA</v>
      </c>
      <c r="R10" s="87" t="str">
        <f t="shared" si="5"/>
        <v/>
      </c>
      <c r="S10" s="57" t="str">
        <f t="shared" si="1"/>
        <v>NE</v>
      </c>
      <c r="T10" s="57" t="str">
        <f t="shared" si="2"/>
        <v/>
      </c>
      <c r="U10" s="106"/>
      <c r="W10" s="106"/>
      <c r="Y10" s="71">
        <v>9</v>
      </c>
      <c r="Z10" s="120" t="str">
        <f t="shared" si="3"/>
        <v/>
      </c>
      <c r="AA10" s="144" t="str">
        <f>IF(Z10&lt;&gt;"",VLOOKUP(Z10,OSS_2018_19!$B$3:$AG$99,2,FALSE),"")</f>
        <v/>
      </c>
      <c r="AB10" s="147" t="str">
        <f>IF(Z10&lt;&gt;"",IF(VLOOKUP(Z10,OSS_2018_19!$B$3:$AG$99,21,FALSE)=$S$2,VLOOKUP(Z10,OSS_2018_19!$B$3:$AG$99,19,FALSE),""),"")</f>
        <v/>
      </c>
      <c r="AC10" s="147" t="str">
        <f>IF(Z10&lt;&gt;"",IF(VLOOKUP(Z10,OSS_2018_19!$B$3:$AG$99,21,FALSE)=$S$2,VLOOKUP(Z10,OSS_2018_19!$B$3:$AG$99,20,FALSE),""),"")</f>
        <v/>
      </c>
      <c r="AE10" s="71">
        <v>9</v>
      </c>
      <c r="AF10" s="120" t="str">
        <f t="shared" si="0"/>
        <v/>
      </c>
      <c r="AG10" s="144" t="str">
        <f>IF(AF10&lt;&gt;"",VLOOKUP(AF10,OSS_2018_19!$B$3:$AG$99,2,FALSE),"")</f>
        <v/>
      </c>
      <c r="AH10" s="147" t="str">
        <f>IF(AF10&lt;&gt;"",IF(VLOOKUP(AF10,OSS_2018_19!$B$3:$AG$99,21,FALSE)=$S$2,VLOOKUP(AF10,OSS_2018_19!$B$3:$AG$99,19,FALSE),""),"")</f>
        <v/>
      </c>
      <c r="AI10" s="147" t="str">
        <f>IF(AF10&lt;&gt;"",IF(VLOOKUP(AF10,OSS_2018_19!$B$3:$AG$99,21,FALSE)=$S$2,VLOOKUP(AF10,OSS_2018_19!$B$3:$AG$99,20,FALSE),""),"")</f>
        <v/>
      </c>
    </row>
    <row r="11" spans="1:35" s="32" customFormat="1" ht="20.100000000000001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 t="str">
        <f>IF(OSS_2018_19!E11&lt;&gt;"",OSS_2018_19!E11,"")</f>
        <v/>
      </c>
      <c r="F11" s="5"/>
      <c r="G11" s="5"/>
      <c r="H11" s="5"/>
      <c r="I11" s="5"/>
      <c r="J11" s="46"/>
      <c r="L11" s="7" t="str">
        <f>IF(OSS_2018_19!F11&lt;&gt;"",OSS_2018_19!F11,"")</f>
        <v/>
      </c>
      <c r="M11" s="7" t="str">
        <f>IF(OSS_2018_19!G11&lt;&gt;"",OSS_2018_19!G11,"")</f>
        <v/>
      </c>
      <c r="N11" s="7" t="str">
        <f>IF(OSS_2018_19!H11&lt;&gt;"",OSS_2018_19!H11,"")</f>
        <v/>
      </c>
      <c r="O11" s="7" t="str">
        <f>IF(OSS_2018_19!I11&lt;&gt;"",OSS_2018_19!I11,"")</f>
        <v/>
      </c>
      <c r="P11" s="7" t="str">
        <f>IF(OSS_2018_19!J11&lt;&gt;"",OSS_2018_19!J11,"")</f>
        <v/>
      </c>
      <c r="Q11" s="5" t="str">
        <f t="shared" si="4"/>
        <v>NE</v>
      </c>
      <c r="R11" s="87" t="str">
        <f t="shared" si="5"/>
        <v/>
      </c>
      <c r="S11" s="57" t="str">
        <f t="shared" si="1"/>
        <v>NE</v>
      </c>
      <c r="T11" s="57" t="str">
        <f t="shared" si="2"/>
        <v/>
      </c>
      <c r="U11" s="106"/>
      <c r="W11" s="106"/>
      <c r="Y11" s="71">
        <v>10</v>
      </c>
      <c r="Z11" s="120" t="str">
        <f t="shared" si="3"/>
        <v/>
      </c>
      <c r="AA11" s="144" t="str">
        <f>IF(Z11&lt;&gt;"",VLOOKUP(Z11,OSS_2018_19!$B$3:$AG$99,2,FALSE),"")</f>
        <v/>
      </c>
      <c r="AB11" s="147" t="str">
        <f>IF(Z11&lt;&gt;"",IF(VLOOKUP(Z11,OSS_2018_19!$B$3:$AG$99,21,FALSE)=$S$2,VLOOKUP(Z11,OSS_2018_19!$B$3:$AG$99,19,FALSE),""),"")</f>
        <v/>
      </c>
      <c r="AC11" s="147" t="str">
        <f>IF(Z11&lt;&gt;"",IF(VLOOKUP(Z11,OSS_2018_19!$B$3:$AG$99,21,FALSE)=$S$2,VLOOKUP(Z11,OSS_2018_19!$B$3:$AG$99,20,FALSE),""),"")</f>
        <v/>
      </c>
      <c r="AE11" s="71">
        <v>10</v>
      </c>
      <c r="AF11" s="120" t="str">
        <f t="shared" si="0"/>
        <v/>
      </c>
      <c r="AG11" s="144" t="str">
        <f>IF(AF11&lt;&gt;"",VLOOKUP(AF11,OSS_2018_19!$B$3:$AG$99,2,FALSE),"")</f>
        <v/>
      </c>
      <c r="AH11" s="147" t="str">
        <f>IF(AF11&lt;&gt;"",IF(VLOOKUP(AF11,OSS_2018_19!$B$3:$AG$99,21,FALSE)=$S$2,VLOOKUP(AF11,OSS_2018_19!$B$3:$AG$99,19,FALSE),""),"")</f>
        <v/>
      </c>
      <c r="AI11" s="147" t="str">
        <f>IF(AF11&lt;&gt;"",IF(VLOOKUP(AF11,OSS_2018_19!$B$3:$AG$99,21,FALSE)=$S$2,VLOOKUP(AF11,OSS_2018_19!$B$3:$AG$99,20,FALSE),""),"")</f>
        <v/>
      </c>
    </row>
    <row r="12" spans="1:35" s="32" customFormat="1" ht="20.100000000000001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 t="str">
        <f>IF(OSS_2018_19!E12&lt;&gt;"",OSS_2018_19!E12,"")</f>
        <v/>
      </c>
      <c r="F12" s="5"/>
      <c r="G12" s="5"/>
      <c r="H12" s="5"/>
      <c r="I12" s="5"/>
      <c r="J12" s="46"/>
      <c r="L12" s="7" t="str">
        <f>IF(OSS_2018_19!F12&lt;&gt;"",OSS_2018_19!F12,"")</f>
        <v/>
      </c>
      <c r="M12" s="7" t="str">
        <f>IF(OSS_2018_19!G12&lt;&gt;"",OSS_2018_19!G12,"")</f>
        <v/>
      </c>
      <c r="N12" s="7" t="str">
        <f>IF(OSS_2018_19!H12&lt;&gt;"",OSS_2018_19!H12,"")</f>
        <v/>
      </c>
      <c r="O12" s="7" t="str">
        <f>IF(OSS_2018_19!I12&lt;&gt;"",OSS_2018_19!I12,"")</f>
        <v/>
      </c>
      <c r="P12" s="7" t="str">
        <f>IF(OSS_2018_19!J12&lt;&gt;"",OSS_2018_19!J12,"")</f>
        <v/>
      </c>
      <c r="Q12" s="5" t="str">
        <f t="shared" si="4"/>
        <v>NE</v>
      </c>
      <c r="R12" s="87" t="str">
        <f t="shared" si="5"/>
        <v/>
      </c>
      <c r="S12" s="57" t="str">
        <f t="shared" si="1"/>
        <v>NE</v>
      </c>
      <c r="T12" s="57" t="str">
        <f t="shared" si="2"/>
        <v/>
      </c>
      <c r="U12" s="106"/>
      <c r="W12" s="106"/>
      <c r="Y12" s="71">
        <v>11</v>
      </c>
      <c r="Z12" s="120" t="str">
        <f t="shared" si="3"/>
        <v/>
      </c>
      <c r="AA12" s="144" t="str">
        <f>IF(Z12&lt;&gt;"",VLOOKUP(Z12,OSS_2018_19!$B$3:$AG$99,2,FALSE),"")</f>
        <v/>
      </c>
      <c r="AB12" s="147" t="str">
        <f>IF(Z12&lt;&gt;"",IF(VLOOKUP(Z12,OSS_2018_19!$B$3:$AG$99,21,FALSE)=$S$2,VLOOKUP(Z12,OSS_2018_19!$B$3:$AG$99,19,FALSE),""),"")</f>
        <v/>
      </c>
      <c r="AC12" s="147" t="str">
        <f>IF(Z12&lt;&gt;"",IF(VLOOKUP(Z12,OSS_2018_19!$B$3:$AG$99,21,FALSE)=$S$2,VLOOKUP(Z12,OSS_2018_19!$B$3:$AG$99,20,FALSE),""),"")</f>
        <v/>
      </c>
      <c r="AE12" s="71">
        <v>11</v>
      </c>
      <c r="AF12" s="120" t="str">
        <f t="shared" si="0"/>
        <v/>
      </c>
      <c r="AG12" s="144" t="str">
        <f>IF(AF12&lt;&gt;"",VLOOKUP(AF12,OSS_2018_19!$B$3:$AG$99,2,FALSE),"")</f>
        <v/>
      </c>
      <c r="AH12" s="147" t="str">
        <f>IF(AF12&lt;&gt;"",IF(VLOOKUP(AF12,OSS_2018_19!$B$3:$AG$99,21,FALSE)=$S$2,VLOOKUP(AF12,OSS_2018_19!$B$3:$AG$99,19,FALSE),""),"")</f>
        <v/>
      </c>
      <c r="AI12" s="147" t="str">
        <f>IF(AF12&lt;&gt;"",IF(VLOOKUP(AF12,OSS_2018_19!$B$3:$AG$99,21,FALSE)=$S$2,VLOOKUP(AF12,OSS_2018_19!$B$3:$AG$99,20,FALSE),""),"")</f>
        <v/>
      </c>
    </row>
    <row r="13" spans="1:35" s="32" customFormat="1" ht="20.100000000000001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 t="str">
        <f>IF(OSS_2018_19!E13&lt;&gt;"",OSS_2018_19!E13,"")</f>
        <v/>
      </c>
      <c r="F13" s="5"/>
      <c r="G13" s="5"/>
      <c r="H13" s="5"/>
      <c r="I13" s="5"/>
      <c r="J13" s="46"/>
      <c r="L13" s="7" t="str">
        <f>IF(OSS_2018_19!F13&lt;&gt;"",OSS_2018_19!F13,"")</f>
        <v/>
      </c>
      <c r="M13" s="7" t="str">
        <f>IF(OSS_2018_19!G13&lt;&gt;"",OSS_2018_19!G13,"")</f>
        <v/>
      </c>
      <c r="N13" s="7" t="str">
        <f>IF(OSS_2018_19!H13&lt;&gt;"",OSS_2018_19!H13,"")</f>
        <v/>
      </c>
      <c r="O13" s="7" t="str">
        <f>IF(OSS_2018_19!I13&lt;&gt;"",OSS_2018_19!I13,"")</f>
        <v/>
      </c>
      <c r="P13" s="7" t="str">
        <f>IF(OSS_2018_19!J13&lt;&gt;"",OSS_2018_19!J13,"")</f>
        <v/>
      </c>
      <c r="Q13" s="5" t="str">
        <f t="shared" si="4"/>
        <v>NE</v>
      </c>
      <c r="R13" s="87" t="str">
        <f t="shared" si="5"/>
        <v/>
      </c>
      <c r="S13" s="57" t="str">
        <f t="shared" si="1"/>
        <v>NE</v>
      </c>
      <c r="T13" s="57" t="str">
        <f t="shared" si="2"/>
        <v/>
      </c>
      <c r="U13" s="106"/>
      <c r="W13" s="106"/>
      <c r="Y13" s="71">
        <v>12</v>
      </c>
      <c r="Z13" s="120" t="str">
        <f t="shared" si="3"/>
        <v/>
      </c>
      <c r="AA13" s="144" t="str">
        <f>IF(Z13&lt;&gt;"",VLOOKUP(Z13,OSS_2018_19!$B$3:$AG$99,2,FALSE),"")</f>
        <v/>
      </c>
      <c r="AB13" s="147" t="str">
        <f>IF(Z13&lt;&gt;"",IF(VLOOKUP(Z13,OSS_2018_19!$B$3:$AG$99,21,FALSE)=$S$2,VLOOKUP(Z13,OSS_2018_19!$B$3:$AG$99,19,FALSE),""),"")</f>
        <v/>
      </c>
      <c r="AC13" s="147" t="str">
        <f>IF(Z13&lt;&gt;"",IF(VLOOKUP(Z13,OSS_2018_19!$B$3:$AG$99,21,FALSE)=$S$2,VLOOKUP(Z13,OSS_2018_19!$B$3:$AG$99,20,FALSE),""),"")</f>
        <v/>
      </c>
      <c r="AE13" s="71">
        <v>12</v>
      </c>
      <c r="AF13" s="120" t="str">
        <f t="shared" si="0"/>
        <v/>
      </c>
      <c r="AG13" s="144" t="str">
        <f>IF(AF13&lt;&gt;"",VLOOKUP(AF13,OSS_2018_19!$B$3:$AG$99,2,FALSE),"")</f>
        <v/>
      </c>
      <c r="AH13" s="147" t="str">
        <f>IF(AF13&lt;&gt;"",IF(VLOOKUP(AF13,OSS_2018_19!$B$3:$AG$99,21,FALSE)=$S$2,VLOOKUP(AF13,OSS_2018_19!$B$3:$AG$99,19,FALSE),""),"")</f>
        <v/>
      </c>
      <c r="AI13" s="147" t="str">
        <f>IF(AF13&lt;&gt;"",IF(VLOOKUP(AF13,OSS_2018_19!$B$3:$AG$99,21,FALSE)=$S$2,VLOOKUP(AF13,OSS_2018_19!$B$3:$AG$99,20,FALSE),""),"")</f>
        <v/>
      </c>
    </row>
    <row r="14" spans="1:35" s="32" customFormat="1" ht="20.100000000000001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 t="str">
        <f>IF(OSS_2018_19!E14&lt;&gt;"",OSS_2018_19!E14,"")</f>
        <v/>
      </c>
      <c r="F14" s="5"/>
      <c r="G14" s="5"/>
      <c r="H14" s="5"/>
      <c r="I14" s="5"/>
      <c r="J14" s="46"/>
      <c r="L14" s="7">
        <f>IF(OSS_2018_19!F14&lt;&gt;"",OSS_2018_19!F14,"")</f>
        <v>29</v>
      </c>
      <c r="M14" s="7">
        <f>IF(OSS_2018_19!G14&lt;&gt;"",OSS_2018_19!G14,"")</f>
        <v>28</v>
      </c>
      <c r="N14" s="7">
        <f>IF(OSS_2018_19!H14&lt;&gt;"",OSS_2018_19!H14,"")</f>
        <v>20</v>
      </c>
      <c r="O14" s="7">
        <f>IF(OSS_2018_19!I14&lt;&gt;"",OSS_2018_19!I14,"")</f>
        <v>9</v>
      </c>
      <c r="P14" s="7" t="str">
        <f>IF(OSS_2018_19!J14&lt;&gt;"",OSS_2018_19!J14,"")</f>
        <v/>
      </c>
      <c r="Q14" s="5" t="str">
        <f t="shared" si="4"/>
        <v>NE</v>
      </c>
      <c r="R14" s="87" t="str">
        <f t="shared" si="5"/>
        <v/>
      </c>
      <c r="S14" s="57" t="str">
        <f t="shared" si="1"/>
        <v>NE</v>
      </c>
      <c r="T14" s="57" t="str">
        <f t="shared" si="2"/>
        <v/>
      </c>
      <c r="U14" s="106"/>
      <c r="W14" s="106"/>
      <c r="Y14" s="71">
        <v>13</v>
      </c>
      <c r="Z14" s="120" t="str">
        <f t="shared" si="3"/>
        <v/>
      </c>
      <c r="AA14" s="144" t="str">
        <f>IF(Z14&lt;&gt;"",VLOOKUP(Z14,OSS_2018_19!$B$3:$AG$99,2,FALSE),"")</f>
        <v/>
      </c>
      <c r="AB14" s="147" t="str">
        <f>IF(Z14&lt;&gt;"",IF(VLOOKUP(Z14,OSS_2018_19!$B$3:$AG$99,21,FALSE)=$S$2,VLOOKUP(Z14,OSS_2018_19!$B$3:$AG$99,19,FALSE),""),"")</f>
        <v/>
      </c>
      <c r="AC14" s="147" t="str">
        <f>IF(Z14&lt;&gt;"",IF(VLOOKUP(Z14,OSS_2018_19!$B$3:$AG$99,21,FALSE)=$S$2,VLOOKUP(Z14,OSS_2018_19!$B$3:$AG$99,20,FALSE),""),"")</f>
        <v/>
      </c>
      <c r="AE14" s="71">
        <v>13</v>
      </c>
      <c r="AF14" s="120" t="str">
        <f t="shared" si="0"/>
        <v/>
      </c>
      <c r="AG14" s="144" t="str">
        <f>IF(AF14&lt;&gt;"",VLOOKUP(AF14,OSS_2018_19!$B$3:$AG$99,2,FALSE),"")</f>
        <v/>
      </c>
      <c r="AH14" s="147" t="str">
        <f>IF(AF14&lt;&gt;"",IF(VLOOKUP(AF14,OSS_2018_19!$B$3:$AG$99,21,FALSE)=$S$2,VLOOKUP(AF14,OSS_2018_19!$B$3:$AG$99,19,FALSE),""),"")</f>
        <v/>
      </c>
      <c r="AI14" s="147" t="str">
        <f>IF(AF14&lt;&gt;"",IF(VLOOKUP(AF14,OSS_2018_19!$B$3:$AG$99,21,FALSE)=$S$2,VLOOKUP(AF14,OSS_2018_19!$B$3:$AG$99,20,FALSE),""),"")</f>
        <v/>
      </c>
    </row>
    <row r="15" spans="1:35" s="32" customFormat="1" ht="20.100000000000001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 t="str">
        <f>IF(OSS_2018_19!E15&lt;&gt;"",OSS_2018_19!E15,"")</f>
        <v/>
      </c>
      <c r="F15" s="5"/>
      <c r="G15" s="5"/>
      <c r="H15" s="5"/>
      <c r="I15" s="5"/>
      <c r="J15" s="46"/>
      <c r="L15" s="7">
        <f>IF(OSS_2018_19!F15&lt;&gt;"",OSS_2018_19!F15,"")</f>
        <v>32</v>
      </c>
      <c r="M15" s="7">
        <f>IF(OSS_2018_19!G15&lt;&gt;"",OSS_2018_19!G15,"")</f>
        <v>31</v>
      </c>
      <c r="N15" s="7" t="str">
        <f>IF(OSS_2018_19!H15&lt;&gt;"",OSS_2018_19!H15,"")</f>
        <v/>
      </c>
      <c r="O15" s="7">
        <f>IF(OSS_2018_19!I15&lt;&gt;"",OSS_2018_19!I15,"")</f>
        <v>15</v>
      </c>
      <c r="P15" s="7">
        <f>IF(OSS_2018_19!J15&lt;&gt;"",OSS_2018_19!J15,"")</f>
        <v>9</v>
      </c>
      <c r="Q15" s="5" t="str">
        <f t="shared" si="4"/>
        <v>NE</v>
      </c>
      <c r="R15" s="87" t="str">
        <f t="shared" si="5"/>
        <v/>
      </c>
      <c r="S15" s="57" t="str">
        <f t="shared" si="1"/>
        <v>NE</v>
      </c>
      <c r="T15" s="57" t="str">
        <f t="shared" si="2"/>
        <v/>
      </c>
      <c r="U15" s="106"/>
      <c r="W15" s="106"/>
      <c r="Y15" s="71">
        <v>14</v>
      </c>
      <c r="Z15" s="120" t="str">
        <f t="shared" si="3"/>
        <v/>
      </c>
      <c r="AA15" s="144" t="str">
        <f>IF(Z15&lt;&gt;"",VLOOKUP(Z15,OSS_2018_19!$B$3:$AG$99,2,FALSE),"")</f>
        <v/>
      </c>
      <c r="AB15" s="147" t="str">
        <f>IF(Z15&lt;&gt;"",IF(VLOOKUP(Z15,OSS_2018_19!$B$3:$AG$99,21,FALSE)=$S$2,VLOOKUP(Z15,OSS_2018_19!$B$3:$AG$99,19,FALSE),""),"")</f>
        <v/>
      </c>
      <c r="AC15" s="147" t="str">
        <f>IF(Z15&lt;&gt;"",IF(VLOOKUP(Z15,OSS_2018_19!$B$3:$AG$99,21,FALSE)=$S$2,VLOOKUP(Z15,OSS_2018_19!$B$3:$AG$99,20,FALSE),""),"")</f>
        <v/>
      </c>
      <c r="AE15" s="71">
        <v>14</v>
      </c>
      <c r="AF15" s="120" t="str">
        <f t="shared" si="0"/>
        <v/>
      </c>
      <c r="AG15" s="144" t="str">
        <f>IF(AF15&lt;&gt;"",VLOOKUP(AF15,OSS_2018_19!$B$3:$AG$99,2,FALSE),"")</f>
        <v/>
      </c>
      <c r="AH15" s="147" t="str">
        <f>IF(AF15&lt;&gt;"",IF(VLOOKUP(AF15,OSS_2018_19!$B$3:$AG$99,21,FALSE)=$S$2,VLOOKUP(AF15,OSS_2018_19!$B$3:$AG$99,19,FALSE),""),"")</f>
        <v/>
      </c>
      <c r="AI15" s="147" t="str">
        <f>IF(AF15&lt;&gt;"",IF(VLOOKUP(AF15,OSS_2018_19!$B$3:$AG$99,21,FALSE)=$S$2,VLOOKUP(AF15,OSS_2018_19!$B$3:$AG$99,20,FALSE),""),"")</f>
        <v/>
      </c>
    </row>
    <row r="16" spans="1:35" s="32" customFormat="1" ht="20.100000000000001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 t="str">
        <f>IF(OSS_2018_19!E16&lt;&gt;"",OSS_2018_19!E16,"")</f>
        <v/>
      </c>
      <c r="F16" s="5"/>
      <c r="G16" s="5"/>
      <c r="H16" s="5"/>
      <c r="I16" s="5"/>
      <c r="J16" s="46"/>
      <c r="L16" s="7">
        <f>IF(OSS_2018_19!F16&lt;&gt;"",OSS_2018_19!F16,"")</f>
        <v>28</v>
      </c>
      <c r="M16" s="7">
        <f>IF(OSS_2018_19!G16&lt;&gt;"",OSS_2018_19!G16,"")</f>
        <v>29</v>
      </c>
      <c r="N16" s="7">
        <f>IF(OSS_2018_19!H16&lt;&gt;"",OSS_2018_19!H16,"")</f>
        <v>19</v>
      </c>
      <c r="O16" s="7">
        <f>IF(OSS_2018_19!I16&lt;&gt;"",OSS_2018_19!I16,"")</f>
        <v>9</v>
      </c>
      <c r="P16" s="7">
        <f>IF(OSS_2018_19!J16&lt;&gt;"",OSS_2018_19!J16,"")</f>
        <v>11</v>
      </c>
      <c r="Q16" s="5" t="str">
        <f t="shared" si="4"/>
        <v>DA</v>
      </c>
      <c r="R16" s="87" t="str">
        <f t="shared" si="5"/>
        <v/>
      </c>
      <c r="S16" s="57" t="str">
        <f t="shared" si="1"/>
        <v>NE</v>
      </c>
      <c r="T16" s="57" t="str">
        <f t="shared" si="2"/>
        <v/>
      </c>
      <c r="U16" s="106"/>
      <c r="W16" s="106"/>
      <c r="Y16" s="71">
        <v>15</v>
      </c>
      <c r="Z16" s="120" t="str">
        <f t="shared" si="3"/>
        <v/>
      </c>
      <c r="AA16" s="144" t="str">
        <f>IF(Z16&lt;&gt;"",VLOOKUP(Z16,OSS_2018_19!$B$3:$AG$99,2,FALSE),"")</f>
        <v/>
      </c>
      <c r="AB16" s="147" t="str">
        <f>IF(Z16&lt;&gt;"",IF(VLOOKUP(Z16,OSS_2018_19!$B$3:$AG$99,21,FALSE)=$S$2,VLOOKUP(Z16,OSS_2018_19!$B$3:$AG$99,19,FALSE),""),"")</f>
        <v/>
      </c>
      <c r="AC16" s="147" t="str">
        <f>IF(Z16&lt;&gt;"",IF(VLOOKUP(Z16,OSS_2018_19!$B$3:$AG$99,21,FALSE)=$S$2,VLOOKUP(Z16,OSS_2018_19!$B$3:$AG$99,20,FALSE),""),"")</f>
        <v/>
      </c>
      <c r="AE16" s="71">
        <v>15</v>
      </c>
      <c r="AF16" s="120" t="str">
        <f t="shared" si="0"/>
        <v/>
      </c>
      <c r="AG16" s="144" t="str">
        <f>IF(AF16&lt;&gt;"",VLOOKUP(AF16,OSS_2018_19!$B$3:$AG$99,2,FALSE),"")</f>
        <v/>
      </c>
      <c r="AH16" s="147" t="str">
        <f>IF(AF16&lt;&gt;"",IF(VLOOKUP(AF16,OSS_2018_19!$B$3:$AG$99,21,FALSE)=$S$2,VLOOKUP(AF16,OSS_2018_19!$B$3:$AG$99,19,FALSE),""),"")</f>
        <v/>
      </c>
      <c r="AI16" s="147" t="str">
        <f>IF(AF16&lt;&gt;"",IF(VLOOKUP(AF16,OSS_2018_19!$B$3:$AG$99,21,FALSE)=$S$2,VLOOKUP(AF16,OSS_2018_19!$B$3:$AG$99,20,FALSE),""),"")</f>
        <v/>
      </c>
    </row>
    <row r="17" spans="1:35" s="32" customFormat="1" ht="20.100000000000001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 t="str">
        <f>IF(OSS_2018_19!E17&lt;&gt;"",OSS_2018_19!E17,"")</f>
        <v/>
      </c>
      <c r="F17" s="5"/>
      <c r="G17" s="5"/>
      <c r="H17" s="5"/>
      <c r="I17" s="5"/>
      <c r="J17" s="46"/>
      <c r="L17" s="7">
        <f>IF(OSS_2018_19!F17&lt;&gt;"",OSS_2018_19!F17,"")</f>
        <v>25</v>
      </c>
      <c r="M17" s="7" t="str">
        <f>IF(OSS_2018_19!G17&lt;&gt;"",OSS_2018_19!G17,"")</f>
        <v/>
      </c>
      <c r="N17" s="7" t="str">
        <f>IF(OSS_2018_19!H17&lt;&gt;"",OSS_2018_19!H17,"")</f>
        <v/>
      </c>
      <c r="O17" s="7">
        <f>IF(OSS_2018_19!I17&lt;&gt;"",OSS_2018_19!I17,"")</f>
        <v>9</v>
      </c>
      <c r="P17" s="7" t="str">
        <f>IF(OSS_2018_19!J17&lt;&gt;"",OSS_2018_19!J17,"")</f>
        <v/>
      </c>
      <c r="Q17" s="5" t="str">
        <f t="shared" si="4"/>
        <v>NE</v>
      </c>
      <c r="R17" s="87" t="str">
        <f t="shared" si="5"/>
        <v/>
      </c>
      <c r="S17" s="57" t="str">
        <f t="shared" si="1"/>
        <v>NE</v>
      </c>
      <c r="T17" s="57" t="str">
        <f t="shared" si="2"/>
        <v/>
      </c>
      <c r="U17" s="106"/>
      <c r="W17" s="106"/>
      <c r="Y17" s="71">
        <v>16</v>
      </c>
      <c r="Z17" s="120" t="str">
        <f t="shared" si="3"/>
        <v/>
      </c>
      <c r="AA17" s="144" t="str">
        <f>IF(Z17&lt;&gt;"",VLOOKUP(Z17,OSS_2018_19!$B$3:$AG$99,2,FALSE),"")</f>
        <v/>
      </c>
      <c r="AB17" s="147" t="str">
        <f>IF(Z17&lt;&gt;"",IF(VLOOKUP(Z17,OSS_2018_19!$B$3:$AG$99,21,FALSE)=$S$2,VLOOKUP(Z17,OSS_2018_19!$B$3:$AG$99,19,FALSE),""),"")</f>
        <v/>
      </c>
      <c r="AC17" s="147" t="str">
        <f>IF(Z17&lt;&gt;"",IF(VLOOKUP(Z17,OSS_2018_19!$B$3:$AG$99,21,FALSE)=$S$2,VLOOKUP(Z17,OSS_2018_19!$B$3:$AG$99,20,FALSE),""),"")</f>
        <v/>
      </c>
      <c r="AE17" s="71">
        <v>16</v>
      </c>
      <c r="AF17" s="120" t="str">
        <f t="shared" si="0"/>
        <v/>
      </c>
      <c r="AG17" s="144" t="str">
        <f>IF(AF17&lt;&gt;"",VLOOKUP(AF17,OSS_2018_19!$B$3:$AG$99,2,FALSE),"")</f>
        <v/>
      </c>
      <c r="AH17" s="147" t="str">
        <f>IF(AF17&lt;&gt;"",IF(VLOOKUP(AF17,OSS_2018_19!$B$3:$AG$99,21,FALSE)=$S$2,VLOOKUP(AF17,OSS_2018_19!$B$3:$AG$99,19,FALSE),""),"")</f>
        <v/>
      </c>
      <c r="AI17" s="147" t="str">
        <f>IF(AF17&lt;&gt;"",IF(VLOOKUP(AF17,OSS_2018_19!$B$3:$AG$99,21,FALSE)=$S$2,VLOOKUP(AF17,OSS_2018_19!$B$3:$AG$99,20,FALSE),""),"")</f>
        <v/>
      </c>
    </row>
    <row r="18" spans="1:35" s="32" customFormat="1" ht="20.100000000000001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 t="str">
        <f>IF(OSS_2018_19!E18&lt;&gt;"",OSS_2018_19!E18,"")</f>
        <v/>
      </c>
      <c r="F18" s="5"/>
      <c r="G18" s="5"/>
      <c r="H18" s="5"/>
      <c r="I18" s="5"/>
      <c r="J18" s="46"/>
      <c r="L18" s="7">
        <f>IF(OSS_2018_19!F18&lt;&gt;"",OSS_2018_19!F18,"")</f>
        <v>27</v>
      </c>
      <c r="M18" s="7">
        <f>IF(OSS_2018_19!G18&lt;&gt;"",OSS_2018_19!G18,"")</f>
        <v>27</v>
      </c>
      <c r="N18" s="7">
        <f>IF(OSS_2018_19!H18&lt;&gt;"",OSS_2018_19!H18,"")</f>
        <v>12</v>
      </c>
      <c r="O18" s="7" t="str">
        <f>IF(OSS_2018_19!I18&lt;&gt;"",OSS_2018_19!I18,"")</f>
        <v/>
      </c>
      <c r="P18" s="7">
        <f>IF(OSS_2018_19!J18&lt;&gt;"",OSS_2018_19!J18,"")</f>
        <v>9</v>
      </c>
      <c r="Q18" s="5" t="str">
        <f t="shared" si="4"/>
        <v>NE</v>
      </c>
      <c r="R18" s="87" t="str">
        <f t="shared" si="5"/>
        <v/>
      </c>
      <c r="S18" s="57" t="str">
        <f t="shared" si="1"/>
        <v>NE</v>
      </c>
      <c r="T18" s="57" t="str">
        <f t="shared" si="2"/>
        <v/>
      </c>
      <c r="U18" s="106"/>
      <c r="W18" s="106"/>
      <c r="Y18" s="71">
        <v>17</v>
      </c>
      <c r="Z18" s="120" t="str">
        <f t="shared" si="3"/>
        <v/>
      </c>
      <c r="AA18" s="144" t="str">
        <f>IF(Z18&lt;&gt;"",VLOOKUP(Z18,OSS_2018_19!$B$3:$AG$99,2,FALSE),"")</f>
        <v/>
      </c>
      <c r="AB18" s="147" t="str">
        <f>IF(Z18&lt;&gt;"",IF(VLOOKUP(Z18,OSS_2018_19!$B$3:$AG$99,21,FALSE)=$S$2,VLOOKUP(Z18,OSS_2018_19!$B$3:$AG$99,19,FALSE),""),"")</f>
        <v/>
      </c>
      <c r="AC18" s="147" t="str">
        <f>IF(Z18&lt;&gt;"",IF(VLOOKUP(Z18,OSS_2018_19!$B$3:$AG$99,21,FALSE)=$S$2,VLOOKUP(Z18,OSS_2018_19!$B$3:$AG$99,20,FALSE),""),"")</f>
        <v/>
      </c>
      <c r="AE18" s="71">
        <v>17</v>
      </c>
      <c r="AF18" s="120" t="str">
        <f t="shared" si="0"/>
        <v/>
      </c>
      <c r="AG18" s="144" t="str">
        <f>IF(AF18&lt;&gt;"",VLOOKUP(AF18,OSS_2018_19!$B$3:$AG$99,2,FALSE),"")</f>
        <v/>
      </c>
      <c r="AH18" s="147" t="str">
        <f>IF(AF18&lt;&gt;"",IF(VLOOKUP(AF18,OSS_2018_19!$B$3:$AG$99,21,FALSE)=$S$2,VLOOKUP(AF18,OSS_2018_19!$B$3:$AG$99,19,FALSE),""),"")</f>
        <v/>
      </c>
      <c r="AI18" s="147" t="str">
        <f>IF(AF18&lt;&gt;"",IF(VLOOKUP(AF18,OSS_2018_19!$B$3:$AG$99,21,FALSE)=$S$2,VLOOKUP(AF18,OSS_2018_19!$B$3:$AG$99,20,FALSE),""),"")</f>
        <v/>
      </c>
    </row>
    <row r="19" spans="1:35" s="32" customFormat="1" ht="20.100000000000001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 t="str">
        <f>IF(OSS_2018_19!E19&lt;&gt;"",OSS_2018_19!E19,"")</f>
        <v/>
      </c>
      <c r="F19" s="5"/>
      <c r="G19" s="5"/>
      <c r="H19" s="5"/>
      <c r="I19" s="5"/>
      <c r="J19" s="46"/>
      <c r="L19" s="7" t="str">
        <f>IF(OSS_2018_19!F19&lt;&gt;"",OSS_2018_19!F19,"")</f>
        <v/>
      </c>
      <c r="M19" s="7" t="str">
        <f>IF(OSS_2018_19!G19&lt;&gt;"",OSS_2018_19!G19,"")</f>
        <v/>
      </c>
      <c r="N19" s="7" t="str">
        <f>IF(OSS_2018_19!H19&lt;&gt;"",OSS_2018_19!H19,"")</f>
        <v/>
      </c>
      <c r="O19" s="7" t="str">
        <f>IF(OSS_2018_19!I19&lt;&gt;"",OSS_2018_19!I19,"")</f>
        <v/>
      </c>
      <c r="P19" s="7" t="str">
        <f>IF(OSS_2018_19!J19&lt;&gt;"",OSS_2018_19!J19,"")</f>
        <v/>
      </c>
      <c r="Q19" s="5" t="str">
        <f t="shared" si="4"/>
        <v>NE</v>
      </c>
      <c r="R19" s="87" t="str">
        <f t="shared" si="5"/>
        <v/>
      </c>
      <c r="S19" s="57" t="str">
        <f t="shared" si="1"/>
        <v>NE</v>
      </c>
      <c r="T19" s="57" t="str">
        <f t="shared" si="2"/>
        <v/>
      </c>
      <c r="U19" s="106"/>
      <c r="W19" s="106"/>
      <c r="Y19" s="71">
        <v>18</v>
      </c>
      <c r="Z19" s="120" t="str">
        <f t="shared" si="3"/>
        <v/>
      </c>
      <c r="AA19" s="144" t="str">
        <f>IF(Z19&lt;&gt;"",VLOOKUP(Z19,OSS_2018_19!$B$3:$AG$99,2,FALSE),"")</f>
        <v/>
      </c>
      <c r="AB19" s="147" t="str">
        <f>IF(Z19&lt;&gt;"",IF(VLOOKUP(Z19,OSS_2018_19!$B$3:$AG$99,21,FALSE)=$S$2,VLOOKUP(Z19,OSS_2018_19!$B$3:$AG$99,19,FALSE),""),"")</f>
        <v/>
      </c>
      <c r="AC19" s="147" t="str">
        <f>IF(Z19&lt;&gt;"",IF(VLOOKUP(Z19,OSS_2018_19!$B$3:$AG$99,21,FALSE)=$S$2,VLOOKUP(Z19,OSS_2018_19!$B$3:$AG$99,20,FALSE),""),"")</f>
        <v/>
      </c>
      <c r="AE19" s="71">
        <v>18</v>
      </c>
      <c r="AF19" s="120" t="str">
        <f t="shared" si="0"/>
        <v/>
      </c>
      <c r="AG19" s="144" t="str">
        <f>IF(AF19&lt;&gt;"",VLOOKUP(AF19,OSS_2018_19!$B$3:$AG$99,2,FALSE),"")</f>
        <v/>
      </c>
      <c r="AH19" s="147" t="str">
        <f>IF(AF19&lt;&gt;"",IF(VLOOKUP(AF19,OSS_2018_19!$B$3:$AG$99,21,FALSE)=$S$2,VLOOKUP(AF19,OSS_2018_19!$B$3:$AG$99,19,FALSE),""),"")</f>
        <v/>
      </c>
      <c r="AI19" s="147" t="str">
        <f>IF(AF19&lt;&gt;"",IF(VLOOKUP(AF19,OSS_2018_19!$B$3:$AG$99,21,FALSE)=$S$2,VLOOKUP(AF19,OSS_2018_19!$B$3:$AG$99,20,FALSE),""),"")</f>
        <v/>
      </c>
    </row>
    <row r="20" spans="1:35" s="32" customFormat="1" ht="20.100000000000001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 t="str">
        <f>IF(OSS_2018_19!E20&lt;&gt;"",OSS_2018_19!E20,"")</f>
        <v/>
      </c>
      <c r="F20" s="5"/>
      <c r="G20" s="5"/>
      <c r="H20" s="5"/>
      <c r="I20" s="5"/>
      <c r="J20" s="46"/>
      <c r="L20" s="7">
        <f>IF(OSS_2018_19!F20&lt;&gt;"",OSS_2018_19!F20,"")</f>
        <v>25</v>
      </c>
      <c r="M20" s="7" t="str">
        <f>IF(OSS_2018_19!G20&lt;&gt;"",OSS_2018_19!G20,"")</f>
        <v/>
      </c>
      <c r="N20" s="7" t="str">
        <f>IF(OSS_2018_19!H20&lt;&gt;"",OSS_2018_19!H20,"")</f>
        <v/>
      </c>
      <c r="O20" s="7" t="str">
        <f>IF(OSS_2018_19!I20&lt;&gt;"",OSS_2018_19!I20,"")</f>
        <v/>
      </c>
      <c r="P20" s="7" t="str">
        <f>IF(OSS_2018_19!J20&lt;&gt;"",OSS_2018_19!J20,"")</f>
        <v/>
      </c>
      <c r="Q20" s="5" t="str">
        <f t="shared" si="4"/>
        <v>NE</v>
      </c>
      <c r="R20" s="87" t="str">
        <f t="shared" si="5"/>
        <v/>
      </c>
      <c r="S20" s="57" t="str">
        <f t="shared" si="1"/>
        <v>NE</v>
      </c>
      <c r="T20" s="57" t="str">
        <f t="shared" si="2"/>
        <v/>
      </c>
      <c r="U20" s="106"/>
      <c r="W20" s="106"/>
      <c r="Y20" s="71">
        <v>19</v>
      </c>
      <c r="Z20" s="120" t="str">
        <f t="shared" si="3"/>
        <v/>
      </c>
      <c r="AA20" s="144" t="str">
        <f>IF(Z20&lt;&gt;"",VLOOKUP(Z20,OSS_2018_19!$B$3:$AG$99,2,FALSE),"")</f>
        <v/>
      </c>
      <c r="AB20" s="147" t="str">
        <f>IF(Z20&lt;&gt;"",IF(VLOOKUP(Z20,OSS_2018_19!$B$3:$AG$99,21,FALSE)=$S$2,VLOOKUP(Z20,OSS_2018_19!$B$3:$AG$99,19,FALSE),""),"")</f>
        <v/>
      </c>
      <c r="AC20" s="147" t="str">
        <f>IF(Z20&lt;&gt;"",IF(VLOOKUP(Z20,OSS_2018_19!$B$3:$AG$99,21,FALSE)=$S$2,VLOOKUP(Z20,OSS_2018_19!$B$3:$AG$99,20,FALSE),""),"")</f>
        <v/>
      </c>
      <c r="AE20" s="71">
        <v>19</v>
      </c>
      <c r="AF20" s="120" t="str">
        <f t="shared" si="0"/>
        <v/>
      </c>
      <c r="AG20" s="144" t="str">
        <f>IF(AF20&lt;&gt;"",VLOOKUP(AF20,OSS_2018_19!$B$3:$AG$99,2,FALSE),"")</f>
        <v/>
      </c>
      <c r="AH20" s="147" t="str">
        <f>IF(AF20&lt;&gt;"",IF(VLOOKUP(AF20,OSS_2018_19!$B$3:$AG$99,21,FALSE)=$S$2,VLOOKUP(AF20,OSS_2018_19!$B$3:$AG$99,19,FALSE),""),"")</f>
        <v/>
      </c>
      <c r="AI20" s="147" t="str">
        <f>IF(AF20&lt;&gt;"",IF(VLOOKUP(AF20,OSS_2018_19!$B$3:$AG$99,21,FALSE)=$S$2,VLOOKUP(AF20,OSS_2018_19!$B$3:$AG$99,20,FALSE),""),"")</f>
        <v/>
      </c>
    </row>
    <row r="21" spans="1:35" s="32" customFormat="1" ht="20.100000000000001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 t="str">
        <f>IF(OSS_2018_19!E21&lt;&gt;"",OSS_2018_19!E21,"")</f>
        <v/>
      </c>
      <c r="F21" s="5"/>
      <c r="G21" s="5"/>
      <c r="H21" s="5"/>
      <c r="I21" s="5"/>
      <c r="J21" s="46"/>
      <c r="L21" s="7">
        <f>IF(OSS_2018_19!F21&lt;&gt;"",OSS_2018_19!F21,"")</f>
        <v>27</v>
      </c>
      <c r="M21" s="7">
        <f>IF(OSS_2018_19!G21&lt;&gt;"",OSS_2018_19!G21,"")</f>
        <v>30</v>
      </c>
      <c r="N21" s="7">
        <f>IF(OSS_2018_19!H21&lt;&gt;"",OSS_2018_19!H21,"")</f>
        <v>20</v>
      </c>
      <c r="O21" s="7">
        <f>IF(OSS_2018_19!I21&lt;&gt;"",OSS_2018_19!I21,"")</f>
        <v>10</v>
      </c>
      <c r="P21" s="7">
        <f>IF(OSS_2018_19!J21&lt;&gt;"",OSS_2018_19!J21,"")</f>
        <v>11</v>
      </c>
      <c r="Q21" s="5" t="str">
        <f t="shared" si="4"/>
        <v>DA</v>
      </c>
      <c r="R21" s="87" t="str">
        <f t="shared" si="5"/>
        <v/>
      </c>
      <c r="S21" s="57" t="str">
        <f t="shared" si="1"/>
        <v>NE</v>
      </c>
      <c r="T21" s="57" t="str">
        <f t="shared" si="2"/>
        <v/>
      </c>
      <c r="U21" s="106"/>
      <c r="W21" s="106"/>
      <c r="Y21" s="71">
        <v>20</v>
      </c>
      <c r="Z21" s="120" t="str">
        <f t="shared" si="3"/>
        <v/>
      </c>
      <c r="AA21" s="144" t="str">
        <f>IF(Z21&lt;&gt;"",VLOOKUP(Z21,OSS_2018_19!$B$3:$AG$99,2,FALSE),"")</f>
        <v/>
      </c>
      <c r="AB21" s="147" t="str">
        <f>IF(Z21&lt;&gt;"",IF(VLOOKUP(Z21,OSS_2018_19!$B$3:$AG$99,21,FALSE)=$S$2,VLOOKUP(Z21,OSS_2018_19!$B$3:$AG$99,19,FALSE),""),"")</f>
        <v/>
      </c>
      <c r="AC21" s="147" t="str">
        <f>IF(Z21&lt;&gt;"",IF(VLOOKUP(Z21,OSS_2018_19!$B$3:$AG$99,21,FALSE)=$S$2,VLOOKUP(Z21,OSS_2018_19!$B$3:$AG$99,20,FALSE),""),"")</f>
        <v/>
      </c>
      <c r="AE21" s="71">
        <v>20</v>
      </c>
      <c r="AF21" s="120" t="str">
        <f t="shared" si="0"/>
        <v/>
      </c>
      <c r="AG21" s="144" t="str">
        <f>IF(AF21&lt;&gt;"",VLOOKUP(AF21,OSS_2018_19!$B$3:$AG$99,2,FALSE),"")</f>
        <v/>
      </c>
      <c r="AH21" s="147" t="str">
        <f>IF(AF21&lt;&gt;"",IF(VLOOKUP(AF21,OSS_2018_19!$B$3:$AG$99,21,FALSE)=$S$2,VLOOKUP(AF21,OSS_2018_19!$B$3:$AG$99,19,FALSE),""),"")</f>
        <v/>
      </c>
      <c r="AI21" s="147" t="str">
        <f>IF(AF21&lt;&gt;"",IF(VLOOKUP(AF21,OSS_2018_19!$B$3:$AG$99,21,FALSE)=$S$2,VLOOKUP(AF21,OSS_2018_19!$B$3:$AG$99,20,FALSE),""),"")</f>
        <v/>
      </c>
    </row>
    <row r="22" spans="1:35" s="32" customFormat="1" ht="20.100000000000001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 t="str">
        <f>IF(OSS_2018_19!E22&lt;&gt;"",OSS_2018_19!E22,"")</f>
        <v/>
      </c>
      <c r="F22" s="5"/>
      <c r="G22" s="5"/>
      <c r="H22" s="5"/>
      <c r="I22" s="5"/>
      <c r="J22" s="46"/>
      <c r="L22" s="7">
        <f>IF(OSS_2018_19!F22&lt;&gt;"",OSS_2018_19!F22,"")</f>
        <v>30</v>
      </c>
      <c r="M22" s="7">
        <f>IF(OSS_2018_19!G22&lt;&gt;"",OSS_2018_19!G22,"")</f>
        <v>29</v>
      </c>
      <c r="N22" s="7" t="str">
        <f>IF(OSS_2018_19!H22&lt;&gt;"",OSS_2018_19!H22,"")</f>
        <v/>
      </c>
      <c r="O22" s="7">
        <f>IF(OSS_2018_19!I22&lt;&gt;"",OSS_2018_19!I22,"")</f>
        <v>9</v>
      </c>
      <c r="P22" s="7">
        <f>IF(OSS_2018_19!J22&lt;&gt;"",OSS_2018_19!J22,"")</f>
        <v>9</v>
      </c>
      <c r="Q22" s="5" t="str">
        <f t="shared" si="4"/>
        <v>NE</v>
      </c>
      <c r="R22" s="87" t="str">
        <f t="shared" si="5"/>
        <v/>
      </c>
      <c r="S22" s="57" t="str">
        <f t="shared" si="1"/>
        <v>NE</v>
      </c>
      <c r="T22" s="57" t="str">
        <f t="shared" si="2"/>
        <v/>
      </c>
      <c r="U22" s="106"/>
      <c r="W22" s="106"/>
      <c r="Y22" s="71">
        <v>21</v>
      </c>
      <c r="Z22" s="120" t="str">
        <f t="shared" si="3"/>
        <v/>
      </c>
      <c r="AA22" s="144" t="str">
        <f>IF(Z22&lt;&gt;"",VLOOKUP(Z22,OSS_2018_19!$B$3:$AG$99,2,FALSE),"")</f>
        <v/>
      </c>
      <c r="AB22" s="147" t="str">
        <f>IF(Z22&lt;&gt;"",IF(VLOOKUP(Z22,OSS_2018_19!$B$3:$AG$99,21,FALSE)=$S$2,VLOOKUP(Z22,OSS_2018_19!$B$3:$AG$99,19,FALSE),""),"")</f>
        <v/>
      </c>
      <c r="AC22" s="147" t="str">
        <f>IF(Z22&lt;&gt;"",IF(VLOOKUP(Z22,OSS_2018_19!$B$3:$AG$99,21,FALSE)=$S$2,VLOOKUP(Z22,OSS_2018_19!$B$3:$AG$99,20,FALSE),""),"")</f>
        <v/>
      </c>
      <c r="AE22" s="71">
        <v>21</v>
      </c>
      <c r="AF22" s="120" t="str">
        <f t="shared" si="0"/>
        <v/>
      </c>
      <c r="AG22" s="144" t="str">
        <f>IF(AF22&lt;&gt;"",VLOOKUP(AF22,OSS_2018_19!$B$3:$AG$99,2,FALSE),"")</f>
        <v/>
      </c>
      <c r="AH22" s="147" t="str">
        <f>IF(AF22&lt;&gt;"",IF(VLOOKUP(AF22,OSS_2018_19!$B$3:$AG$99,21,FALSE)=$S$2,VLOOKUP(AF22,OSS_2018_19!$B$3:$AG$99,19,FALSE),""),"")</f>
        <v/>
      </c>
      <c r="AI22" s="147" t="str">
        <f>IF(AF22&lt;&gt;"",IF(VLOOKUP(AF22,OSS_2018_19!$B$3:$AG$99,21,FALSE)=$S$2,VLOOKUP(AF22,OSS_2018_19!$B$3:$AG$99,20,FALSE),""),"")</f>
        <v/>
      </c>
    </row>
    <row r="23" spans="1:35" s="32" customFormat="1" ht="20.100000000000001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 t="str">
        <f>IF(OSS_2018_19!E23&lt;&gt;"",OSS_2018_19!E23,"")</f>
        <v/>
      </c>
      <c r="F23" s="5"/>
      <c r="G23" s="5"/>
      <c r="H23" s="5"/>
      <c r="I23" s="5"/>
      <c r="J23" s="46"/>
      <c r="L23" s="7" t="str">
        <f>IF(OSS_2018_19!F23&lt;&gt;"",OSS_2018_19!F23,"")</f>
        <v/>
      </c>
      <c r="M23" s="7" t="str">
        <f>IF(OSS_2018_19!G23&lt;&gt;"",OSS_2018_19!G23,"")</f>
        <v/>
      </c>
      <c r="N23" s="7" t="str">
        <f>IF(OSS_2018_19!H23&lt;&gt;"",OSS_2018_19!H23,"")</f>
        <v/>
      </c>
      <c r="O23" s="7" t="str">
        <f>IF(OSS_2018_19!I23&lt;&gt;"",OSS_2018_19!I23,"")</f>
        <v/>
      </c>
      <c r="P23" s="7" t="str">
        <f>IF(OSS_2018_19!J23&lt;&gt;"",OSS_2018_19!J23,"")</f>
        <v/>
      </c>
      <c r="Q23" s="5" t="str">
        <f t="shared" si="4"/>
        <v>NE</v>
      </c>
      <c r="R23" s="87" t="str">
        <f t="shared" si="5"/>
        <v/>
      </c>
      <c r="S23" s="57" t="str">
        <f t="shared" si="1"/>
        <v>NE</v>
      </c>
      <c r="T23" s="57" t="str">
        <f t="shared" si="2"/>
        <v/>
      </c>
      <c r="U23" s="106"/>
      <c r="W23" s="106"/>
      <c r="Y23" s="71">
        <v>22</v>
      </c>
      <c r="Z23" s="120" t="str">
        <f t="shared" si="3"/>
        <v/>
      </c>
      <c r="AA23" s="144" t="str">
        <f>IF(Z23&lt;&gt;"",VLOOKUP(Z23,OSS_2018_19!$B$3:$AG$99,2,FALSE),"")</f>
        <v/>
      </c>
      <c r="AB23" s="147" t="str">
        <f>IF(Z23&lt;&gt;"",IF(VLOOKUP(Z23,OSS_2018_19!$B$3:$AG$99,21,FALSE)=$S$2,VLOOKUP(Z23,OSS_2018_19!$B$3:$AG$99,19,FALSE),""),"")</f>
        <v/>
      </c>
      <c r="AC23" s="147" t="str">
        <f>IF(Z23&lt;&gt;"",IF(VLOOKUP(Z23,OSS_2018_19!$B$3:$AG$99,21,FALSE)=$S$2,VLOOKUP(Z23,OSS_2018_19!$B$3:$AG$99,20,FALSE),""),"")</f>
        <v/>
      </c>
      <c r="AE23" s="71">
        <v>22</v>
      </c>
      <c r="AF23" s="120" t="str">
        <f t="shared" si="0"/>
        <v/>
      </c>
      <c r="AG23" s="144" t="str">
        <f>IF(AF23&lt;&gt;"",VLOOKUP(AF23,OSS_2018_19!$B$3:$AG$99,2,FALSE),"")</f>
        <v/>
      </c>
      <c r="AH23" s="147" t="str">
        <f>IF(AF23&lt;&gt;"",IF(VLOOKUP(AF23,OSS_2018_19!$B$3:$AG$99,21,FALSE)=$S$2,VLOOKUP(AF23,OSS_2018_19!$B$3:$AG$99,19,FALSE),""),"")</f>
        <v/>
      </c>
      <c r="AI23" s="147" t="str">
        <f>IF(AF23&lt;&gt;"",IF(VLOOKUP(AF23,OSS_2018_19!$B$3:$AG$99,21,FALSE)=$S$2,VLOOKUP(AF23,OSS_2018_19!$B$3:$AG$99,20,FALSE),""),"")</f>
        <v/>
      </c>
    </row>
    <row r="24" spans="1:35" s="32" customFormat="1" ht="20.100000000000001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 t="str">
        <f>IF(OSS_2018_19!E24&lt;&gt;"",OSS_2018_19!E24,"")</f>
        <v/>
      </c>
      <c r="F24" s="5"/>
      <c r="G24" s="5"/>
      <c r="H24" s="5"/>
      <c r="I24" s="5"/>
      <c r="J24" s="46"/>
      <c r="L24" s="7">
        <f>IF(OSS_2018_19!F24&lt;&gt;"",OSS_2018_19!F24,"")</f>
        <v>24</v>
      </c>
      <c r="M24" s="7">
        <f>IF(OSS_2018_19!G24&lt;&gt;"",OSS_2018_19!G24,"")</f>
        <v>27</v>
      </c>
      <c r="N24" s="7">
        <f>IF(OSS_2018_19!H24&lt;&gt;"",OSS_2018_19!H24,"")</f>
        <v>17</v>
      </c>
      <c r="O24" s="7">
        <f>IF(OSS_2018_19!I24&lt;&gt;"",OSS_2018_19!I24,"")</f>
        <v>9</v>
      </c>
      <c r="P24" s="7">
        <f>IF(OSS_2018_19!J24&lt;&gt;"",OSS_2018_19!J24,"")</f>
        <v>9</v>
      </c>
      <c r="Q24" s="5" t="str">
        <f t="shared" si="4"/>
        <v>DA</v>
      </c>
      <c r="R24" s="87" t="str">
        <f t="shared" si="5"/>
        <v/>
      </c>
      <c r="S24" s="57" t="str">
        <f t="shared" si="1"/>
        <v>NE</v>
      </c>
      <c r="T24" s="57" t="str">
        <f t="shared" si="2"/>
        <v/>
      </c>
      <c r="U24" s="106"/>
      <c r="W24" s="106"/>
      <c r="Y24" s="71">
        <v>23</v>
      </c>
      <c r="Z24" s="120" t="str">
        <f t="shared" si="3"/>
        <v/>
      </c>
      <c r="AA24" s="144" t="str">
        <f>IF(Z24&lt;&gt;"",VLOOKUP(Z24,OSS_2018_19!$B$3:$AG$99,2,FALSE),"")</f>
        <v/>
      </c>
      <c r="AB24" s="147" t="str">
        <f>IF(Z24&lt;&gt;"",IF(VLOOKUP(Z24,OSS_2018_19!$B$3:$AG$99,21,FALSE)=$S$2,VLOOKUP(Z24,OSS_2018_19!$B$3:$AG$99,19,FALSE),""),"")</f>
        <v/>
      </c>
      <c r="AC24" s="147" t="str">
        <f>IF(Z24&lt;&gt;"",IF(VLOOKUP(Z24,OSS_2018_19!$B$3:$AG$99,21,FALSE)=$S$2,VLOOKUP(Z24,OSS_2018_19!$B$3:$AG$99,20,FALSE),""),"")</f>
        <v/>
      </c>
      <c r="AE24" s="71">
        <v>23</v>
      </c>
      <c r="AF24" s="120" t="str">
        <f t="shared" si="0"/>
        <v/>
      </c>
      <c r="AG24" s="144" t="str">
        <f>IF(AF24&lt;&gt;"",VLOOKUP(AF24,OSS_2018_19!$B$3:$AG$99,2,FALSE),"")</f>
        <v/>
      </c>
      <c r="AH24" s="147" t="str">
        <f>IF(AF24&lt;&gt;"",IF(VLOOKUP(AF24,OSS_2018_19!$B$3:$AG$99,21,FALSE)=$S$2,VLOOKUP(AF24,OSS_2018_19!$B$3:$AG$99,19,FALSE),""),"")</f>
        <v/>
      </c>
      <c r="AI24" s="147" t="str">
        <f>IF(AF24&lt;&gt;"",IF(VLOOKUP(AF24,OSS_2018_19!$B$3:$AG$99,21,FALSE)=$S$2,VLOOKUP(AF24,OSS_2018_19!$B$3:$AG$99,20,FALSE),""),"")</f>
        <v/>
      </c>
    </row>
    <row r="25" spans="1:35" s="32" customFormat="1" ht="20.100000000000001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 t="str">
        <f>IF(OSS_2018_19!E25&lt;&gt;"",OSS_2018_19!E25,"")</f>
        <v/>
      </c>
      <c r="F25" s="5"/>
      <c r="G25" s="5"/>
      <c r="H25" s="5"/>
      <c r="I25" s="5"/>
      <c r="J25" s="46"/>
      <c r="L25" s="7" t="str">
        <f>IF(OSS_2018_19!F25&lt;&gt;"",OSS_2018_19!F25,"")</f>
        <v/>
      </c>
      <c r="M25" s="7" t="str">
        <f>IF(OSS_2018_19!G25&lt;&gt;"",OSS_2018_19!G25,"")</f>
        <v/>
      </c>
      <c r="N25" s="7" t="str">
        <f>IF(OSS_2018_19!H25&lt;&gt;"",OSS_2018_19!H25,"")</f>
        <v/>
      </c>
      <c r="O25" s="7" t="str">
        <f>IF(OSS_2018_19!I25&lt;&gt;"",OSS_2018_19!I25,"")</f>
        <v/>
      </c>
      <c r="P25" s="7" t="str">
        <f>IF(OSS_2018_19!J25&lt;&gt;"",OSS_2018_19!J25,"")</f>
        <v/>
      </c>
      <c r="Q25" s="5" t="str">
        <f t="shared" si="4"/>
        <v>NE</v>
      </c>
      <c r="R25" s="87" t="str">
        <f t="shared" si="5"/>
        <v/>
      </c>
      <c r="S25" s="57" t="str">
        <f t="shared" si="1"/>
        <v>NE</v>
      </c>
      <c r="T25" s="57" t="str">
        <f t="shared" si="2"/>
        <v/>
      </c>
      <c r="U25" s="106"/>
      <c r="W25" s="106"/>
      <c r="Y25" s="71">
        <v>24</v>
      </c>
      <c r="Z25" s="120" t="str">
        <f t="shared" si="3"/>
        <v/>
      </c>
      <c r="AA25" s="144" t="str">
        <f>IF(Z25&lt;&gt;"",VLOOKUP(Z25,OSS_2018_19!$B$3:$AG$99,2,FALSE),"")</f>
        <v/>
      </c>
      <c r="AB25" s="147" t="str">
        <f>IF(Z25&lt;&gt;"",IF(VLOOKUP(Z25,OSS_2018_19!$B$3:$AG$99,21,FALSE)=$S$2,VLOOKUP(Z25,OSS_2018_19!$B$3:$AG$99,19,FALSE),""),"")</f>
        <v/>
      </c>
      <c r="AC25" s="147" t="str">
        <f>IF(Z25&lt;&gt;"",IF(VLOOKUP(Z25,OSS_2018_19!$B$3:$AG$99,21,FALSE)=$S$2,VLOOKUP(Z25,OSS_2018_19!$B$3:$AG$99,20,FALSE),""),"")</f>
        <v/>
      </c>
      <c r="AE25" s="71">
        <v>24</v>
      </c>
      <c r="AF25" s="120" t="str">
        <f t="shared" si="0"/>
        <v/>
      </c>
      <c r="AG25" s="144" t="str">
        <f>IF(AF25&lt;&gt;"",VLOOKUP(AF25,OSS_2018_19!$B$3:$AG$99,2,FALSE),"")</f>
        <v/>
      </c>
      <c r="AH25" s="147" t="str">
        <f>IF(AF25&lt;&gt;"",IF(VLOOKUP(AF25,OSS_2018_19!$B$3:$AG$99,21,FALSE)=$S$2,VLOOKUP(AF25,OSS_2018_19!$B$3:$AG$99,19,FALSE),""),"")</f>
        <v/>
      </c>
      <c r="AI25" s="147" t="str">
        <f>IF(AF25&lt;&gt;"",IF(VLOOKUP(AF25,OSS_2018_19!$B$3:$AG$99,21,FALSE)=$S$2,VLOOKUP(AF25,OSS_2018_19!$B$3:$AG$99,20,FALSE),""),"")</f>
        <v/>
      </c>
    </row>
    <row r="26" spans="1:35" s="32" customFormat="1" ht="20.100000000000001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 t="str">
        <f>IF(OSS_2018_19!E26&lt;&gt;"",OSS_2018_19!E26,"")</f>
        <v/>
      </c>
      <c r="F26" s="5"/>
      <c r="G26" s="5"/>
      <c r="H26" s="5"/>
      <c r="I26" s="5"/>
      <c r="J26" s="46"/>
      <c r="L26" s="7">
        <f>IF(OSS_2018_19!F26&lt;&gt;"",OSS_2018_19!F26,"")</f>
        <v>30</v>
      </c>
      <c r="M26" s="7">
        <f>IF(OSS_2018_19!G26&lt;&gt;"",OSS_2018_19!G26,"")</f>
        <v>26</v>
      </c>
      <c r="N26" s="7">
        <f>IF(OSS_2018_19!H26&lt;&gt;"",OSS_2018_19!H26,"")</f>
        <v>17</v>
      </c>
      <c r="O26" s="7">
        <f>IF(OSS_2018_19!I26&lt;&gt;"",OSS_2018_19!I26,"")</f>
        <v>9</v>
      </c>
      <c r="P26" s="7">
        <f>IF(OSS_2018_19!J26&lt;&gt;"",OSS_2018_19!J26,"")</f>
        <v>11</v>
      </c>
      <c r="Q26" s="5" t="str">
        <f t="shared" si="4"/>
        <v>DA</v>
      </c>
      <c r="R26" s="87" t="str">
        <f t="shared" si="5"/>
        <v/>
      </c>
      <c r="S26" s="57" t="str">
        <f t="shared" si="1"/>
        <v>NE</v>
      </c>
      <c r="T26" s="57" t="str">
        <f t="shared" si="2"/>
        <v/>
      </c>
      <c r="U26" s="106"/>
      <c r="W26" s="106"/>
      <c r="Y26" s="71">
        <v>25</v>
      </c>
      <c r="Z26" s="120" t="str">
        <f t="shared" si="3"/>
        <v/>
      </c>
      <c r="AA26" s="144" t="str">
        <f>IF(Z26&lt;&gt;"",VLOOKUP(Z26,OSS_2018_19!$B$3:$AG$99,2,FALSE),"")</f>
        <v/>
      </c>
      <c r="AB26" s="147" t="str">
        <f>IF(Z26&lt;&gt;"",IF(VLOOKUP(Z26,OSS_2018_19!$B$3:$AG$99,21,FALSE)=$S$2,VLOOKUP(Z26,OSS_2018_19!$B$3:$AG$99,19,FALSE),""),"")</f>
        <v/>
      </c>
      <c r="AC26" s="147" t="str">
        <f>IF(Z26&lt;&gt;"",IF(VLOOKUP(Z26,OSS_2018_19!$B$3:$AG$99,21,FALSE)=$S$2,VLOOKUP(Z26,OSS_2018_19!$B$3:$AG$99,20,FALSE),""),"")</f>
        <v/>
      </c>
      <c r="AE26" s="71">
        <v>25</v>
      </c>
      <c r="AF26" s="120" t="str">
        <f t="shared" si="0"/>
        <v/>
      </c>
      <c r="AG26" s="144" t="str">
        <f>IF(AF26&lt;&gt;"",VLOOKUP(AF26,OSS_2018_19!$B$3:$AG$99,2,FALSE),"")</f>
        <v/>
      </c>
      <c r="AH26" s="147" t="str">
        <f>IF(AF26&lt;&gt;"",IF(VLOOKUP(AF26,OSS_2018_19!$B$3:$AG$99,21,FALSE)=$S$2,VLOOKUP(AF26,OSS_2018_19!$B$3:$AG$99,19,FALSE),""),"")</f>
        <v/>
      </c>
      <c r="AI26" s="147" t="str">
        <f>IF(AF26&lt;&gt;"",IF(VLOOKUP(AF26,OSS_2018_19!$B$3:$AG$99,21,FALSE)=$S$2,VLOOKUP(AF26,OSS_2018_19!$B$3:$AG$99,20,FALSE),""),"")</f>
        <v/>
      </c>
    </row>
    <row r="27" spans="1:35" s="32" customFormat="1" ht="20.100000000000001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 t="str">
        <f>IF(OSS_2018_19!E27&lt;&gt;"",OSS_2018_19!E27,"")</f>
        <v/>
      </c>
      <c r="F27" s="5"/>
      <c r="G27" s="5"/>
      <c r="H27" s="5"/>
      <c r="I27" s="5"/>
      <c r="J27" s="46"/>
      <c r="L27" s="7">
        <f>IF(OSS_2018_19!F27&lt;&gt;"",OSS_2018_19!F27,"")</f>
        <v>32</v>
      </c>
      <c r="M27" s="7">
        <f>IF(OSS_2018_19!G27&lt;&gt;"",OSS_2018_19!G27,"")</f>
        <v>32</v>
      </c>
      <c r="N27" s="7">
        <f>IF(OSS_2018_19!H27&lt;&gt;"",OSS_2018_19!H27,"")</f>
        <v>21</v>
      </c>
      <c r="O27" s="7">
        <f>IF(OSS_2018_19!I27&lt;&gt;"",OSS_2018_19!I27,"")</f>
        <v>10</v>
      </c>
      <c r="P27" s="7">
        <f>IF(OSS_2018_19!J27&lt;&gt;"",OSS_2018_19!J27,"")</f>
        <v>10</v>
      </c>
      <c r="Q27" s="5" t="str">
        <f t="shared" si="4"/>
        <v>DA</v>
      </c>
      <c r="R27" s="87" t="str">
        <f t="shared" si="5"/>
        <v/>
      </c>
      <c r="S27" s="57" t="str">
        <f t="shared" si="1"/>
        <v>NE</v>
      </c>
      <c r="T27" s="57" t="str">
        <f t="shared" si="2"/>
        <v/>
      </c>
      <c r="U27" s="106"/>
      <c r="W27" s="106"/>
      <c r="Y27" s="71">
        <v>26</v>
      </c>
      <c r="Z27" s="120" t="str">
        <f t="shared" si="3"/>
        <v/>
      </c>
      <c r="AA27" s="144" t="str">
        <f>IF(Z27&lt;&gt;"",VLOOKUP(Z27,OSS_2018_19!$B$3:$AG$99,2,FALSE),"")</f>
        <v/>
      </c>
      <c r="AB27" s="147" t="str">
        <f>IF(Z27&lt;&gt;"",IF(VLOOKUP(Z27,OSS_2018_19!$B$3:$AG$99,21,FALSE)=$S$2,VLOOKUP(Z27,OSS_2018_19!$B$3:$AG$99,19,FALSE),""),"")</f>
        <v/>
      </c>
      <c r="AC27" s="147" t="str">
        <f>IF(Z27&lt;&gt;"",IF(VLOOKUP(Z27,OSS_2018_19!$B$3:$AG$99,21,FALSE)=$S$2,VLOOKUP(Z27,OSS_2018_19!$B$3:$AG$99,20,FALSE),""),"")</f>
        <v/>
      </c>
      <c r="AE27" s="71">
        <v>26</v>
      </c>
      <c r="AF27" s="120" t="str">
        <f t="shared" si="0"/>
        <v/>
      </c>
      <c r="AG27" s="144" t="str">
        <f>IF(AF27&lt;&gt;"",VLOOKUP(AF27,OSS_2018_19!$B$3:$AG$99,2,FALSE),"")</f>
        <v/>
      </c>
      <c r="AH27" s="147" t="str">
        <f>IF(AF27&lt;&gt;"",IF(VLOOKUP(AF27,OSS_2018_19!$B$3:$AG$99,21,FALSE)=$S$2,VLOOKUP(AF27,OSS_2018_19!$B$3:$AG$99,19,FALSE),""),"")</f>
        <v/>
      </c>
      <c r="AI27" s="147" t="str">
        <f>IF(AF27&lt;&gt;"",IF(VLOOKUP(AF27,OSS_2018_19!$B$3:$AG$99,21,FALSE)=$S$2,VLOOKUP(AF27,OSS_2018_19!$B$3:$AG$99,20,FALSE),""),"")</f>
        <v/>
      </c>
    </row>
    <row r="28" spans="1:35" s="32" customFormat="1" ht="20.100000000000001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 t="str">
        <f>IF(OSS_2018_19!E28&lt;&gt;"",OSS_2018_19!E28,"")</f>
        <v/>
      </c>
      <c r="F28" s="5">
        <v>24</v>
      </c>
      <c r="G28" s="5"/>
      <c r="H28" s="5"/>
      <c r="I28" s="5"/>
      <c r="J28" s="46"/>
      <c r="L28" s="7">
        <f>IF(OSS_2018_19!F28&lt;&gt;"",OSS_2018_19!F28,"")</f>
        <v>24</v>
      </c>
      <c r="M28" s="7" t="str">
        <f>IF(OSS_2018_19!G28&lt;&gt;"",OSS_2018_19!G28,"")</f>
        <v/>
      </c>
      <c r="N28" s="7" t="str">
        <f>IF(OSS_2018_19!H28&lt;&gt;"",OSS_2018_19!H28,"")</f>
        <v/>
      </c>
      <c r="O28" s="7" t="str">
        <f>IF(OSS_2018_19!I28&lt;&gt;"",OSS_2018_19!I28,"")</f>
        <v/>
      </c>
      <c r="P28" s="7" t="str">
        <f>IF(OSS_2018_19!J28&lt;&gt;"",OSS_2018_19!J28,"")</f>
        <v/>
      </c>
      <c r="Q28" s="5" t="str">
        <f t="shared" si="4"/>
        <v>NE</v>
      </c>
      <c r="R28" s="87" t="str">
        <f t="shared" si="5"/>
        <v/>
      </c>
      <c r="S28" s="57" t="str">
        <f t="shared" si="1"/>
        <v>NE</v>
      </c>
      <c r="T28" s="57" t="str">
        <f t="shared" si="2"/>
        <v/>
      </c>
      <c r="U28" s="106"/>
      <c r="W28" s="106"/>
      <c r="Y28" s="71">
        <v>27</v>
      </c>
      <c r="Z28" s="120" t="str">
        <f t="shared" si="3"/>
        <v/>
      </c>
      <c r="AA28" s="144" t="str">
        <f>IF(Z28&lt;&gt;"",VLOOKUP(Z28,OSS_2018_19!$B$3:$AG$99,2,FALSE),"")</f>
        <v/>
      </c>
      <c r="AB28" s="147" t="str">
        <f>IF(Z28&lt;&gt;"",IF(VLOOKUP(Z28,OSS_2018_19!$B$3:$AG$99,21,FALSE)=$S$2,VLOOKUP(Z28,OSS_2018_19!$B$3:$AG$99,19,FALSE),""),"")</f>
        <v/>
      </c>
      <c r="AC28" s="147" t="str">
        <f>IF(Z28&lt;&gt;"",IF(VLOOKUP(Z28,OSS_2018_19!$B$3:$AG$99,21,FALSE)=$S$2,VLOOKUP(Z28,OSS_2018_19!$B$3:$AG$99,20,FALSE),""),"")</f>
        <v/>
      </c>
      <c r="AE28" s="71">
        <v>27</v>
      </c>
      <c r="AF28" s="120" t="str">
        <f t="shared" si="0"/>
        <v/>
      </c>
      <c r="AG28" s="144" t="str">
        <f>IF(AF28&lt;&gt;"",VLOOKUP(AF28,OSS_2018_19!$B$3:$AG$99,2,FALSE),"")</f>
        <v/>
      </c>
      <c r="AH28" s="147" t="str">
        <f>IF(AF28&lt;&gt;"",IF(VLOOKUP(AF28,OSS_2018_19!$B$3:$AG$99,21,FALSE)=$S$2,VLOOKUP(AF28,OSS_2018_19!$B$3:$AG$99,19,FALSE),""),"")</f>
        <v/>
      </c>
      <c r="AI28" s="147" t="str">
        <f>IF(AF28&lt;&gt;"",IF(VLOOKUP(AF28,OSS_2018_19!$B$3:$AG$99,21,FALSE)=$S$2,VLOOKUP(AF28,OSS_2018_19!$B$3:$AG$99,20,FALSE),""),"")</f>
        <v/>
      </c>
    </row>
    <row r="29" spans="1:35" s="32" customFormat="1" ht="20.100000000000001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 t="str">
        <f>IF(OSS_2018_19!E29&lt;&gt;"",OSS_2018_19!E29,"")</f>
        <v/>
      </c>
      <c r="F29" s="5"/>
      <c r="G29" s="5"/>
      <c r="H29" s="5"/>
      <c r="I29" s="5"/>
      <c r="J29" s="46"/>
      <c r="L29" s="7">
        <f>IF(OSS_2018_19!F29&lt;&gt;"",OSS_2018_19!F29,"")</f>
        <v>30</v>
      </c>
      <c r="M29" s="7">
        <f>IF(OSS_2018_19!G29&lt;&gt;"",OSS_2018_19!G29,"")</f>
        <v>29</v>
      </c>
      <c r="N29" s="7" t="str">
        <f>IF(OSS_2018_19!H29&lt;&gt;"",OSS_2018_19!H29,"")</f>
        <v/>
      </c>
      <c r="O29" s="7" t="str">
        <f>IF(OSS_2018_19!I29&lt;&gt;"",OSS_2018_19!I29,"")</f>
        <v/>
      </c>
      <c r="P29" s="7">
        <f>IF(OSS_2018_19!J29&lt;&gt;"",OSS_2018_19!J29,"")</f>
        <v>9</v>
      </c>
      <c r="Q29" s="5" t="str">
        <f t="shared" si="4"/>
        <v>NE</v>
      </c>
      <c r="R29" s="87" t="str">
        <f t="shared" si="5"/>
        <v/>
      </c>
      <c r="S29" s="57" t="str">
        <f t="shared" si="1"/>
        <v>NE</v>
      </c>
      <c r="T29" s="57" t="str">
        <f t="shared" si="2"/>
        <v/>
      </c>
      <c r="U29" s="106"/>
      <c r="W29" s="106"/>
      <c r="Y29" s="71">
        <v>28</v>
      </c>
      <c r="Z29" s="120" t="str">
        <f t="shared" si="3"/>
        <v/>
      </c>
      <c r="AA29" s="144" t="str">
        <f>IF(Z29&lt;&gt;"",VLOOKUP(Z29,OSS_2018_19!$B$3:$AG$99,2,FALSE),"")</f>
        <v/>
      </c>
      <c r="AB29" s="147" t="str">
        <f>IF(Z29&lt;&gt;"",IF(VLOOKUP(Z29,OSS_2018_19!$B$3:$AG$99,21,FALSE)=$S$2,VLOOKUP(Z29,OSS_2018_19!$B$3:$AG$99,19,FALSE),""),"")</f>
        <v/>
      </c>
      <c r="AC29" s="147" t="str">
        <f>IF(Z29&lt;&gt;"",IF(VLOOKUP(Z29,OSS_2018_19!$B$3:$AG$99,21,FALSE)=$S$2,VLOOKUP(Z29,OSS_2018_19!$B$3:$AG$99,20,FALSE),""),"")</f>
        <v/>
      </c>
      <c r="AE29" s="71">
        <v>28</v>
      </c>
      <c r="AF29" s="120" t="str">
        <f t="shared" si="0"/>
        <v/>
      </c>
      <c r="AG29" s="144" t="str">
        <f>IF(AF29&lt;&gt;"",VLOOKUP(AF29,OSS_2018_19!$B$3:$AG$99,2,FALSE),"")</f>
        <v/>
      </c>
      <c r="AH29" s="147" t="str">
        <f>IF(AF29&lt;&gt;"",IF(VLOOKUP(AF29,OSS_2018_19!$B$3:$AG$99,21,FALSE)=$S$2,VLOOKUP(AF29,OSS_2018_19!$B$3:$AG$99,19,FALSE),""),"")</f>
        <v/>
      </c>
      <c r="AI29" s="147" t="str">
        <f>IF(AF29&lt;&gt;"",IF(VLOOKUP(AF29,OSS_2018_19!$B$3:$AG$99,21,FALSE)=$S$2,VLOOKUP(AF29,OSS_2018_19!$B$3:$AG$99,20,FALSE),""),"")</f>
        <v/>
      </c>
    </row>
    <row r="30" spans="1:35" s="32" customFormat="1" ht="20.100000000000001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 t="str">
        <f>IF(OSS_2018_19!E30&lt;&gt;"",OSS_2018_19!E30,"")</f>
        <v/>
      </c>
      <c r="F30" s="5">
        <v>24</v>
      </c>
      <c r="G30" s="5"/>
      <c r="H30" s="5"/>
      <c r="I30" s="5"/>
      <c r="J30" s="46"/>
      <c r="L30" s="7">
        <f>IF(OSS_2018_19!F30&lt;&gt;"",OSS_2018_19!F30,"")</f>
        <v>24</v>
      </c>
      <c r="M30" s="7" t="str">
        <f>IF(OSS_2018_19!G30&lt;&gt;"",OSS_2018_19!G30,"")</f>
        <v/>
      </c>
      <c r="N30" s="7" t="str">
        <f>IF(OSS_2018_19!H30&lt;&gt;"",OSS_2018_19!H30,"")</f>
        <v/>
      </c>
      <c r="O30" s="7" t="str">
        <f>IF(OSS_2018_19!I30&lt;&gt;"",OSS_2018_19!I30,"")</f>
        <v/>
      </c>
      <c r="P30" s="7" t="str">
        <f>IF(OSS_2018_19!J30&lt;&gt;"",OSS_2018_19!J30,"")</f>
        <v/>
      </c>
      <c r="Q30" s="5" t="str">
        <f t="shared" si="4"/>
        <v>NE</v>
      </c>
      <c r="R30" s="87" t="str">
        <f t="shared" si="5"/>
        <v/>
      </c>
      <c r="S30" s="57" t="str">
        <f t="shared" si="1"/>
        <v>DA</v>
      </c>
      <c r="T30" s="57" t="str">
        <f t="shared" si="2"/>
        <v>Октобар</v>
      </c>
      <c r="U30" s="106"/>
      <c r="W30" s="106"/>
      <c r="Y30" s="71">
        <v>29</v>
      </c>
      <c r="Z30" s="120" t="str">
        <f t="shared" si="3"/>
        <v/>
      </c>
      <c r="AA30" s="144" t="str">
        <f>IF(Z30&lt;&gt;"",VLOOKUP(Z30,OSS_2018_19!$B$3:$AG$99,2,FALSE),"")</f>
        <v/>
      </c>
      <c r="AB30" s="147" t="str">
        <f>IF(Z30&lt;&gt;"",IF(VLOOKUP(Z30,OSS_2018_19!$B$3:$AG$99,21,FALSE)=$S$2,VLOOKUP(Z30,OSS_2018_19!$B$3:$AG$99,19,FALSE),""),"")</f>
        <v/>
      </c>
      <c r="AC30" s="147" t="str">
        <f>IF(Z30&lt;&gt;"",IF(VLOOKUP(Z30,OSS_2018_19!$B$3:$AG$99,21,FALSE)=$S$2,VLOOKUP(Z30,OSS_2018_19!$B$3:$AG$99,20,FALSE),""),"")</f>
        <v/>
      </c>
      <c r="AE30" s="71">
        <v>29</v>
      </c>
      <c r="AF30" s="120" t="str">
        <f t="shared" si="0"/>
        <v/>
      </c>
      <c r="AG30" s="144" t="str">
        <f>IF(AF30&lt;&gt;"",VLOOKUP(AF30,OSS_2018_19!$B$3:$AG$99,2,FALSE),"")</f>
        <v/>
      </c>
      <c r="AH30" s="147" t="str">
        <f>IF(AF30&lt;&gt;"",IF(VLOOKUP(AF30,OSS_2018_19!$B$3:$AG$99,21,FALSE)=$S$2,VLOOKUP(AF30,OSS_2018_19!$B$3:$AG$99,19,FALSE),""),"")</f>
        <v/>
      </c>
      <c r="AI30" s="147" t="str">
        <f>IF(AF30&lt;&gt;"",IF(VLOOKUP(AF30,OSS_2018_19!$B$3:$AG$99,21,FALSE)=$S$2,VLOOKUP(AF30,OSS_2018_19!$B$3:$AG$99,20,FALSE),""),"")</f>
        <v/>
      </c>
    </row>
    <row r="31" spans="1:35" s="32" customFormat="1" ht="20.100000000000001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 t="str">
        <f>IF(OSS_2018_19!E31&lt;&gt;"",OSS_2018_19!E31,"")</f>
        <v/>
      </c>
      <c r="F31" s="5"/>
      <c r="G31" s="5"/>
      <c r="H31" s="5"/>
      <c r="I31" s="5"/>
      <c r="J31" s="46"/>
      <c r="L31" s="7" t="str">
        <f>IF(OSS_2018_19!F31&lt;&gt;"",OSS_2018_19!F31,"")</f>
        <v/>
      </c>
      <c r="M31" s="7" t="str">
        <f>IF(OSS_2018_19!G31&lt;&gt;"",OSS_2018_19!G31,"")</f>
        <v/>
      </c>
      <c r="N31" s="7" t="str">
        <f>IF(OSS_2018_19!H31&lt;&gt;"",OSS_2018_19!H31,"")</f>
        <v/>
      </c>
      <c r="O31" s="7" t="str">
        <f>IF(OSS_2018_19!I31&lt;&gt;"",OSS_2018_19!I31,"")</f>
        <v/>
      </c>
      <c r="P31" s="7" t="str">
        <f>IF(OSS_2018_19!J31&lt;&gt;"",OSS_2018_19!J31,"")</f>
        <v/>
      </c>
      <c r="Q31" s="5" t="str">
        <f t="shared" si="4"/>
        <v>NE</v>
      </c>
      <c r="R31" s="87" t="str">
        <f t="shared" si="5"/>
        <v/>
      </c>
      <c r="S31" s="57" t="str">
        <f t="shared" si="1"/>
        <v>NE</v>
      </c>
      <c r="T31" s="57" t="str">
        <f t="shared" si="2"/>
        <v/>
      </c>
      <c r="U31" s="106"/>
      <c r="W31" s="106"/>
      <c r="Y31" s="71">
        <v>30</v>
      </c>
      <c r="Z31" s="120" t="str">
        <f t="shared" si="3"/>
        <v/>
      </c>
      <c r="AA31" s="144" t="str">
        <f>IF(Z31&lt;&gt;"",VLOOKUP(Z31,OSS_2018_19!$B$3:$AG$99,2,FALSE),"")</f>
        <v/>
      </c>
      <c r="AB31" s="147" t="str">
        <f>IF(Z31&lt;&gt;"",IF(VLOOKUP(Z31,OSS_2018_19!$B$3:$AG$99,21,FALSE)=$S$2,VLOOKUP(Z31,OSS_2018_19!$B$3:$AG$99,19,FALSE),""),"")</f>
        <v/>
      </c>
      <c r="AC31" s="147" t="str">
        <f>IF(Z31&lt;&gt;"",IF(VLOOKUP(Z31,OSS_2018_19!$B$3:$AG$99,21,FALSE)=$S$2,VLOOKUP(Z31,OSS_2018_19!$B$3:$AG$99,20,FALSE),""),"")</f>
        <v/>
      </c>
      <c r="AD31" s="33"/>
      <c r="AE31" s="71">
        <v>30</v>
      </c>
      <c r="AF31" s="120" t="str">
        <f t="shared" si="0"/>
        <v/>
      </c>
      <c r="AG31" s="144" t="str">
        <f>IF(AF31&lt;&gt;"",VLOOKUP(AF31,OSS_2018_19!$B$3:$AG$99,2,FALSE),"")</f>
        <v/>
      </c>
      <c r="AH31" s="147" t="str">
        <f>IF(AF31&lt;&gt;"",IF(VLOOKUP(AF31,OSS_2018_19!$B$3:$AG$99,21,FALSE)=$S$2,VLOOKUP(AF31,OSS_2018_19!$B$3:$AG$99,19,FALSE),""),"")</f>
        <v/>
      </c>
      <c r="AI31" s="147" t="str">
        <f>IF(AF31&lt;&gt;"",IF(VLOOKUP(AF31,OSS_2018_19!$B$3:$AG$99,21,FALSE)=$S$2,VLOOKUP(AF31,OSS_2018_19!$B$3:$AG$99,20,FALSE),""),"")</f>
        <v/>
      </c>
    </row>
    <row r="32" spans="1:35" s="32" customFormat="1" ht="20.100000000000001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 t="str">
        <f>IF(OSS_2018_19!E32&lt;&gt;"",OSS_2018_19!E32,"")</f>
        <v/>
      </c>
      <c r="F32" s="5"/>
      <c r="G32" s="5"/>
      <c r="H32" s="5"/>
      <c r="I32" s="5"/>
      <c r="J32" s="46">
        <v>12</v>
      </c>
      <c r="L32" s="7">
        <f>IF(OSS_2018_19!F32&lt;&gt;"",OSS_2018_19!F32,"")</f>
        <v>30</v>
      </c>
      <c r="M32" s="7">
        <f>IF(OSS_2018_19!G32&lt;&gt;"",OSS_2018_19!G32,"")</f>
        <v>30</v>
      </c>
      <c r="N32" s="7">
        <f>IF(OSS_2018_19!H32&lt;&gt;"",OSS_2018_19!H32,"")</f>
        <v>15</v>
      </c>
      <c r="O32" s="7">
        <f>IF(OSS_2018_19!I32&lt;&gt;"",OSS_2018_19!I32,"")</f>
        <v>10</v>
      </c>
      <c r="P32" s="7">
        <f>IF(OSS_2018_19!J32&lt;&gt;"",OSS_2018_19!J32,"")</f>
        <v>12</v>
      </c>
      <c r="Q32" s="5" t="str">
        <f t="shared" si="4"/>
        <v>DA</v>
      </c>
      <c r="R32" s="87" t="str">
        <f t="shared" si="5"/>
        <v/>
      </c>
      <c r="S32" s="57" t="str">
        <f t="shared" si="1"/>
        <v>NE</v>
      </c>
      <c r="T32" s="57" t="str">
        <f t="shared" si="2"/>
        <v/>
      </c>
      <c r="U32" s="106"/>
      <c r="W32" s="106"/>
      <c r="Y32" s="71">
        <v>31</v>
      </c>
      <c r="Z32" s="120" t="str">
        <f t="shared" si="3"/>
        <v/>
      </c>
      <c r="AA32" s="144" t="str">
        <f>IF(Z32&lt;&gt;"",VLOOKUP(Z32,OSS_2018_19!$B$3:$AG$99,2,FALSE),"")</f>
        <v/>
      </c>
      <c r="AB32" s="147" t="str">
        <f>IF(Z32&lt;&gt;"",IF(VLOOKUP(Z32,OSS_2018_19!$B$3:$AG$99,21,FALSE)=$S$2,VLOOKUP(Z32,OSS_2018_19!$B$3:$AG$99,19,FALSE),""),"")</f>
        <v/>
      </c>
      <c r="AC32" s="147" t="str">
        <f>IF(Z32&lt;&gt;"",IF(VLOOKUP(Z32,OSS_2018_19!$B$3:$AG$99,21,FALSE)=$S$2,VLOOKUP(Z32,OSS_2018_19!$B$3:$AG$99,20,FALSE),""),"")</f>
        <v/>
      </c>
      <c r="AD32" s="33"/>
      <c r="AE32" s="71">
        <v>31</v>
      </c>
      <c r="AF32" s="120" t="str">
        <f t="shared" si="0"/>
        <v/>
      </c>
      <c r="AG32" s="144" t="str">
        <f>IF(AF32&lt;&gt;"",VLOOKUP(AF32,OSS_2018_19!$B$3:$AG$99,2,FALSE),"")</f>
        <v/>
      </c>
      <c r="AH32" s="147" t="str">
        <f>IF(AF32&lt;&gt;"",IF(VLOOKUP(AF32,OSS_2018_19!$B$3:$AG$99,21,FALSE)=$S$2,VLOOKUP(AF32,OSS_2018_19!$B$3:$AG$99,19,FALSE),""),"")</f>
        <v/>
      </c>
      <c r="AI32" s="147" t="str">
        <f>IF(AF32&lt;&gt;"",IF(VLOOKUP(AF32,OSS_2018_19!$B$3:$AG$99,21,FALSE)=$S$2,VLOOKUP(AF32,OSS_2018_19!$B$3:$AG$99,20,FALSE),""),"")</f>
        <v/>
      </c>
    </row>
    <row r="33" spans="1:35" s="32" customFormat="1" ht="20.100000000000001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 t="str">
        <f>IF(OSS_2018_19!E33&lt;&gt;"",OSS_2018_19!E33,"")</f>
        <v/>
      </c>
      <c r="F33" s="5">
        <v>25</v>
      </c>
      <c r="G33" s="5">
        <v>24</v>
      </c>
      <c r="H33" s="5">
        <v>11</v>
      </c>
      <c r="I33" s="5">
        <v>9</v>
      </c>
      <c r="J33" s="46">
        <v>12</v>
      </c>
      <c r="L33" s="7">
        <f>IF(OSS_2018_19!F33&lt;&gt;"",OSS_2018_19!F33,"")</f>
        <v>25</v>
      </c>
      <c r="M33" s="7">
        <f>IF(OSS_2018_19!G33&lt;&gt;"",OSS_2018_19!G33,"")</f>
        <v>24</v>
      </c>
      <c r="N33" s="7">
        <f>IF(OSS_2018_19!H33&lt;&gt;"",OSS_2018_19!H33,"")</f>
        <v>11</v>
      </c>
      <c r="O33" s="7">
        <f>IF(OSS_2018_19!I33&lt;&gt;"",OSS_2018_19!I33,"")</f>
        <v>9</v>
      </c>
      <c r="P33" s="7">
        <f>IF(OSS_2018_19!J33&lt;&gt;"",OSS_2018_19!J33,"")</f>
        <v>12</v>
      </c>
      <c r="Q33" s="5" t="str">
        <f t="shared" si="4"/>
        <v>DA</v>
      </c>
      <c r="R33" s="87" t="str">
        <f t="shared" si="5"/>
        <v/>
      </c>
      <c r="S33" s="57" t="str">
        <f t="shared" si="1"/>
        <v>NE</v>
      </c>
      <c r="T33" s="57" t="str">
        <f t="shared" si="2"/>
        <v/>
      </c>
      <c r="U33" s="106"/>
      <c r="W33" s="106"/>
      <c r="Y33" s="71">
        <v>32</v>
      </c>
      <c r="Z33" s="120" t="str">
        <f t="shared" si="3"/>
        <v/>
      </c>
      <c r="AA33" s="144" t="str">
        <f>IF(Z33&lt;&gt;"",VLOOKUP(Z33,OSS_2018_19!$B$3:$AG$99,2,FALSE),"")</f>
        <v/>
      </c>
      <c r="AB33" s="147" t="str">
        <f>IF(Z33&lt;&gt;"",IF(VLOOKUP(Z33,OSS_2018_19!$B$3:$AG$99,21,FALSE)=$S$2,VLOOKUP(Z33,OSS_2018_19!$B$3:$AG$99,19,FALSE),""),"")</f>
        <v/>
      </c>
      <c r="AC33" s="147" t="str">
        <f>IF(Z33&lt;&gt;"",IF(VLOOKUP(Z33,OSS_2018_19!$B$3:$AG$99,21,FALSE)=$S$2,VLOOKUP(Z33,OSS_2018_19!$B$3:$AG$99,20,FALSE),""),"")</f>
        <v/>
      </c>
      <c r="AD33" s="33"/>
      <c r="AE33" s="71">
        <v>32</v>
      </c>
      <c r="AF33" s="120" t="str">
        <f t="shared" si="0"/>
        <v/>
      </c>
      <c r="AG33" s="144" t="str">
        <f>IF(AF33&lt;&gt;"",VLOOKUP(AF33,OSS_2018_19!$B$3:$AG$99,2,FALSE),"")</f>
        <v/>
      </c>
      <c r="AH33" s="147" t="str">
        <f>IF(AF33&lt;&gt;"",IF(VLOOKUP(AF33,OSS_2018_19!$B$3:$AG$99,21,FALSE)=$S$2,VLOOKUP(AF33,OSS_2018_19!$B$3:$AG$99,19,FALSE),""),"")</f>
        <v/>
      </c>
      <c r="AI33" s="147" t="str">
        <f>IF(AF33&lt;&gt;"",IF(VLOOKUP(AF33,OSS_2018_19!$B$3:$AG$99,21,FALSE)=$S$2,VLOOKUP(AF33,OSS_2018_19!$B$3:$AG$99,20,FALSE),""),"")</f>
        <v/>
      </c>
    </row>
    <row r="34" spans="1:35" s="32" customFormat="1" ht="20.100000000000001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 t="str">
        <f>IF(OSS_2018_19!E34&lt;&gt;"",OSS_2018_19!E34,"")</f>
        <v/>
      </c>
      <c r="F34" s="5"/>
      <c r="G34" s="5"/>
      <c r="H34" s="5"/>
      <c r="I34" s="5"/>
      <c r="J34" s="46"/>
      <c r="L34" s="7">
        <f>IF(OSS_2018_19!F34&lt;&gt;"",OSS_2018_19!F34,"")</f>
        <v>30</v>
      </c>
      <c r="M34" s="7">
        <f>IF(OSS_2018_19!G34&lt;&gt;"",OSS_2018_19!G34,"")</f>
        <v>32</v>
      </c>
      <c r="N34" s="7">
        <f>IF(OSS_2018_19!H34&lt;&gt;"",OSS_2018_19!H34,"")</f>
        <v>20</v>
      </c>
      <c r="O34" s="7">
        <f>IF(OSS_2018_19!I34&lt;&gt;"",OSS_2018_19!I34,"")</f>
        <v>11</v>
      </c>
      <c r="P34" s="7">
        <f>IF(OSS_2018_19!J34&lt;&gt;"",OSS_2018_19!J34,"")</f>
        <v>11</v>
      </c>
      <c r="Q34" s="5" t="str">
        <f t="shared" si="4"/>
        <v>DA</v>
      </c>
      <c r="R34" s="87" t="str">
        <f t="shared" si="5"/>
        <v/>
      </c>
      <c r="S34" s="57" t="str">
        <f t="shared" si="1"/>
        <v>NE</v>
      </c>
      <c r="T34" s="57" t="str">
        <f t="shared" si="2"/>
        <v/>
      </c>
      <c r="U34" s="106"/>
      <c r="W34" s="106"/>
      <c r="Y34" s="71">
        <v>33</v>
      </c>
      <c r="Z34" s="120" t="str">
        <f t="shared" si="3"/>
        <v/>
      </c>
      <c r="AA34" s="144" t="str">
        <f>IF(Z34&lt;&gt;"",VLOOKUP(Z34,OSS_2018_19!$B$3:$AG$99,2,FALSE),"")</f>
        <v/>
      </c>
      <c r="AB34" s="147" t="str">
        <f>IF(Z34&lt;&gt;"",IF(VLOOKUP(Z34,OSS_2018_19!$B$3:$AG$99,21,FALSE)=$S$2,VLOOKUP(Z34,OSS_2018_19!$B$3:$AG$99,19,FALSE),""),"")</f>
        <v/>
      </c>
      <c r="AC34" s="147" t="str">
        <f>IF(Z34&lt;&gt;"",IF(VLOOKUP(Z34,OSS_2018_19!$B$3:$AG$99,21,FALSE)=$S$2,VLOOKUP(Z34,OSS_2018_19!$B$3:$AG$99,20,FALSE),""),"")</f>
        <v/>
      </c>
      <c r="AD34" s="33"/>
      <c r="AE34" s="71">
        <v>33</v>
      </c>
      <c r="AF34" s="120" t="str">
        <f t="shared" si="0"/>
        <v/>
      </c>
      <c r="AG34" s="144" t="str">
        <f>IF(AF34&lt;&gt;"",VLOOKUP(AF34,OSS_2018_19!$B$3:$AG$99,2,FALSE),"")</f>
        <v/>
      </c>
      <c r="AH34" s="147" t="str">
        <f>IF(AF34&lt;&gt;"",IF(VLOOKUP(AF34,OSS_2018_19!$B$3:$AG$99,21,FALSE)=$S$2,VLOOKUP(AF34,OSS_2018_19!$B$3:$AG$99,19,FALSE),""),"")</f>
        <v/>
      </c>
      <c r="AI34" s="147" t="str">
        <f>IF(AF34&lt;&gt;"",IF(VLOOKUP(AF34,OSS_2018_19!$B$3:$AG$99,21,FALSE)=$S$2,VLOOKUP(AF34,OSS_2018_19!$B$3:$AG$99,20,FALSE),""),"")</f>
        <v/>
      </c>
    </row>
    <row r="35" spans="1:35" s="32" customFormat="1" ht="20.100000000000001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 t="str">
        <f>IF(OSS_2018_19!E35&lt;&gt;"",OSS_2018_19!E35,"")</f>
        <v/>
      </c>
      <c r="F35" s="5"/>
      <c r="G35" s="5"/>
      <c r="H35" s="5"/>
      <c r="I35" s="5"/>
      <c r="J35" s="46"/>
      <c r="L35" s="7" t="str">
        <f>IF(OSS_2018_19!F35&lt;&gt;"",OSS_2018_19!F35,"")</f>
        <v/>
      </c>
      <c r="M35" s="7" t="str">
        <f>IF(OSS_2018_19!G35&lt;&gt;"",OSS_2018_19!G35,"")</f>
        <v/>
      </c>
      <c r="N35" s="7" t="str">
        <f>IF(OSS_2018_19!H35&lt;&gt;"",OSS_2018_19!H35,"")</f>
        <v/>
      </c>
      <c r="O35" s="7" t="str">
        <f>IF(OSS_2018_19!I35&lt;&gt;"",OSS_2018_19!I35,"")</f>
        <v/>
      </c>
      <c r="P35" s="7" t="str">
        <f>IF(OSS_2018_19!J35&lt;&gt;"",OSS_2018_19!J35,"")</f>
        <v/>
      </c>
      <c r="Q35" s="5" t="str">
        <f t="shared" si="4"/>
        <v>NE</v>
      </c>
      <c r="R35" s="87" t="str">
        <f t="shared" si="5"/>
        <v/>
      </c>
      <c r="S35" s="57" t="str">
        <f t="shared" si="1"/>
        <v>NE</v>
      </c>
      <c r="T35" s="57" t="str">
        <f t="shared" si="2"/>
        <v/>
      </c>
      <c r="U35" s="106"/>
      <c r="W35" s="106"/>
      <c r="Y35" s="71">
        <v>34</v>
      </c>
      <c r="Z35" s="120" t="str">
        <f t="shared" si="3"/>
        <v/>
      </c>
      <c r="AA35" s="144" t="str">
        <f>IF(Z35&lt;&gt;"",VLOOKUP(Z35,OSS_2018_19!$B$3:$AG$99,2,FALSE),"")</f>
        <v/>
      </c>
      <c r="AB35" s="147" t="str">
        <f>IF(Z35&lt;&gt;"",IF(VLOOKUP(Z35,OSS_2018_19!$B$3:$AG$99,21,FALSE)=$S$2,VLOOKUP(Z35,OSS_2018_19!$B$3:$AG$99,19,FALSE),""),"")</f>
        <v/>
      </c>
      <c r="AC35" s="147" t="str">
        <f>IF(Z35&lt;&gt;"",IF(VLOOKUP(Z35,OSS_2018_19!$B$3:$AG$99,21,FALSE)=$S$2,VLOOKUP(Z35,OSS_2018_19!$B$3:$AG$99,20,FALSE),""),"")</f>
        <v/>
      </c>
      <c r="AD35" s="33"/>
      <c r="AE35" s="71">
        <v>34</v>
      </c>
      <c r="AF35" s="120" t="str">
        <f t="shared" si="0"/>
        <v/>
      </c>
      <c r="AG35" s="144" t="str">
        <f>IF(AF35&lt;&gt;"",VLOOKUP(AF35,OSS_2018_19!$B$3:$AG$99,2,FALSE),"")</f>
        <v/>
      </c>
      <c r="AH35" s="147" t="str">
        <f>IF(AF35&lt;&gt;"",IF(VLOOKUP(AF35,OSS_2018_19!$B$3:$AG$99,21,FALSE)=$S$2,VLOOKUP(AF35,OSS_2018_19!$B$3:$AG$99,19,FALSE),""),"")</f>
        <v/>
      </c>
      <c r="AI35" s="147" t="str">
        <f>IF(AF35&lt;&gt;"",IF(VLOOKUP(AF35,OSS_2018_19!$B$3:$AG$99,21,FALSE)=$S$2,VLOOKUP(AF35,OSS_2018_19!$B$3:$AG$99,20,FALSE),""),"")</f>
        <v/>
      </c>
    </row>
    <row r="36" spans="1:35" s="33" customFormat="1" ht="20.100000000000001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5"/>
      <c r="G36" s="5"/>
      <c r="H36" s="5"/>
      <c r="I36" s="5"/>
      <c r="J36" s="46"/>
      <c r="L36" s="7" t="str">
        <f>IF(OSS_2018_19!F36&lt;&gt;"",OSS_2018_19!F36,"")</f>
        <v/>
      </c>
      <c r="M36" s="7" t="str">
        <f>IF(OSS_2018_19!G36&lt;&gt;"",OSS_2018_19!G36,"")</f>
        <v/>
      </c>
      <c r="N36" s="7" t="str">
        <f>IF(OSS_2018_19!H36&lt;&gt;"",OSS_2018_19!H36,"")</f>
        <v/>
      </c>
      <c r="O36" s="7" t="str">
        <f>IF(OSS_2018_19!I36&lt;&gt;"",OSS_2018_19!I36,"")</f>
        <v/>
      </c>
      <c r="P36" s="7" t="str">
        <f>IF(OSS_2018_19!J36&lt;&gt;"",OSS_2018_19!J36,"")</f>
        <v/>
      </c>
      <c r="Q36" s="5" t="str">
        <f t="shared" si="4"/>
        <v>NE</v>
      </c>
      <c r="R36" s="87" t="str">
        <f t="shared" si="5"/>
        <v/>
      </c>
      <c r="S36" s="57" t="str">
        <f t="shared" si="1"/>
        <v>NE</v>
      </c>
      <c r="T36" s="88" t="str">
        <f t="shared" si="2"/>
        <v/>
      </c>
      <c r="U36" s="107"/>
      <c r="W36" s="107"/>
      <c r="Y36" s="71">
        <v>35</v>
      </c>
      <c r="Z36" s="120" t="str">
        <f t="shared" si="3"/>
        <v/>
      </c>
      <c r="AA36" s="144" t="str">
        <f>IF(Z36&lt;&gt;"",VLOOKUP(Z36,OSS_2018_19!$B$3:$AG$99,2,FALSE),"")</f>
        <v/>
      </c>
      <c r="AB36" s="147" t="str">
        <f>IF(Z36&lt;&gt;"",IF(VLOOKUP(Z36,OSS_2018_19!$B$3:$AG$99,21,FALSE)=$S$2,VLOOKUP(Z36,OSS_2018_19!$B$3:$AG$99,19,FALSE),""),"")</f>
        <v/>
      </c>
      <c r="AC36" s="147" t="str">
        <f>IF(Z36&lt;&gt;"",IF(VLOOKUP(Z36,OSS_2018_19!$B$3:$AG$99,21,FALSE)=$S$2,VLOOKUP(Z36,OSS_2018_19!$B$3:$AG$99,20,FALSE),""),"")</f>
        <v/>
      </c>
      <c r="AE36" s="71">
        <v>35</v>
      </c>
      <c r="AF36" s="120" t="str">
        <f t="shared" si="0"/>
        <v/>
      </c>
      <c r="AG36" s="144" t="str">
        <f>IF(AF36&lt;&gt;"",VLOOKUP(AF36,OSS_2018_19!$B$3:$AG$99,2,FALSE),"")</f>
        <v/>
      </c>
      <c r="AH36" s="147" t="str">
        <f>IF(AF36&lt;&gt;"",IF(VLOOKUP(AF36,OSS_2018_19!$B$3:$AG$99,21,FALSE)=$S$2,VLOOKUP(AF36,OSS_2018_19!$B$3:$AG$99,19,FALSE),""),"")</f>
        <v/>
      </c>
      <c r="AI36" s="147" t="str">
        <f>IF(AF36&lt;&gt;"",IF(VLOOKUP(AF36,OSS_2018_19!$B$3:$AG$99,21,FALSE)=$S$2,VLOOKUP(AF36,OSS_2018_19!$B$3:$AG$99,20,FALSE),""),"")</f>
        <v/>
      </c>
    </row>
    <row r="37" spans="1:35" s="33" customFormat="1" ht="20.100000000000001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5"/>
      <c r="G37" s="5"/>
      <c r="H37" s="5"/>
      <c r="I37" s="5"/>
      <c r="J37" s="46"/>
      <c r="L37" s="7">
        <f>IF(OSS_2018_19!F37&lt;&gt;"",OSS_2018_19!F37,"")</f>
        <v>30</v>
      </c>
      <c r="M37" s="7">
        <f>IF(OSS_2018_19!G37&lt;&gt;"",OSS_2018_19!G37,"")</f>
        <v>31</v>
      </c>
      <c r="N37" s="7">
        <f>IF(OSS_2018_19!H37&lt;&gt;"",OSS_2018_19!H37,"")</f>
        <v>12</v>
      </c>
      <c r="O37" s="7">
        <f>IF(OSS_2018_19!I37&lt;&gt;"",OSS_2018_19!I37,"")</f>
        <v>10</v>
      </c>
      <c r="P37" s="7">
        <f>IF(OSS_2018_19!J37&lt;&gt;"",OSS_2018_19!J37,"")</f>
        <v>9</v>
      </c>
      <c r="Q37" s="5" t="str">
        <f t="shared" si="4"/>
        <v>DA</v>
      </c>
      <c r="R37" s="87" t="str">
        <f t="shared" si="5"/>
        <v/>
      </c>
      <c r="S37" s="57" t="str">
        <f t="shared" si="1"/>
        <v>NE</v>
      </c>
      <c r="T37" s="88" t="str">
        <f t="shared" si="2"/>
        <v/>
      </c>
      <c r="U37" s="107"/>
      <c r="W37" s="107"/>
      <c r="Y37" s="71">
        <v>36</v>
      </c>
      <c r="Z37" s="120" t="str">
        <f t="shared" si="3"/>
        <v/>
      </c>
      <c r="AA37" s="144" t="str">
        <f>IF(Z37&lt;&gt;"",VLOOKUP(Z37,OSS_2018_19!$B$3:$AG$99,2,FALSE),"")</f>
        <v/>
      </c>
      <c r="AB37" s="147" t="str">
        <f>IF(Z37&lt;&gt;"",IF(VLOOKUP(Z37,OSS_2018_19!$B$3:$AG$99,21,FALSE)=$S$2,VLOOKUP(Z37,OSS_2018_19!$B$3:$AG$99,19,FALSE),""),"")</f>
        <v/>
      </c>
      <c r="AC37" s="147" t="str">
        <f>IF(Z37&lt;&gt;"",IF(VLOOKUP(Z37,OSS_2018_19!$B$3:$AG$99,21,FALSE)=$S$2,VLOOKUP(Z37,OSS_2018_19!$B$3:$AG$99,20,FALSE),""),"")</f>
        <v/>
      </c>
      <c r="AE37" s="71">
        <v>36</v>
      </c>
      <c r="AF37" s="120" t="str">
        <f t="shared" si="0"/>
        <v/>
      </c>
      <c r="AG37" s="144" t="str">
        <f>IF(AF37&lt;&gt;"",VLOOKUP(AF37,OSS_2018_19!$B$3:$AG$99,2,FALSE),"")</f>
        <v/>
      </c>
      <c r="AH37" s="147" t="str">
        <f>IF(AF37&lt;&gt;"",IF(VLOOKUP(AF37,OSS_2018_19!$B$3:$AG$99,21,FALSE)=$S$2,VLOOKUP(AF37,OSS_2018_19!$B$3:$AG$99,19,FALSE),""),"")</f>
        <v/>
      </c>
      <c r="AI37" s="147" t="str">
        <f>IF(AF37&lt;&gt;"",IF(VLOOKUP(AF37,OSS_2018_19!$B$3:$AG$99,21,FALSE)=$S$2,VLOOKUP(AF37,OSS_2018_19!$B$3:$AG$99,20,FALSE),""),"")</f>
        <v/>
      </c>
    </row>
    <row r="38" spans="1:35" s="33" customFormat="1" ht="20.100000000000001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5"/>
      <c r="G38" s="5"/>
      <c r="H38" s="5"/>
      <c r="I38" s="5"/>
      <c r="J38" s="46"/>
      <c r="L38" s="7">
        <f>IF(OSS_2018_19!F38&lt;&gt;"",OSS_2018_19!F38,"")</f>
        <v>28</v>
      </c>
      <c r="M38" s="7">
        <f>IF(OSS_2018_19!G38&lt;&gt;"",OSS_2018_19!G38,"")</f>
        <v>27</v>
      </c>
      <c r="N38" s="7">
        <f>IF(OSS_2018_19!H38&lt;&gt;"",OSS_2018_19!H38,"")</f>
        <v>17</v>
      </c>
      <c r="O38" s="7">
        <f>IF(OSS_2018_19!I38&lt;&gt;"",OSS_2018_19!I38,"")</f>
        <v>10</v>
      </c>
      <c r="P38" s="7">
        <f>IF(OSS_2018_19!J38&lt;&gt;"",OSS_2018_19!J38,"")</f>
        <v>9</v>
      </c>
      <c r="Q38" s="5" t="str">
        <f t="shared" si="4"/>
        <v>DA</v>
      </c>
      <c r="R38" s="87" t="str">
        <f t="shared" si="5"/>
        <v/>
      </c>
      <c r="S38" s="57" t="str">
        <f t="shared" si="1"/>
        <v>NE</v>
      </c>
      <c r="T38" s="88" t="str">
        <f t="shared" si="2"/>
        <v/>
      </c>
      <c r="U38" s="107"/>
      <c r="W38" s="107"/>
      <c r="Y38" s="71">
        <v>37</v>
      </c>
      <c r="Z38" s="120" t="str">
        <f t="shared" si="3"/>
        <v/>
      </c>
      <c r="AA38" s="144" t="str">
        <f>IF(Z38&lt;&gt;"",VLOOKUP(Z38,OSS_2018_19!$B$3:$AG$99,2,FALSE),"")</f>
        <v/>
      </c>
      <c r="AB38" s="147" t="str">
        <f>IF(Z38&lt;&gt;"",IF(VLOOKUP(Z38,OSS_2018_19!$B$3:$AG$99,21,FALSE)=$S$2,VLOOKUP(Z38,OSS_2018_19!$B$3:$AG$99,19,FALSE),""),"")</f>
        <v/>
      </c>
      <c r="AC38" s="147" t="str">
        <f>IF(Z38&lt;&gt;"",IF(VLOOKUP(Z38,OSS_2018_19!$B$3:$AG$99,21,FALSE)=$S$2,VLOOKUP(Z38,OSS_2018_19!$B$3:$AG$99,20,FALSE),""),"")</f>
        <v/>
      </c>
    </row>
    <row r="39" spans="1:35" s="33" customFormat="1" ht="20.100000000000001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5"/>
      <c r="G39" s="5"/>
      <c r="H39" s="5"/>
      <c r="I39" s="5"/>
      <c r="J39" s="46"/>
      <c r="L39" s="7">
        <f>IF(OSS_2018_19!F39&lt;&gt;"",OSS_2018_19!F39,"")</f>
        <v>24</v>
      </c>
      <c r="M39" s="7" t="str">
        <f>IF(OSS_2018_19!G39&lt;&gt;"",OSS_2018_19!G39,"")</f>
        <v/>
      </c>
      <c r="N39" s="7" t="str">
        <f>IF(OSS_2018_19!H39&lt;&gt;"",OSS_2018_19!H39,"")</f>
        <v/>
      </c>
      <c r="O39" s="7" t="str">
        <f>IF(OSS_2018_19!I39&lt;&gt;"",OSS_2018_19!I39,"")</f>
        <v/>
      </c>
      <c r="P39" s="7" t="str">
        <f>IF(OSS_2018_19!J39&lt;&gt;"",OSS_2018_19!J39,"")</f>
        <v/>
      </c>
      <c r="Q39" s="5" t="str">
        <f t="shared" si="4"/>
        <v>NE</v>
      </c>
      <c r="R39" s="87" t="str">
        <f t="shared" si="5"/>
        <v/>
      </c>
      <c r="S39" s="57" t="str">
        <f t="shared" si="1"/>
        <v>NE</v>
      </c>
      <c r="T39" s="88" t="str">
        <f t="shared" si="2"/>
        <v/>
      </c>
      <c r="U39" s="107"/>
      <c r="W39" s="107"/>
      <c r="Y39" s="71">
        <v>38</v>
      </c>
      <c r="Z39" s="120" t="str">
        <f t="shared" si="3"/>
        <v/>
      </c>
      <c r="AA39" s="144" t="str">
        <f>IF(Z39&lt;&gt;"",VLOOKUP(Z39,OSS_2018_19!$B$3:$AG$99,2,FALSE),"")</f>
        <v/>
      </c>
      <c r="AB39" s="147" t="str">
        <f>IF(Z39&lt;&gt;"",IF(VLOOKUP(Z39,OSS_2018_19!$B$3:$AG$99,21,FALSE)=$S$2,VLOOKUP(Z39,OSS_2018_19!$B$3:$AG$99,19,FALSE),""),"")</f>
        <v/>
      </c>
      <c r="AC39" s="147" t="str">
        <f>IF(Z39&lt;&gt;"",IF(VLOOKUP(Z39,OSS_2018_19!$B$3:$AG$99,21,FALSE)=$S$2,VLOOKUP(Z39,OSS_2018_19!$B$3:$AG$99,20,FALSE),""),"")</f>
        <v/>
      </c>
    </row>
    <row r="40" spans="1:35" s="33" customFormat="1" ht="20.100000000000001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5"/>
      <c r="G40" s="5"/>
      <c r="H40" s="5"/>
      <c r="I40" s="5"/>
      <c r="J40" s="46"/>
      <c r="L40" s="7">
        <f>IF(OSS_2018_19!F40&lt;&gt;"",OSS_2018_19!F40,"")</f>
        <v>27</v>
      </c>
      <c r="M40" s="7">
        <f>IF(OSS_2018_19!G40&lt;&gt;"",OSS_2018_19!G40,"")</f>
        <v>27</v>
      </c>
      <c r="N40" s="7">
        <f>IF(OSS_2018_19!H40&lt;&gt;"",OSS_2018_19!H40,"")</f>
        <v>15</v>
      </c>
      <c r="O40" s="7">
        <f>IF(OSS_2018_19!I40&lt;&gt;"",OSS_2018_19!I40,"")</f>
        <v>12</v>
      </c>
      <c r="P40" s="7">
        <f>IF(OSS_2018_19!J40&lt;&gt;"",OSS_2018_19!J40,"")</f>
        <v>9</v>
      </c>
      <c r="Q40" s="5" t="str">
        <f t="shared" si="4"/>
        <v>DA</v>
      </c>
      <c r="R40" s="87" t="str">
        <f t="shared" si="5"/>
        <v/>
      </c>
      <c r="S40" s="57" t="str">
        <f t="shared" si="1"/>
        <v>NE</v>
      </c>
      <c r="T40" s="88" t="str">
        <f t="shared" si="2"/>
        <v/>
      </c>
      <c r="U40" s="107"/>
      <c r="W40" s="107"/>
      <c r="Y40" s="71">
        <v>39</v>
      </c>
      <c r="Z40" s="120" t="str">
        <f t="shared" si="3"/>
        <v/>
      </c>
      <c r="AA40" s="144" t="str">
        <f>IF(Z40&lt;&gt;"",VLOOKUP(Z40,OSS_2018_19!$B$3:$AG$99,2,FALSE),"")</f>
        <v/>
      </c>
      <c r="AB40" s="147" t="str">
        <f>IF(Z40&lt;&gt;"",IF(VLOOKUP(Z40,OSS_2018_19!$B$3:$AG$99,21,FALSE)=$S$2,VLOOKUP(Z40,OSS_2018_19!$B$3:$AG$99,19,FALSE),""),"")</f>
        <v/>
      </c>
      <c r="AC40" s="147" t="str">
        <f>IF(Z40&lt;&gt;"",IF(VLOOKUP(Z40,OSS_2018_19!$B$3:$AG$99,21,FALSE)=$S$2,VLOOKUP(Z40,OSS_2018_19!$B$3:$AG$99,20,FALSE),""),"")</f>
        <v/>
      </c>
    </row>
    <row r="41" spans="1:35" s="33" customFormat="1" ht="20.100000000000001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5"/>
      <c r="G41" s="5"/>
      <c r="H41" s="5"/>
      <c r="I41" s="5"/>
      <c r="J41" s="46"/>
      <c r="L41" s="7">
        <f>IF(OSS_2018_19!F41&lt;&gt;"",OSS_2018_19!F41,"")</f>
        <v>31</v>
      </c>
      <c r="M41" s="7">
        <f>IF(OSS_2018_19!G41&lt;&gt;"",OSS_2018_19!G41,"")</f>
        <v>27</v>
      </c>
      <c r="N41" s="7">
        <f>IF(OSS_2018_19!H41&lt;&gt;"",OSS_2018_19!H41,"")</f>
        <v>15</v>
      </c>
      <c r="O41" s="7">
        <f>IF(OSS_2018_19!I41&lt;&gt;"",OSS_2018_19!I41,"")</f>
        <v>10</v>
      </c>
      <c r="P41" s="7" t="str">
        <f>IF(OSS_2018_19!J41&lt;&gt;"",OSS_2018_19!J41,"")</f>
        <v/>
      </c>
      <c r="Q41" s="5" t="str">
        <f t="shared" si="4"/>
        <v>NE</v>
      </c>
      <c r="R41" s="87" t="str">
        <f t="shared" si="5"/>
        <v/>
      </c>
      <c r="S41" s="57" t="str">
        <f t="shared" si="1"/>
        <v>NE</v>
      </c>
      <c r="T41" s="88" t="str">
        <f t="shared" si="2"/>
        <v/>
      </c>
      <c r="U41" s="107"/>
      <c r="W41" s="107"/>
      <c r="Y41" s="71">
        <v>40</v>
      </c>
      <c r="Z41" s="120" t="str">
        <f t="shared" si="3"/>
        <v/>
      </c>
      <c r="AA41" s="144" t="str">
        <f>IF(Z41&lt;&gt;"",VLOOKUP(Z41,OSS_2018_19!$B$3:$AG$99,2,FALSE),"")</f>
        <v/>
      </c>
      <c r="AB41" s="147" t="str">
        <f>IF(Z41&lt;&gt;"",IF(VLOOKUP(Z41,OSS_2018_19!$B$3:$AG$99,21,FALSE)=$S$2,VLOOKUP(Z41,OSS_2018_19!$B$3:$AG$99,19,FALSE),""),"")</f>
        <v/>
      </c>
      <c r="AC41" s="147" t="str">
        <f>IF(Z41&lt;&gt;"",IF(VLOOKUP(Z41,OSS_2018_19!$B$3:$AG$99,21,FALSE)=$S$2,VLOOKUP(Z41,OSS_2018_19!$B$3:$AG$99,20,FALSE),""),"")</f>
        <v/>
      </c>
    </row>
    <row r="42" spans="1:35" s="33" customFormat="1" ht="20.100000000000001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5"/>
      <c r="G42" s="5"/>
      <c r="H42" s="5"/>
      <c r="I42" s="5"/>
      <c r="J42" s="46"/>
      <c r="L42" s="7" t="str">
        <f>IF(OSS_2018_19!F42&lt;&gt;"",OSS_2018_19!F42,"")</f>
        <v/>
      </c>
      <c r="M42" s="7" t="str">
        <f>IF(OSS_2018_19!G42&lt;&gt;"",OSS_2018_19!G42,"")</f>
        <v/>
      </c>
      <c r="N42" s="7" t="str">
        <f>IF(OSS_2018_19!H42&lt;&gt;"",OSS_2018_19!H42,"")</f>
        <v/>
      </c>
      <c r="O42" s="7" t="str">
        <f>IF(OSS_2018_19!I42&lt;&gt;"",OSS_2018_19!I42,"")</f>
        <v/>
      </c>
      <c r="P42" s="7" t="str">
        <f>IF(OSS_2018_19!J42&lt;&gt;"",OSS_2018_19!J42,"")</f>
        <v/>
      </c>
      <c r="Q42" s="5" t="str">
        <f t="shared" si="4"/>
        <v>NE</v>
      </c>
      <c r="R42" s="87" t="str">
        <f t="shared" si="5"/>
        <v/>
      </c>
      <c r="S42" s="57" t="str">
        <f t="shared" si="1"/>
        <v>NE</v>
      </c>
      <c r="T42" s="88" t="str">
        <f t="shared" si="2"/>
        <v/>
      </c>
      <c r="U42" s="107"/>
      <c r="W42" s="107"/>
      <c r="Y42" s="71">
        <v>41</v>
      </c>
      <c r="Z42" s="120" t="str">
        <f t="shared" si="3"/>
        <v/>
      </c>
      <c r="AA42" s="144" t="str">
        <f>IF(Z42&lt;&gt;"",VLOOKUP(Z42,OSS_2018_19!$B$3:$AG$99,2,FALSE),"")</f>
        <v/>
      </c>
      <c r="AB42" s="147" t="str">
        <f>IF(Z42&lt;&gt;"",IF(VLOOKUP(Z42,OSS_2018_19!$B$3:$AG$99,21,FALSE)=$S$2,VLOOKUP(Z42,OSS_2018_19!$B$3:$AG$99,19,FALSE),""),"")</f>
        <v/>
      </c>
      <c r="AC42" s="147" t="str">
        <f>IF(Z42&lt;&gt;"",IF(VLOOKUP(Z42,OSS_2018_19!$B$3:$AG$99,21,FALSE)=$S$2,VLOOKUP(Z42,OSS_2018_19!$B$3:$AG$99,20,FALSE),""),"")</f>
        <v/>
      </c>
    </row>
    <row r="43" spans="1:35" s="33" customFormat="1" ht="20.100000000000001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5"/>
      <c r="G43" s="5"/>
      <c r="H43" s="5"/>
      <c r="I43" s="5"/>
      <c r="J43" s="46"/>
      <c r="L43" s="7">
        <f>IF(OSS_2018_19!F43&lt;&gt;"",OSS_2018_19!F43,"")</f>
        <v>27</v>
      </c>
      <c r="M43" s="7" t="str">
        <f>IF(OSS_2018_19!G43&lt;&gt;"",OSS_2018_19!G43,"")</f>
        <v/>
      </c>
      <c r="N43" s="7" t="str">
        <f>IF(OSS_2018_19!H43&lt;&gt;"",OSS_2018_19!H43,"")</f>
        <v/>
      </c>
      <c r="O43" s="7">
        <f>IF(OSS_2018_19!I43&lt;&gt;"",OSS_2018_19!I43,"")</f>
        <v>10</v>
      </c>
      <c r="P43" s="7" t="str">
        <f>IF(OSS_2018_19!J43&lt;&gt;"",OSS_2018_19!J43,"")</f>
        <v/>
      </c>
      <c r="Q43" s="5" t="str">
        <f t="shared" si="4"/>
        <v>NE</v>
      </c>
      <c r="R43" s="87" t="str">
        <f t="shared" si="5"/>
        <v/>
      </c>
      <c r="S43" s="57" t="str">
        <f t="shared" si="1"/>
        <v>NE</v>
      </c>
      <c r="T43" s="88" t="str">
        <f t="shared" si="2"/>
        <v/>
      </c>
      <c r="U43" s="107"/>
      <c r="W43" s="107"/>
      <c r="Y43" s="71">
        <v>42</v>
      </c>
      <c r="Z43" s="120" t="str">
        <f t="shared" si="3"/>
        <v/>
      </c>
      <c r="AA43" s="144" t="str">
        <f>IF(Z43&lt;&gt;"",VLOOKUP(Z43,OSS_2018_19!$B$3:$AG$99,2,FALSE),"")</f>
        <v/>
      </c>
      <c r="AB43" s="147" t="str">
        <f>IF(Z43&lt;&gt;"",IF(VLOOKUP(Z43,OSS_2018_19!$B$3:$AG$99,21,FALSE)=$S$2,VLOOKUP(Z43,OSS_2018_19!$B$3:$AG$99,19,FALSE),""),"")</f>
        <v/>
      </c>
      <c r="AC43" s="147" t="str">
        <f>IF(Z43&lt;&gt;"",IF(VLOOKUP(Z43,OSS_2018_19!$B$3:$AG$99,21,FALSE)=$S$2,VLOOKUP(Z43,OSS_2018_19!$B$3:$AG$99,20,FALSE),""),"")</f>
        <v/>
      </c>
      <c r="AI43" s="98" t="str">
        <f>AI1</f>
        <v>Оцена</v>
      </c>
    </row>
    <row r="44" spans="1:35" s="33" customFormat="1" ht="20.100000000000001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5"/>
      <c r="G44" s="5"/>
      <c r="H44" s="5"/>
      <c r="I44" s="5"/>
      <c r="J44" s="46"/>
      <c r="L44" s="7" t="str">
        <f>IF(OSS_2018_19!F44&lt;&gt;"",OSS_2018_19!F44,"")</f>
        <v/>
      </c>
      <c r="M44" s="7" t="str">
        <f>IF(OSS_2018_19!G44&lt;&gt;"",OSS_2018_19!G44,"")</f>
        <v/>
      </c>
      <c r="N44" s="7" t="str">
        <f>IF(OSS_2018_19!H44&lt;&gt;"",OSS_2018_19!H44,"")</f>
        <v/>
      </c>
      <c r="O44" s="7" t="str">
        <f>IF(OSS_2018_19!I44&lt;&gt;"",OSS_2018_19!I44,"")</f>
        <v/>
      </c>
      <c r="P44" s="7" t="str">
        <f>IF(OSS_2018_19!J44&lt;&gt;"",OSS_2018_19!J44,"")</f>
        <v/>
      </c>
      <c r="Q44" s="5" t="str">
        <f t="shared" si="4"/>
        <v>NE</v>
      </c>
      <c r="R44" s="87" t="str">
        <f t="shared" si="5"/>
        <v/>
      </c>
      <c r="S44" s="57" t="str">
        <f t="shared" si="1"/>
        <v>NE</v>
      </c>
      <c r="T44" s="88" t="str">
        <f t="shared" si="2"/>
        <v/>
      </c>
      <c r="U44" s="107"/>
      <c r="W44" s="107"/>
      <c r="Y44" s="71">
        <v>43</v>
      </c>
      <c r="Z44" s="120" t="str">
        <f t="shared" si="3"/>
        <v/>
      </c>
      <c r="AA44" s="144" t="str">
        <f>IF(Z44&lt;&gt;"",VLOOKUP(Z44,OSS_2018_19!$B$3:$AG$99,2,FALSE),"")</f>
        <v/>
      </c>
      <c r="AB44" s="147" t="str">
        <f>IF(Z44&lt;&gt;"",IF(VLOOKUP(Z44,OSS_2018_19!$B$3:$AG$99,21,FALSE)=$S$2,VLOOKUP(Z44,OSS_2018_19!$B$3:$AG$99,19,FALSE),""),"")</f>
        <v/>
      </c>
      <c r="AC44" s="147" t="str">
        <f>IF(Z44&lt;&gt;"",IF(VLOOKUP(Z44,OSS_2018_19!$B$3:$AG$99,21,FALSE)=$S$2,VLOOKUP(Z44,OSS_2018_19!$B$3:$AG$99,20,FALSE),""),"")</f>
        <v/>
      </c>
    </row>
    <row r="45" spans="1:35" s="33" customFormat="1" ht="20.100000000000001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5"/>
      <c r="G45" s="5"/>
      <c r="H45" s="5"/>
      <c r="I45" s="5"/>
      <c r="J45" s="46"/>
      <c r="L45" s="7" t="str">
        <f>IF(OSS_2018_19!F45&lt;&gt;"",OSS_2018_19!F45,"")</f>
        <v/>
      </c>
      <c r="M45" s="7" t="str">
        <f>IF(OSS_2018_19!G45&lt;&gt;"",OSS_2018_19!G45,"")</f>
        <v/>
      </c>
      <c r="N45" s="7" t="str">
        <f>IF(OSS_2018_19!H45&lt;&gt;"",OSS_2018_19!H45,"")</f>
        <v/>
      </c>
      <c r="O45" s="7" t="str">
        <f>IF(OSS_2018_19!I45&lt;&gt;"",OSS_2018_19!I45,"")</f>
        <v/>
      </c>
      <c r="P45" s="7" t="str">
        <f>IF(OSS_2018_19!J45&lt;&gt;"",OSS_2018_19!J45,"")</f>
        <v/>
      </c>
      <c r="Q45" s="5" t="str">
        <f t="shared" si="4"/>
        <v>NE</v>
      </c>
      <c r="R45" s="87" t="str">
        <f t="shared" si="5"/>
        <v/>
      </c>
      <c r="S45" s="57" t="str">
        <f t="shared" si="1"/>
        <v>NE</v>
      </c>
      <c r="T45" s="88" t="str">
        <f t="shared" si="2"/>
        <v/>
      </c>
      <c r="U45" s="107"/>
      <c r="W45" s="107"/>
      <c r="Y45" s="71">
        <v>44</v>
      </c>
      <c r="Z45" s="120" t="str">
        <f t="shared" si="3"/>
        <v/>
      </c>
      <c r="AA45" s="144" t="str">
        <f>IF(Z45&lt;&gt;"",VLOOKUP(Z45,OSS_2018_19!$B$3:$AG$99,2,FALSE),"")</f>
        <v/>
      </c>
      <c r="AB45" s="147" t="str">
        <f>IF(Z45&lt;&gt;"",IF(VLOOKUP(Z45,OSS_2018_19!$B$3:$AG$99,21,FALSE)=$S$2,VLOOKUP(Z45,OSS_2018_19!$B$3:$AG$99,19,FALSE),""),"")</f>
        <v/>
      </c>
      <c r="AC45" s="147" t="str">
        <f>IF(Z45&lt;&gt;"",IF(VLOOKUP(Z45,OSS_2018_19!$B$3:$AG$99,21,FALSE)=$S$2,VLOOKUP(Z45,OSS_2018_19!$B$3:$AG$99,20,FALSE),""),"")</f>
        <v/>
      </c>
    </row>
    <row r="46" spans="1:35" s="33" customFormat="1" ht="20.100000000000001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5"/>
      <c r="G46" s="5"/>
      <c r="H46" s="5"/>
      <c r="I46" s="5"/>
      <c r="J46" s="46"/>
      <c r="L46" s="7" t="str">
        <f>IF(OSS_2018_19!F46&lt;&gt;"",OSS_2018_19!F46,"")</f>
        <v/>
      </c>
      <c r="M46" s="7" t="str">
        <f>IF(OSS_2018_19!G46&lt;&gt;"",OSS_2018_19!G46,"")</f>
        <v/>
      </c>
      <c r="N46" s="7" t="str">
        <f>IF(OSS_2018_19!H46&lt;&gt;"",OSS_2018_19!H46,"")</f>
        <v/>
      </c>
      <c r="O46" s="7" t="str">
        <f>IF(OSS_2018_19!I46&lt;&gt;"",OSS_2018_19!I46,"")</f>
        <v/>
      </c>
      <c r="P46" s="7" t="str">
        <f>IF(OSS_2018_19!J46&lt;&gt;"",OSS_2018_19!J46,"")</f>
        <v/>
      </c>
      <c r="Q46" s="5" t="str">
        <f t="shared" si="4"/>
        <v>NE</v>
      </c>
      <c r="R46" s="87" t="str">
        <f t="shared" si="5"/>
        <v/>
      </c>
      <c r="S46" s="57" t="str">
        <f t="shared" si="1"/>
        <v>NE</v>
      </c>
      <c r="T46" s="88" t="str">
        <f t="shared" si="2"/>
        <v/>
      </c>
      <c r="U46" s="107"/>
      <c r="W46" s="107"/>
      <c r="Y46" s="71">
        <v>45</v>
      </c>
      <c r="Z46" s="120" t="str">
        <f t="shared" si="3"/>
        <v/>
      </c>
      <c r="AA46" s="144" t="str">
        <f>IF(Z46&lt;&gt;"",VLOOKUP(Z46,OSS_2018_19!$B$3:$AG$99,2,FALSE),"")</f>
        <v/>
      </c>
      <c r="AB46" s="147" t="str">
        <f>IF(Z46&lt;&gt;"",IF(VLOOKUP(Z46,OSS_2018_19!$B$3:$AG$99,21,FALSE)=$S$2,VLOOKUP(Z46,OSS_2018_19!$B$3:$AG$99,19,FALSE),""),"")</f>
        <v/>
      </c>
      <c r="AC46" s="147" t="str">
        <f>IF(Z46&lt;&gt;"",IF(VLOOKUP(Z46,OSS_2018_19!$B$3:$AG$99,21,FALSE)=$S$2,VLOOKUP(Z46,OSS_2018_19!$B$3:$AG$99,20,FALSE),""),"")</f>
        <v/>
      </c>
    </row>
    <row r="47" spans="1:35" s="33" customFormat="1" ht="20.100000000000001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5"/>
      <c r="G47" s="5"/>
      <c r="H47" s="5"/>
      <c r="I47" s="5"/>
      <c r="J47" s="46"/>
      <c r="L47" s="7" t="str">
        <f>IF(OSS_2018_19!F47&lt;&gt;"",OSS_2018_19!F47,"")</f>
        <v/>
      </c>
      <c r="M47" s="7" t="str">
        <f>IF(OSS_2018_19!G47&lt;&gt;"",OSS_2018_19!G47,"")</f>
        <v/>
      </c>
      <c r="N47" s="7" t="str">
        <f>IF(OSS_2018_19!H47&lt;&gt;"",OSS_2018_19!H47,"")</f>
        <v/>
      </c>
      <c r="O47" s="7" t="str">
        <f>IF(OSS_2018_19!I47&lt;&gt;"",OSS_2018_19!I47,"")</f>
        <v/>
      </c>
      <c r="P47" s="7" t="str">
        <f>IF(OSS_2018_19!J47&lt;&gt;"",OSS_2018_19!J47,"")</f>
        <v/>
      </c>
      <c r="Q47" s="5" t="str">
        <f t="shared" si="4"/>
        <v>NE</v>
      </c>
      <c r="R47" s="87" t="str">
        <f t="shared" si="5"/>
        <v/>
      </c>
      <c r="S47" s="57" t="str">
        <f t="shared" si="1"/>
        <v>NE</v>
      </c>
      <c r="T47" s="88" t="str">
        <f t="shared" si="2"/>
        <v/>
      </c>
      <c r="U47" s="107"/>
      <c r="W47" s="107"/>
      <c r="Y47" s="71">
        <v>46</v>
      </c>
      <c r="Z47" s="120" t="str">
        <f t="shared" si="3"/>
        <v/>
      </c>
      <c r="AA47" s="144" t="str">
        <f>IF(Z47&lt;&gt;"",VLOOKUP(Z47,OSS_2018_19!$B$3:$AG$99,2,FALSE),"")</f>
        <v/>
      </c>
      <c r="AB47" s="147" t="str">
        <f>IF(Z47&lt;&gt;"",IF(VLOOKUP(Z47,OSS_2018_19!$B$3:$AG$99,21,FALSE)=$S$2,VLOOKUP(Z47,OSS_2018_19!$B$3:$AG$99,19,FALSE),""),"")</f>
        <v/>
      </c>
      <c r="AC47" s="147" t="str">
        <f>IF(Z47&lt;&gt;"",IF(VLOOKUP(Z47,OSS_2018_19!$B$3:$AG$99,21,FALSE)=$S$2,VLOOKUP(Z47,OSS_2018_19!$B$3:$AG$99,20,FALSE),""),"")</f>
        <v/>
      </c>
    </row>
    <row r="48" spans="1:35" s="33" customFormat="1" ht="20.100000000000001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5"/>
      <c r="G48" s="5"/>
      <c r="H48" s="5"/>
      <c r="I48" s="5"/>
      <c r="J48" s="46"/>
      <c r="L48" s="7">
        <f>IF(OSS_2018_19!F48&lt;&gt;"",OSS_2018_19!F48,"")</f>
        <v>30</v>
      </c>
      <c r="M48" s="7">
        <f>IF(OSS_2018_19!G48&lt;&gt;"",OSS_2018_19!G48,"")</f>
        <v>30</v>
      </c>
      <c r="N48" s="7">
        <f>IF(OSS_2018_19!H48&lt;&gt;"",OSS_2018_19!H48,"")</f>
        <v>17</v>
      </c>
      <c r="O48" s="7">
        <f>IF(OSS_2018_19!I48&lt;&gt;"",OSS_2018_19!I48,"")</f>
        <v>11</v>
      </c>
      <c r="P48" s="7" t="str">
        <f>IF(OSS_2018_19!J48&lt;&gt;"",OSS_2018_19!J48,"")</f>
        <v/>
      </c>
      <c r="Q48" s="5" t="str">
        <f t="shared" si="4"/>
        <v>NE</v>
      </c>
      <c r="R48" s="87" t="str">
        <f t="shared" si="5"/>
        <v/>
      </c>
      <c r="S48" s="57" t="str">
        <f t="shared" si="1"/>
        <v>NE</v>
      </c>
      <c r="T48" s="88" t="str">
        <f t="shared" si="2"/>
        <v/>
      </c>
      <c r="U48" s="107"/>
      <c r="W48" s="107"/>
      <c r="Y48" s="71">
        <v>47</v>
      </c>
      <c r="Z48" s="120" t="str">
        <f t="shared" si="3"/>
        <v/>
      </c>
      <c r="AA48" s="144" t="str">
        <f>IF(Z48&lt;&gt;"",VLOOKUP(Z48,OSS_2018_19!$B$3:$AG$99,2,FALSE),"")</f>
        <v/>
      </c>
      <c r="AB48" s="147" t="str">
        <f>IF(Z48&lt;&gt;"",IF(VLOOKUP(Z48,OSS_2018_19!$B$3:$AG$99,21,FALSE)=$S$2,VLOOKUP(Z48,OSS_2018_19!$B$3:$AG$99,19,FALSE),""),"")</f>
        <v/>
      </c>
      <c r="AC48" s="147" t="str">
        <f>IF(Z48&lt;&gt;"",IF(VLOOKUP(Z48,OSS_2018_19!$B$3:$AG$99,21,FALSE)=$S$2,VLOOKUP(Z48,OSS_2018_19!$B$3:$AG$99,20,FALSE),""),"")</f>
        <v/>
      </c>
    </row>
    <row r="49" spans="1:29" s="33" customFormat="1" ht="20.100000000000001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5"/>
      <c r="G49" s="5"/>
      <c r="H49" s="5"/>
      <c r="I49" s="5"/>
      <c r="J49" s="46"/>
      <c r="L49" s="7">
        <f>IF(OSS_2018_19!F49&lt;&gt;"",OSS_2018_19!F49,"")</f>
        <v>27</v>
      </c>
      <c r="M49" s="7" t="str">
        <f>IF(OSS_2018_19!G49&lt;&gt;"",OSS_2018_19!G49,"")</f>
        <v/>
      </c>
      <c r="N49" s="7" t="str">
        <f>IF(OSS_2018_19!H49&lt;&gt;"",OSS_2018_19!H49,"")</f>
        <v/>
      </c>
      <c r="O49" s="7" t="str">
        <f>IF(OSS_2018_19!I49&lt;&gt;"",OSS_2018_19!I49,"")</f>
        <v/>
      </c>
      <c r="P49" s="7" t="str">
        <f>IF(OSS_2018_19!J49&lt;&gt;"",OSS_2018_19!J49,"")</f>
        <v/>
      </c>
      <c r="Q49" s="5" t="str">
        <f t="shared" si="4"/>
        <v>NE</v>
      </c>
      <c r="R49" s="87" t="str">
        <f t="shared" si="5"/>
        <v/>
      </c>
      <c r="S49" s="57" t="str">
        <f t="shared" si="1"/>
        <v>NE</v>
      </c>
      <c r="T49" s="88" t="str">
        <f t="shared" si="2"/>
        <v/>
      </c>
      <c r="U49" s="107"/>
      <c r="W49" s="107"/>
      <c r="Y49" s="71">
        <v>48</v>
      </c>
      <c r="Z49" s="120" t="str">
        <f t="shared" si="3"/>
        <v/>
      </c>
      <c r="AA49" s="144" t="str">
        <f>IF(Z49&lt;&gt;"",VLOOKUP(Z49,OSS_2018_19!$B$3:$AG$99,2,FALSE),"")</f>
        <v/>
      </c>
      <c r="AB49" s="147" t="str">
        <f>IF(Z49&lt;&gt;"",IF(VLOOKUP(Z49,OSS_2018_19!$B$3:$AG$99,21,FALSE)=$S$2,VLOOKUP(Z49,OSS_2018_19!$B$3:$AG$99,19,FALSE),""),"")</f>
        <v/>
      </c>
      <c r="AC49" s="147" t="str">
        <f>IF(Z49&lt;&gt;"",IF(VLOOKUP(Z49,OSS_2018_19!$B$3:$AG$99,21,FALSE)=$S$2,VLOOKUP(Z49,OSS_2018_19!$B$3:$AG$99,20,FALSE),""),"")</f>
        <v/>
      </c>
    </row>
    <row r="50" spans="1:29" s="33" customFormat="1" ht="20.100000000000001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5"/>
      <c r="G50" s="5"/>
      <c r="H50" s="5"/>
      <c r="I50" s="5"/>
      <c r="J50" s="46"/>
      <c r="L50" s="7" t="str">
        <f>IF(OSS_2018_19!F50&lt;&gt;"",OSS_2018_19!F50,"")</f>
        <v/>
      </c>
      <c r="M50" s="7" t="str">
        <f>IF(OSS_2018_19!G50&lt;&gt;"",OSS_2018_19!G50,"")</f>
        <v/>
      </c>
      <c r="N50" s="7" t="str">
        <f>IF(OSS_2018_19!H50&lt;&gt;"",OSS_2018_19!H50,"")</f>
        <v/>
      </c>
      <c r="O50" s="7" t="str">
        <f>IF(OSS_2018_19!I50&lt;&gt;"",OSS_2018_19!I50,"")</f>
        <v/>
      </c>
      <c r="P50" s="7" t="str">
        <f>IF(OSS_2018_19!J50&lt;&gt;"",OSS_2018_19!J50,"")</f>
        <v/>
      </c>
      <c r="Q50" s="5" t="str">
        <f t="shared" si="4"/>
        <v>NE</v>
      </c>
      <c r="R50" s="87" t="str">
        <f t="shared" si="5"/>
        <v/>
      </c>
      <c r="S50" s="57" t="str">
        <f t="shared" si="1"/>
        <v>DA</v>
      </c>
      <c r="T50" s="88" t="str">
        <f t="shared" si="2"/>
        <v>Октобар</v>
      </c>
      <c r="U50" s="107"/>
      <c r="W50" s="107"/>
      <c r="Y50" s="71">
        <v>49</v>
      </c>
      <c r="Z50" s="120" t="str">
        <f t="shared" si="3"/>
        <v/>
      </c>
      <c r="AA50" s="144" t="str">
        <f>IF(Z50&lt;&gt;"",VLOOKUP(Z50,OSS_2018_19!$B$3:$AG$99,2,FALSE),"")</f>
        <v/>
      </c>
      <c r="AB50" s="147" t="str">
        <f>IF(Z50&lt;&gt;"",IF(VLOOKUP(Z50,OSS_2018_19!$B$3:$AG$99,21,FALSE)=$S$2,VLOOKUP(Z50,OSS_2018_19!$B$3:$AG$99,19,FALSE),""),"")</f>
        <v/>
      </c>
      <c r="AC50" s="147" t="str">
        <f>IF(Z50&lt;&gt;"",IF(VLOOKUP(Z50,OSS_2018_19!$B$3:$AG$99,21,FALSE)=$S$2,VLOOKUP(Z50,OSS_2018_19!$B$3:$AG$99,20,FALSE),""),"")</f>
        <v/>
      </c>
    </row>
    <row r="51" spans="1:29" s="33" customFormat="1" ht="20.100000000000001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5"/>
      <c r="G51" s="5"/>
      <c r="H51" s="5"/>
      <c r="I51" s="5"/>
      <c r="J51" s="46"/>
      <c r="L51" s="7">
        <f>IF(OSS_2018_19!F51&lt;&gt;"",OSS_2018_19!F51,"")</f>
        <v>30</v>
      </c>
      <c r="M51" s="7">
        <f>IF(OSS_2018_19!G51&lt;&gt;"",OSS_2018_19!G51,"")</f>
        <v>31</v>
      </c>
      <c r="N51" s="7">
        <f>IF(OSS_2018_19!H51&lt;&gt;"",OSS_2018_19!H51,"")</f>
        <v>16</v>
      </c>
      <c r="O51" s="7">
        <f>IF(OSS_2018_19!I51&lt;&gt;"",OSS_2018_19!I51,"")</f>
        <v>9</v>
      </c>
      <c r="P51" s="7">
        <f>IF(OSS_2018_19!J51&lt;&gt;"",OSS_2018_19!J51,"")</f>
        <v>13</v>
      </c>
      <c r="Q51" s="5" t="str">
        <f t="shared" si="4"/>
        <v>DA</v>
      </c>
      <c r="R51" s="87" t="str">
        <f t="shared" si="5"/>
        <v/>
      </c>
      <c r="S51" s="57" t="str">
        <f t="shared" si="1"/>
        <v>NE</v>
      </c>
      <c r="T51" s="88" t="str">
        <f t="shared" si="2"/>
        <v/>
      </c>
      <c r="U51" s="107"/>
      <c r="W51" s="107"/>
      <c r="Y51" s="71">
        <v>50</v>
      </c>
      <c r="Z51" s="120" t="str">
        <f t="shared" si="3"/>
        <v/>
      </c>
      <c r="AA51" s="144" t="str">
        <f>IF(Z51&lt;&gt;"",VLOOKUP(Z51,OSS_2018_19!$B$3:$AG$99,2,FALSE),"")</f>
        <v/>
      </c>
      <c r="AB51" s="147" t="str">
        <f>IF(Z51&lt;&gt;"",IF(VLOOKUP(Z51,OSS_2018_19!$B$3:$AG$99,21,FALSE)=$S$2,VLOOKUP(Z51,OSS_2018_19!$B$3:$AG$99,19,FALSE),""),"")</f>
        <v/>
      </c>
      <c r="AC51" s="147" t="str">
        <f>IF(Z51&lt;&gt;"",IF(VLOOKUP(Z51,OSS_2018_19!$B$3:$AG$99,21,FALSE)=$S$2,VLOOKUP(Z51,OSS_2018_19!$B$3:$AG$99,20,FALSE),""),"")</f>
        <v/>
      </c>
    </row>
    <row r="52" spans="1:29" s="33" customFormat="1" ht="20.100000000000001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5"/>
      <c r="G52" s="5"/>
      <c r="H52" s="5"/>
      <c r="I52" s="5"/>
      <c r="J52" s="46"/>
      <c r="L52" s="7">
        <f>IF(OSS_2018_19!F52&lt;&gt;"",OSS_2018_19!F52,"")</f>
        <v>28</v>
      </c>
      <c r="M52" s="7">
        <f>IF(OSS_2018_19!G52&lt;&gt;"",OSS_2018_19!G52,"")</f>
        <v>30</v>
      </c>
      <c r="N52" s="7">
        <f>IF(OSS_2018_19!H52&lt;&gt;"",OSS_2018_19!H52,"")</f>
        <v>17</v>
      </c>
      <c r="O52" s="7">
        <f>IF(OSS_2018_19!I52&lt;&gt;"",OSS_2018_19!I52,"")</f>
        <v>10</v>
      </c>
      <c r="P52" s="7">
        <f>IF(OSS_2018_19!J52&lt;&gt;"",OSS_2018_19!J52,"")</f>
        <v>9</v>
      </c>
      <c r="Q52" s="5" t="str">
        <f t="shared" si="4"/>
        <v>DA</v>
      </c>
      <c r="R52" s="87" t="str">
        <f t="shared" si="5"/>
        <v/>
      </c>
      <c r="S52" s="57" t="str">
        <f t="shared" si="1"/>
        <v>NE</v>
      </c>
      <c r="T52" s="88" t="str">
        <f t="shared" si="2"/>
        <v/>
      </c>
      <c r="U52" s="107"/>
      <c r="W52" s="107"/>
      <c r="Y52" s="71">
        <v>51</v>
      </c>
      <c r="Z52" s="120" t="str">
        <f t="shared" si="3"/>
        <v/>
      </c>
      <c r="AA52" s="144" t="str">
        <f>IF(Z52&lt;&gt;"",VLOOKUP(Z52,OSS_2018_19!$B$3:$AG$99,2,FALSE),"")</f>
        <v/>
      </c>
      <c r="AB52" s="147" t="str">
        <f>IF(Z52&lt;&gt;"",IF(VLOOKUP(Z52,OSS_2018_19!$B$3:$AG$99,21,FALSE)=$S$2,VLOOKUP(Z52,OSS_2018_19!$B$3:$AG$99,19,FALSE),""),"")</f>
        <v/>
      </c>
      <c r="AC52" s="147" t="str">
        <f>IF(Z52&lt;&gt;"",IF(VLOOKUP(Z52,OSS_2018_19!$B$3:$AG$99,21,FALSE)=$S$2,VLOOKUP(Z52,OSS_2018_19!$B$3:$AG$99,20,FALSE),""),"")</f>
        <v/>
      </c>
    </row>
    <row r="53" spans="1:29" s="33" customFormat="1" ht="20.100000000000001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5"/>
      <c r="G53" s="5"/>
      <c r="H53" s="5"/>
      <c r="I53" s="5"/>
      <c r="J53" s="46"/>
      <c r="L53" s="7" t="str">
        <f>IF(OSS_2018_19!F53&lt;&gt;"",OSS_2018_19!F53,"")</f>
        <v/>
      </c>
      <c r="M53" s="7" t="str">
        <f>IF(OSS_2018_19!G53&lt;&gt;"",OSS_2018_19!G53,"")</f>
        <v/>
      </c>
      <c r="N53" s="7" t="str">
        <f>IF(OSS_2018_19!H53&lt;&gt;"",OSS_2018_19!H53,"")</f>
        <v/>
      </c>
      <c r="O53" s="7" t="str">
        <f>IF(OSS_2018_19!I53&lt;&gt;"",OSS_2018_19!I53,"")</f>
        <v/>
      </c>
      <c r="P53" s="7" t="str">
        <f>IF(OSS_2018_19!J53&lt;&gt;"",OSS_2018_19!J53,"")</f>
        <v/>
      </c>
      <c r="Q53" s="5" t="str">
        <f t="shared" si="4"/>
        <v>NE</v>
      </c>
      <c r="R53" s="87" t="str">
        <f t="shared" si="5"/>
        <v/>
      </c>
      <c r="S53" s="57" t="str">
        <f t="shared" si="1"/>
        <v>NE</v>
      </c>
      <c r="T53" s="88" t="str">
        <f t="shared" si="2"/>
        <v/>
      </c>
      <c r="U53" s="107"/>
      <c r="W53" s="107"/>
      <c r="Y53" s="71">
        <v>52</v>
      </c>
      <c r="Z53" s="120" t="str">
        <f t="shared" si="3"/>
        <v/>
      </c>
      <c r="AA53" s="144" t="str">
        <f>IF(Z53&lt;&gt;"",VLOOKUP(Z53,OSS_2018_19!$B$3:$AG$99,2,FALSE),"")</f>
        <v/>
      </c>
      <c r="AB53" s="147" t="str">
        <f>IF(Z53&lt;&gt;"",IF(VLOOKUP(Z53,OSS_2018_19!$B$3:$AG$99,21,FALSE)=$S$2,VLOOKUP(Z53,OSS_2018_19!$B$3:$AG$99,19,FALSE),""),"")</f>
        <v/>
      </c>
      <c r="AC53" s="147" t="str">
        <f>IF(Z53&lt;&gt;"",IF(VLOOKUP(Z53,OSS_2018_19!$B$3:$AG$99,21,FALSE)=$S$2,VLOOKUP(Z53,OSS_2018_19!$B$3:$AG$99,20,FALSE),""),"")</f>
        <v/>
      </c>
    </row>
    <row r="54" spans="1:29" s="33" customFormat="1" ht="20.100000000000001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5"/>
      <c r="G54" s="5"/>
      <c r="H54" s="5"/>
      <c r="I54" s="5"/>
      <c r="J54" s="46"/>
      <c r="L54" s="7">
        <f>IF(OSS_2018_19!F54&lt;&gt;"",OSS_2018_19!F54,"")</f>
        <v>26</v>
      </c>
      <c r="M54" s="7">
        <f>IF(OSS_2018_19!G54&lt;&gt;"",OSS_2018_19!G54,"")</f>
        <v>29</v>
      </c>
      <c r="N54" s="7">
        <f>IF(OSS_2018_19!H54&lt;&gt;"",OSS_2018_19!H54,"")</f>
        <v>12</v>
      </c>
      <c r="O54" s="7">
        <f>IF(OSS_2018_19!I54&lt;&gt;"",OSS_2018_19!I54,"")</f>
        <v>11</v>
      </c>
      <c r="P54" s="7">
        <f>IF(OSS_2018_19!J54&lt;&gt;"",OSS_2018_19!J54,"")</f>
        <v>10</v>
      </c>
      <c r="Q54" s="5" t="str">
        <f t="shared" si="4"/>
        <v>DA</v>
      </c>
      <c r="R54" s="87" t="str">
        <f t="shared" si="5"/>
        <v/>
      </c>
      <c r="S54" s="57" t="str">
        <f t="shared" si="1"/>
        <v>NE</v>
      </c>
      <c r="T54" s="88" t="str">
        <f t="shared" si="2"/>
        <v/>
      </c>
      <c r="U54" s="107"/>
      <c r="W54" s="107"/>
      <c r="Y54" s="71">
        <v>53</v>
      </c>
      <c r="Z54" s="120" t="str">
        <f t="shared" si="3"/>
        <v/>
      </c>
      <c r="AA54" s="144" t="str">
        <f>IF(Z54&lt;&gt;"",VLOOKUP(Z54,OSS_2018_19!$B$3:$AG$99,2,FALSE),"")</f>
        <v/>
      </c>
      <c r="AB54" s="147" t="str">
        <f>IF(Z54&lt;&gt;"",IF(VLOOKUP(Z54,OSS_2018_19!$B$3:$AG$99,21,FALSE)=$S$2,VLOOKUP(Z54,OSS_2018_19!$B$3:$AG$99,19,FALSE),""),"")</f>
        <v/>
      </c>
      <c r="AC54" s="147" t="str">
        <f>IF(Z54&lt;&gt;"",IF(VLOOKUP(Z54,OSS_2018_19!$B$3:$AG$99,21,FALSE)=$S$2,VLOOKUP(Z54,OSS_2018_19!$B$3:$AG$99,20,FALSE),""),"")</f>
        <v/>
      </c>
    </row>
    <row r="55" spans="1:29" s="33" customFormat="1" ht="20.100000000000001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5"/>
      <c r="G55" s="5"/>
      <c r="H55" s="5"/>
      <c r="I55" s="5"/>
      <c r="J55" s="46"/>
      <c r="L55" s="7">
        <f>IF(OSS_2018_19!F55&lt;&gt;"",OSS_2018_19!F55,"")</f>
        <v>27</v>
      </c>
      <c r="M55" s="7">
        <f>IF(OSS_2018_19!G55&lt;&gt;"",OSS_2018_19!G55,"")</f>
        <v>26</v>
      </c>
      <c r="N55" s="7" t="str">
        <f>IF(OSS_2018_19!H55&lt;&gt;"",OSS_2018_19!H55,"")</f>
        <v/>
      </c>
      <c r="O55" s="7">
        <f>IF(OSS_2018_19!I55&lt;&gt;"",OSS_2018_19!I55,"")</f>
        <v>9</v>
      </c>
      <c r="P55" s="7">
        <f>IF(OSS_2018_19!J55&lt;&gt;"",OSS_2018_19!J55,"")</f>
        <v>9</v>
      </c>
      <c r="Q55" s="5" t="str">
        <f t="shared" si="4"/>
        <v>NE</v>
      </c>
      <c r="R55" s="87" t="str">
        <f t="shared" si="5"/>
        <v/>
      </c>
      <c r="S55" s="57" t="str">
        <f t="shared" si="1"/>
        <v>NE</v>
      </c>
      <c r="T55" s="88" t="str">
        <f t="shared" si="2"/>
        <v/>
      </c>
      <c r="U55" s="107"/>
      <c r="W55" s="107"/>
      <c r="Y55" s="71">
        <v>54</v>
      </c>
      <c r="Z55" s="120" t="str">
        <f t="shared" si="3"/>
        <v/>
      </c>
      <c r="AA55" s="144" t="str">
        <f>IF(Z55&lt;&gt;"",VLOOKUP(Z55,OSS_2018_19!$B$3:$AG$99,2,FALSE),"")</f>
        <v/>
      </c>
      <c r="AB55" s="147" t="str">
        <f>IF(Z55&lt;&gt;"",IF(VLOOKUP(Z55,OSS_2018_19!$B$3:$AG$99,21,FALSE)=$S$2,VLOOKUP(Z55,OSS_2018_19!$B$3:$AG$99,19,FALSE),""),"")</f>
        <v/>
      </c>
      <c r="AC55" s="147" t="str">
        <f>IF(Z55&lt;&gt;"",IF(VLOOKUP(Z55,OSS_2018_19!$B$3:$AG$99,21,FALSE)=$S$2,VLOOKUP(Z55,OSS_2018_19!$B$3:$AG$99,20,FALSE),""),"")</f>
        <v/>
      </c>
    </row>
    <row r="56" spans="1:29" s="33" customFormat="1" ht="20.100000000000001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5"/>
      <c r="G56" s="5"/>
      <c r="H56" s="5"/>
      <c r="I56" s="5"/>
      <c r="J56" s="46"/>
      <c r="L56" s="7" t="str">
        <f>IF(OSS_2018_19!F56&lt;&gt;"",OSS_2018_19!F56,"")</f>
        <v/>
      </c>
      <c r="M56" s="7" t="str">
        <f>IF(OSS_2018_19!G56&lt;&gt;"",OSS_2018_19!G56,"")</f>
        <v/>
      </c>
      <c r="N56" s="7" t="str">
        <f>IF(OSS_2018_19!H56&lt;&gt;"",OSS_2018_19!H56,"")</f>
        <v/>
      </c>
      <c r="O56" s="7" t="str">
        <f>IF(OSS_2018_19!I56&lt;&gt;"",OSS_2018_19!I56,"")</f>
        <v/>
      </c>
      <c r="P56" s="7" t="str">
        <f>IF(OSS_2018_19!J56&lt;&gt;"",OSS_2018_19!J56,"")</f>
        <v/>
      </c>
      <c r="Q56" s="5" t="str">
        <f t="shared" si="4"/>
        <v>NE</v>
      </c>
      <c r="R56" s="87" t="str">
        <f t="shared" si="5"/>
        <v/>
      </c>
      <c r="S56" s="57" t="str">
        <f t="shared" si="1"/>
        <v>NE</v>
      </c>
      <c r="T56" s="88" t="str">
        <f t="shared" si="2"/>
        <v/>
      </c>
      <c r="U56" s="107"/>
      <c r="W56" s="107"/>
      <c r="Y56" s="71">
        <v>55</v>
      </c>
      <c r="Z56" s="120" t="str">
        <f t="shared" si="3"/>
        <v/>
      </c>
      <c r="AA56" s="144" t="str">
        <f>IF(Z56&lt;&gt;"",VLOOKUP(Z56,OSS_2018_19!$B$3:$AG$99,2,FALSE),"")</f>
        <v/>
      </c>
      <c r="AB56" s="147" t="str">
        <f>IF(Z56&lt;&gt;"",IF(VLOOKUP(Z56,OSS_2018_19!$B$3:$AG$99,21,FALSE)=$S$2,VLOOKUP(Z56,OSS_2018_19!$B$3:$AG$99,19,FALSE),""),"")</f>
        <v/>
      </c>
      <c r="AC56" s="147" t="str">
        <f>IF(Z56&lt;&gt;"",IF(VLOOKUP(Z56,OSS_2018_19!$B$3:$AG$99,21,FALSE)=$S$2,VLOOKUP(Z56,OSS_2018_19!$B$3:$AG$99,20,FALSE),""),"")</f>
        <v/>
      </c>
    </row>
    <row r="57" spans="1:29" s="33" customFormat="1" ht="20.100000000000001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5"/>
      <c r="G57" s="5"/>
      <c r="H57" s="5"/>
      <c r="I57" s="5"/>
      <c r="J57" s="46"/>
      <c r="L57" s="7">
        <f>IF(OSS_2018_19!F57&lt;&gt;"",OSS_2018_19!F57,"")</f>
        <v>29</v>
      </c>
      <c r="M57" s="7">
        <f>IF(OSS_2018_19!G57&lt;&gt;"",OSS_2018_19!G57,"")</f>
        <v>29</v>
      </c>
      <c r="N57" s="7">
        <f>IF(OSS_2018_19!H57&lt;&gt;"",OSS_2018_19!H57,"")</f>
        <v>15</v>
      </c>
      <c r="O57" s="7">
        <f>IF(OSS_2018_19!I57&lt;&gt;"",OSS_2018_19!I57,"")</f>
        <v>9</v>
      </c>
      <c r="P57" s="7">
        <f>IF(OSS_2018_19!J57&lt;&gt;"",OSS_2018_19!J57,"")</f>
        <v>10</v>
      </c>
      <c r="Q57" s="5" t="str">
        <f t="shared" si="4"/>
        <v>DA</v>
      </c>
      <c r="R57" s="87" t="str">
        <f t="shared" si="5"/>
        <v/>
      </c>
      <c r="S57" s="57" t="str">
        <f t="shared" si="1"/>
        <v>NE</v>
      </c>
      <c r="T57" s="88" t="str">
        <f t="shared" si="2"/>
        <v/>
      </c>
      <c r="U57" s="107"/>
      <c r="W57" s="107"/>
      <c r="Y57" s="71">
        <v>56</v>
      </c>
      <c r="Z57" s="120" t="str">
        <f t="shared" si="3"/>
        <v/>
      </c>
      <c r="AA57" s="144" t="str">
        <f>IF(Z57&lt;&gt;"",VLOOKUP(Z57,OSS_2018_19!$B$3:$AG$99,2,FALSE),"")</f>
        <v/>
      </c>
      <c r="AB57" s="147" t="str">
        <f>IF(Z57&lt;&gt;"",IF(VLOOKUP(Z57,OSS_2018_19!$B$3:$AG$99,21,FALSE)=$S$2,VLOOKUP(Z57,OSS_2018_19!$B$3:$AG$99,19,FALSE),""),"")</f>
        <v/>
      </c>
      <c r="AC57" s="147" t="str">
        <f>IF(Z57&lt;&gt;"",IF(VLOOKUP(Z57,OSS_2018_19!$B$3:$AG$99,21,FALSE)=$S$2,VLOOKUP(Z57,OSS_2018_19!$B$3:$AG$99,20,FALSE),""),"")</f>
        <v/>
      </c>
    </row>
    <row r="58" spans="1:29" s="33" customFormat="1" ht="20.100000000000001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5"/>
      <c r="G58" s="5"/>
      <c r="H58" s="5"/>
      <c r="I58" s="5"/>
      <c r="J58" s="46"/>
      <c r="L58" s="7">
        <f>IF(OSS_2018_19!F58&lt;&gt;"",OSS_2018_19!F58,"")</f>
        <v>31</v>
      </c>
      <c r="M58" s="7">
        <f>IF(OSS_2018_19!G58&lt;&gt;"",OSS_2018_19!G58,"")</f>
        <v>30</v>
      </c>
      <c r="N58" s="7">
        <f>IF(OSS_2018_19!H58&lt;&gt;"",OSS_2018_19!H58,"")</f>
        <v>12</v>
      </c>
      <c r="O58" s="7">
        <f>IF(OSS_2018_19!I58&lt;&gt;"",OSS_2018_19!I58,"")</f>
        <v>11</v>
      </c>
      <c r="P58" s="7">
        <f>IF(OSS_2018_19!J58&lt;&gt;"",OSS_2018_19!J58,"")</f>
        <v>15</v>
      </c>
      <c r="Q58" s="5" t="str">
        <f t="shared" si="4"/>
        <v>DA</v>
      </c>
      <c r="R58" s="87" t="str">
        <f t="shared" si="5"/>
        <v/>
      </c>
      <c r="S58" s="57" t="str">
        <f t="shared" si="1"/>
        <v>NE</v>
      </c>
      <c r="T58" s="88" t="str">
        <f t="shared" si="2"/>
        <v/>
      </c>
      <c r="U58" s="107"/>
      <c r="W58" s="107"/>
      <c r="Y58" s="71">
        <v>57</v>
      </c>
      <c r="Z58" s="120" t="str">
        <f t="shared" si="3"/>
        <v/>
      </c>
      <c r="AA58" s="144" t="str">
        <f>IF(Z58&lt;&gt;"",VLOOKUP(Z58,OSS_2018_19!$B$3:$AG$99,2,FALSE),"")</f>
        <v/>
      </c>
      <c r="AB58" s="147" t="str">
        <f>IF(Z58&lt;&gt;"",IF(VLOOKUP(Z58,OSS_2018_19!$B$3:$AG$99,21,FALSE)=$S$2,VLOOKUP(Z58,OSS_2018_19!$B$3:$AG$99,19,FALSE),""),"")</f>
        <v/>
      </c>
      <c r="AC58" s="147" t="str">
        <f>IF(Z58&lt;&gt;"",IF(VLOOKUP(Z58,OSS_2018_19!$B$3:$AG$99,21,FALSE)=$S$2,VLOOKUP(Z58,OSS_2018_19!$B$3:$AG$99,20,FALSE),""),"")</f>
        <v/>
      </c>
    </row>
    <row r="59" spans="1:29" s="33" customFormat="1" ht="20.100000000000001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5"/>
      <c r="G59" s="5"/>
      <c r="H59" s="5"/>
      <c r="I59" s="5"/>
      <c r="J59" s="46"/>
      <c r="L59" s="7" t="str">
        <f>IF(OSS_2018_19!F59&lt;&gt;"",OSS_2018_19!F59,"")</f>
        <v/>
      </c>
      <c r="M59" s="7" t="str">
        <f>IF(OSS_2018_19!G59&lt;&gt;"",OSS_2018_19!G59,"")</f>
        <v/>
      </c>
      <c r="N59" s="7" t="str">
        <f>IF(OSS_2018_19!H59&lt;&gt;"",OSS_2018_19!H59,"")</f>
        <v/>
      </c>
      <c r="O59" s="7" t="str">
        <f>IF(OSS_2018_19!I59&lt;&gt;"",OSS_2018_19!I59,"")</f>
        <v/>
      </c>
      <c r="P59" s="7" t="str">
        <f>IF(OSS_2018_19!J59&lt;&gt;"",OSS_2018_19!J59,"")</f>
        <v/>
      </c>
      <c r="Q59" s="5" t="str">
        <f t="shared" si="4"/>
        <v>NE</v>
      </c>
      <c r="R59" s="87" t="str">
        <f t="shared" si="5"/>
        <v/>
      </c>
      <c r="S59" s="57" t="str">
        <f t="shared" si="1"/>
        <v>NE</v>
      </c>
      <c r="T59" s="88" t="str">
        <f t="shared" si="2"/>
        <v/>
      </c>
      <c r="U59" s="107"/>
      <c r="W59" s="107"/>
      <c r="Y59" s="71">
        <v>58</v>
      </c>
      <c r="Z59" s="120" t="str">
        <f t="shared" si="3"/>
        <v/>
      </c>
      <c r="AA59" s="144" t="str">
        <f>IF(Z59&lt;&gt;"",VLOOKUP(Z59,OSS_2018_19!$B$3:$AG$99,2,FALSE),"")</f>
        <v/>
      </c>
      <c r="AB59" s="147" t="str">
        <f>IF(Z59&lt;&gt;"",IF(VLOOKUP(Z59,OSS_2018_19!$B$3:$AG$99,21,FALSE)=$S$2,VLOOKUP(Z59,OSS_2018_19!$B$3:$AG$99,19,FALSE),""),"")</f>
        <v/>
      </c>
      <c r="AC59" s="147" t="str">
        <f>IF(Z59&lt;&gt;"",IF(VLOOKUP(Z59,OSS_2018_19!$B$3:$AG$99,21,FALSE)=$S$2,VLOOKUP(Z59,OSS_2018_19!$B$3:$AG$99,20,FALSE),""),"")</f>
        <v/>
      </c>
    </row>
    <row r="60" spans="1:29" s="33" customFormat="1" ht="20.100000000000001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5"/>
      <c r="G60" s="5"/>
      <c r="H60" s="5"/>
      <c r="I60" s="5"/>
      <c r="J60" s="46"/>
      <c r="L60" s="7">
        <f>IF(OSS_2018_19!F60&lt;&gt;"",OSS_2018_19!F60,"")</f>
        <v>31</v>
      </c>
      <c r="M60" s="7">
        <f>IF(OSS_2018_19!G60&lt;&gt;"",OSS_2018_19!G60,"")</f>
        <v>32</v>
      </c>
      <c r="N60" s="7">
        <f>IF(OSS_2018_19!H60&lt;&gt;"",OSS_2018_19!H60,"")</f>
        <v>21</v>
      </c>
      <c r="O60" s="7">
        <f>IF(OSS_2018_19!I60&lt;&gt;"",OSS_2018_19!I60,"")</f>
        <v>10</v>
      </c>
      <c r="P60" s="7">
        <f>IF(OSS_2018_19!J60&lt;&gt;"",OSS_2018_19!J60,"")</f>
        <v>9</v>
      </c>
      <c r="Q60" s="5" t="str">
        <f t="shared" si="4"/>
        <v>DA</v>
      </c>
      <c r="R60" s="87" t="str">
        <f t="shared" si="5"/>
        <v/>
      </c>
      <c r="S60" s="57" t="str">
        <f t="shared" si="1"/>
        <v>NE</v>
      </c>
      <c r="T60" s="88" t="str">
        <f t="shared" si="2"/>
        <v/>
      </c>
      <c r="U60" s="107"/>
      <c r="W60" s="107"/>
      <c r="Y60" s="71">
        <v>59</v>
      </c>
      <c r="Z60" s="120" t="str">
        <f t="shared" si="3"/>
        <v/>
      </c>
      <c r="AA60" s="144" t="str">
        <f>IF(Z60&lt;&gt;"",VLOOKUP(Z60,OSS_2018_19!$B$3:$AG$99,2,FALSE),"")</f>
        <v/>
      </c>
      <c r="AB60" s="147" t="str">
        <f>IF(Z60&lt;&gt;"",IF(VLOOKUP(Z60,OSS_2018_19!$B$3:$AG$99,21,FALSE)=$S$2,VLOOKUP(Z60,OSS_2018_19!$B$3:$AG$99,19,FALSE),""),"")</f>
        <v/>
      </c>
      <c r="AC60" s="147" t="str">
        <f>IF(Z60&lt;&gt;"",IF(VLOOKUP(Z60,OSS_2018_19!$B$3:$AG$99,21,FALSE)=$S$2,VLOOKUP(Z60,OSS_2018_19!$B$3:$AG$99,20,FALSE),""),"")</f>
        <v/>
      </c>
    </row>
    <row r="61" spans="1:29" s="33" customFormat="1" ht="20.100000000000001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5"/>
      <c r="G61" s="5"/>
      <c r="H61" s="5"/>
      <c r="I61" s="5"/>
      <c r="J61" s="46"/>
      <c r="L61" s="7">
        <f>IF(OSS_2018_19!F61&lt;&gt;"",OSS_2018_19!F61,"")</f>
        <v>24</v>
      </c>
      <c r="M61" s="7">
        <f>IF(OSS_2018_19!G61&lt;&gt;"",OSS_2018_19!G61,"")</f>
        <v>27</v>
      </c>
      <c r="N61" s="7" t="str">
        <f>IF(OSS_2018_19!H61&lt;&gt;"",OSS_2018_19!H61,"")</f>
        <v/>
      </c>
      <c r="O61" s="7">
        <f>IF(OSS_2018_19!I61&lt;&gt;"",OSS_2018_19!I61,"")</f>
        <v>9</v>
      </c>
      <c r="P61" s="7" t="str">
        <f>IF(OSS_2018_19!J61&lt;&gt;"",OSS_2018_19!J61,"")</f>
        <v/>
      </c>
      <c r="Q61" s="5" t="str">
        <f t="shared" si="4"/>
        <v>NE</v>
      </c>
      <c r="R61" s="87" t="str">
        <f t="shared" si="5"/>
        <v/>
      </c>
      <c r="S61" s="57" t="str">
        <f t="shared" si="1"/>
        <v>NE</v>
      </c>
      <c r="T61" s="88" t="str">
        <f t="shared" si="2"/>
        <v/>
      </c>
      <c r="U61" s="107"/>
      <c r="W61" s="107"/>
      <c r="Y61" s="71">
        <v>60</v>
      </c>
      <c r="Z61" s="120" t="str">
        <f t="shared" si="3"/>
        <v/>
      </c>
      <c r="AA61" s="144" t="str">
        <f>IF(Z61&lt;&gt;"",VLOOKUP(Z61,OSS_2018_19!$B$3:$AG$99,2,FALSE),"")</f>
        <v/>
      </c>
      <c r="AB61" s="147" t="str">
        <f>IF(Z61&lt;&gt;"",IF(VLOOKUP(Z61,OSS_2018_19!$B$3:$AG$99,21,FALSE)=$S$2,VLOOKUP(Z61,OSS_2018_19!$B$3:$AG$99,19,FALSE),""),"")</f>
        <v/>
      </c>
      <c r="AC61" s="147" t="str">
        <f>IF(Z61&lt;&gt;"",IF(VLOOKUP(Z61,OSS_2018_19!$B$3:$AG$99,21,FALSE)=$S$2,VLOOKUP(Z61,OSS_2018_19!$B$3:$AG$99,20,FALSE),""),"")</f>
        <v/>
      </c>
    </row>
    <row r="62" spans="1:29" s="33" customFormat="1" ht="20.100000000000001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5"/>
      <c r="G62" s="5"/>
      <c r="H62" s="5"/>
      <c r="I62" s="5"/>
      <c r="J62" s="46"/>
      <c r="L62" s="7">
        <f>IF(OSS_2018_19!F62&lt;&gt;"",OSS_2018_19!F62,"")</f>
        <v>25</v>
      </c>
      <c r="M62" s="7">
        <f>IF(OSS_2018_19!G62&lt;&gt;"",OSS_2018_19!G62,"")</f>
        <v>28</v>
      </c>
      <c r="N62" s="7">
        <f>IF(OSS_2018_19!H62&lt;&gt;"",OSS_2018_19!H62,"")</f>
        <v>11</v>
      </c>
      <c r="O62" s="7">
        <f>IF(OSS_2018_19!I62&lt;&gt;"",OSS_2018_19!I62,"")</f>
        <v>11</v>
      </c>
      <c r="P62" s="7">
        <f>IF(OSS_2018_19!J62&lt;&gt;"",OSS_2018_19!J62,"")</f>
        <v>13</v>
      </c>
      <c r="Q62" s="5" t="str">
        <f t="shared" si="4"/>
        <v>DA</v>
      </c>
      <c r="R62" s="87" t="str">
        <f t="shared" si="5"/>
        <v>Октобар</v>
      </c>
      <c r="S62" s="57" t="str">
        <f t="shared" si="1"/>
        <v>DA</v>
      </c>
      <c r="T62" s="88" t="str">
        <f t="shared" si="2"/>
        <v>Октобар</v>
      </c>
      <c r="U62" s="107"/>
      <c r="W62" s="107"/>
      <c r="Y62" s="71">
        <v>61</v>
      </c>
      <c r="Z62" s="120" t="str">
        <f t="shared" si="3"/>
        <v/>
      </c>
      <c r="AA62" s="144" t="str">
        <f>IF(Z62&lt;&gt;"",VLOOKUP(Z62,OSS_2018_19!$B$3:$AG$99,2,FALSE),"")</f>
        <v/>
      </c>
      <c r="AB62" s="147" t="str">
        <f>IF(Z62&lt;&gt;"",IF(VLOOKUP(Z62,OSS_2018_19!$B$3:$AG$99,21,FALSE)=$S$2,VLOOKUP(Z62,OSS_2018_19!$B$3:$AG$99,19,FALSE),""),"")</f>
        <v/>
      </c>
      <c r="AC62" s="147" t="str">
        <f>IF(Z62&lt;&gt;"",IF(VLOOKUP(Z62,OSS_2018_19!$B$3:$AG$99,21,FALSE)=$S$2,VLOOKUP(Z62,OSS_2018_19!$B$3:$AG$99,20,FALSE),""),"")</f>
        <v/>
      </c>
    </row>
    <row r="63" spans="1:29" s="33" customFormat="1" ht="20.100000000000001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5"/>
      <c r="G63" s="5"/>
      <c r="H63" s="5"/>
      <c r="I63" s="5"/>
      <c r="J63" s="46"/>
      <c r="L63" s="7" t="str">
        <f>IF(OSS_2018_19!F63&lt;&gt;"",OSS_2018_19!F63,"")</f>
        <v/>
      </c>
      <c r="M63" s="7" t="str">
        <f>IF(OSS_2018_19!G63&lt;&gt;"",OSS_2018_19!G63,"")</f>
        <v/>
      </c>
      <c r="N63" s="7" t="str">
        <f>IF(OSS_2018_19!H63&lt;&gt;"",OSS_2018_19!H63,"")</f>
        <v/>
      </c>
      <c r="O63" s="7" t="str">
        <f>IF(OSS_2018_19!I63&lt;&gt;"",OSS_2018_19!I63,"")</f>
        <v/>
      </c>
      <c r="P63" s="7" t="str">
        <f>IF(OSS_2018_19!J63&lt;&gt;"",OSS_2018_19!J63,"")</f>
        <v/>
      </c>
      <c r="Q63" s="5" t="str">
        <f t="shared" si="4"/>
        <v>NE</v>
      </c>
      <c r="R63" s="87" t="str">
        <f t="shared" si="5"/>
        <v/>
      </c>
      <c r="S63" s="57" t="str">
        <f t="shared" si="1"/>
        <v>NE</v>
      </c>
      <c r="T63" s="88" t="str">
        <f t="shared" si="2"/>
        <v/>
      </c>
      <c r="U63" s="107"/>
      <c r="W63" s="107"/>
      <c r="Y63" s="71">
        <v>62</v>
      </c>
      <c r="Z63" s="120" t="str">
        <f t="shared" si="3"/>
        <v/>
      </c>
      <c r="AA63" s="144" t="str">
        <f>IF(Z63&lt;&gt;"",VLOOKUP(Z63,OSS_2018_19!$B$3:$AG$99,2,FALSE),"")</f>
        <v/>
      </c>
      <c r="AB63" s="147" t="str">
        <f>IF(Z63&lt;&gt;"",IF(VLOOKUP(Z63,OSS_2018_19!$B$3:$AG$99,21,FALSE)=$S$2,VLOOKUP(Z63,OSS_2018_19!$B$3:$AG$99,19,FALSE),""),"")</f>
        <v/>
      </c>
      <c r="AC63" s="147" t="str">
        <f>IF(Z63&lt;&gt;"",IF(VLOOKUP(Z63,OSS_2018_19!$B$3:$AG$99,21,FALSE)=$S$2,VLOOKUP(Z63,OSS_2018_19!$B$3:$AG$99,20,FALSE),""),"")</f>
        <v/>
      </c>
    </row>
    <row r="64" spans="1:29" s="33" customFormat="1" ht="20.100000000000001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5"/>
      <c r="G64" s="5"/>
      <c r="H64" s="5"/>
      <c r="I64" s="5"/>
      <c r="J64" s="46"/>
      <c r="L64" s="7">
        <f>IF(OSS_2018_19!F64&lt;&gt;"",OSS_2018_19!F64,"")</f>
        <v>25</v>
      </c>
      <c r="M64" s="7">
        <f>IF(OSS_2018_19!G64&lt;&gt;"",OSS_2018_19!G64,"")</f>
        <v>29</v>
      </c>
      <c r="N64" s="7" t="str">
        <f>IF(OSS_2018_19!H64&lt;&gt;"",OSS_2018_19!H64,"")</f>
        <v/>
      </c>
      <c r="O64" s="7" t="str">
        <f>IF(OSS_2018_19!I64&lt;&gt;"",OSS_2018_19!I64,"")</f>
        <v/>
      </c>
      <c r="P64" s="7" t="str">
        <f>IF(OSS_2018_19!J64&lt;&gt;"",OSS_2018_19!J64,"")</f>
        <v/>
      </c>
      <c r="Q64" s="5" t="str">
        <f t="shared" si="4"/>
        <v>NE</v>
      </c>
      <c r="R64" s="87" t="str">
        <f t="shared" si="5"/>
        <v/>
      </c>
      <c r="S64" s="57" t="str">
        <f t="shared" si="1"/>
        <v>NE</v>
      </c>
      <c r="T64" s="88" t="str">
        <f t="shared" si="2"/>
        <v/>
      </c>
      <c r="U64" s="107"/>
      <c r="W64" s="107"/>
      <c r="Y64" s="71">
        <v>63</v>
      </c>
      <c r="Z64" s="120" t="str">
        <f t="shared" si="3"/>
        <v/>
      </c>
      <c r="AA64" s="144" t="str">
        <f>IF(Z64&lt;&gt;"",VLOOKUP(Z64,OSS_2018_19!$B$3:$AG$99,2,FALSE),"")</f>
        <v/>
      </c>
      <c r="AB64" s="147" t="str">
        <f>IF(Z64&lt;&gt;"",IF(VLOOKUP(Z64,OSS_2018_19!$B$3:$AG$99,21,FALSE)=$S$2,VLOOKUP(Z64,OSS_2018_19!$B$3:$AG$99,19,FALSE),""),"")</f>
        <v/>
      </c>
      <c r="AC64" s="147" t="str">
        <f>IF(Z64&lt;&gt;"",IF(VLOOKUP(Z64,OSS_2018_19!$B$3:$AG$99,21,FALSE)=$S$2,VLOOKUP(Z64,OSS_2018_19!$B$3:$AG$99,20,FALSE),""),"")</f>
        <v/>
      </c>
    </row>
    <row r="65" spans="1:29" s="33" customFormat="1" ht="20.100000000000001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5"/>
      <c r="G65" s="5"/>
      <c r="H65" s="5"/>
      <c r="I65" s="5"/>
      <c r="J65" s="46"/>
      <c r="L65" s="7">
        <f>IF(OSS_2018_19!F65&lt;&gt;"",OSS_2018_19!F65,"")</f>
        <v>25</v>
      </c>
      <c r="M65" s="7">
        <f>IF(OSS_2018_19!G65&lt;&gt;"",OSS_2018_19!G65,"")</f>
        <v>26</v>
      </c>
      <c r="N65" s="7" t="str">
        <f>IF(OSS_2018_19!H65&lt;&gt;"",OSS_2018_19!H65,"")</f>
        <v/>
      </c>
      <c r="O65" s="7">
        <f>IF(OSS_2018_19!I65&lt;&gt;"",OSS_2018_19!I65,"")</f>
        <v>9</v>
      </c>
      <c r="P65" s="7" t="str">
        <f>IF(OSS_2018_19!J65&lt;&gt;"",OSS_2018_19!J65,"")</f>
        <v/>
      </c>
      <c r="Q65" s="5" t="str">
        <f t="shared" si="4"/>
        <v>NE</v>
      </c>
      <c r="R65" s="87" t="str">
        <f t="shared" si="5"/>
        <v/>
      </c>
      <c r="S65" s="57" t="str">
        <f t="shared" si="1"/>
        <v>NE</v>
      </c>
      <c r="T65" s="88" t="str">
        <f t="shared" si="2"/>
        <v/>
      </c>
      <c r="U65" s="107"/>
      <c r="W65" s="107"/>
      <c r="Y65" s="71">
        <v>64</v>
      </c>
      <c r="Z65" s="120" t="str">
        <f t="shared" si="3"/>
        <v/>
      </c>
      <c r="AA65" s="144" t="str">
        <f>IF(Z65&lt;&gt;"",VLOOKUP(Z65,OSS_2018_19!$B$3:$AG$99,2,FALSE),"")</f>
        <v/>
      </c>
      <c r="AB65" s="147" t="str">
        <f>IF(Z65&lt;&gt;"",IF(VLOOKUP(Z65,OSS_2018_19!$B$3:$AG$99,21,FALSE)=$S$2,VLOOKUP(Z65,OSS_2018_19!$B$3:$AG$99,19,FALSE),""),"")</f>
        <v/>
      </c>
      <c r="AC65" s="147" t="str">
        <f>IF(Z65&lt;&gt;"",IF(VLOOKUP(Z65,OSS_2018_19!$B$3:$AG$99,21,FALSE)=$S$2,VLOOKUP(Z65,OSS_2018_19!$B$3:$AG$99,20,FALSE),""),"")</f>
        <v/>
      </c>
    </row>
    <row r="66" spans="1:29" s="33" customFormat="1" ht="20.100000000000001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5"/>
      <c r="G66" s="5"/>
      <c r="H66" s="5"/>
      <c r="I66" s="5"/>
      <c r="J66" s="46"/>
      <c r="L66" s="7">
        <f>IF(OSS_2018_19!F66&lt;&gt;"",OSS_2018_19!F66,"")</f>
        <v>24</v>
      </c>
      <c r="M66" s="7">
        <f>IF(OSS_2018_19!G66&lt;&gt;"",OSS_2018_19!G66,"")</f>
        <v>24</v>
      </c>
      <c r="N66" s="7">
        <f>IF(OSS_2018_19!H66&lt;&gt;"",OSS_2018_19!H66,"")</f>
        <v>11</v>
      </c>
      <c r="O66" s="7">
        <f>IF(OSS_2018_19!I66&lt;&gt;"",OSS_2018_19!I66,"")</f>
        <v>9</v>
      </c>
      <c r="P66" s="7">
        <f>IF(OSS_2018_19!J66&lt;&gt;"",OSS_2018_19!J66,"")</f>
        <v>9</v>
      </c>
      <c r="Q66" s="5" t="str">
        <f t="shared" si="4"/>
        <v>DA</v>
      </c>
      <c r="R66" s="87" t="str">
        <f t="shared" si="5"/>
        <v/>
      </c>
      <c r="S66" s="57" t="str">
        <f t="shared" si="1"/>
        <v>NE</v>
      </c>
      <c r="T66" s="88" t="str">
        <f t="shared" si="2"/>
        <v/>
      </c>
      <c r="U66" s="107"/>
      <c r="W66" s="107"/>
      <c r="Y66" s="71">
        <v>65</v>
      </c>
      <c r="Z66" s="120" t="str">
        <f t="shared" si="3"/>
        <v/>
      </c>
      <c r="AA66" s="144" t="str">
        <f>IF(Z66&lt;&gt;"",VLOOKUP(Z66,OSS_2018_19!$B$3:$AG$99,2,FALSE),"")</f>
        <v/>
      </c>
      <c r="AB66" s="147" t="str">
        <f>IF(Z66&lt;&gt;"",IF(VLOOKUP(Z66,OSS_2018_19!$B$3:$AG$99,21,FALSE)=$S$2,VLOOKUP(Z66,OSS_2018_19!$B$3:$AG$99,19,FALSE),""),"")</f>
        <v/>
      </c>
      <c r="AC66" s="147" t="str">
        <f>IF(Z66&lt;&gt;"",IF(VLOOKUP(Z66,OSS_2018_19!$B$3:$AG$99,21,FALSE)=$S$2,VLOOKUP(Z66,OSS_2018_19!$B$3:$AG$99,20,FALSE),""),"")</f>
        <v/>
      </c>
    </row>
    <row r="67" spans="1:29" s="33" customFormat="1" ht="20.100000000000001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5"/>
      <c r="G67" s="5"/>
      <c r="H67" s="5"/>
      <c r="I67" s="5"/>
      <c r="J67" s="46"/>
      <c r="L67" s="7" t="str">
        <f>IF(OSS_2018_19!F67&lt;&gt;"",OSS_2018_19!F67,"")</f>
        <v/>
      </c>
      <c r="M67" s="7" t="str">
        <f>IF(OSS_2018_19!G67&lt;&gt;"",OSS_2018_19!G67,"")</f>
        <v/>
      </c>
      <c r="N67" s="7" t="str">
        <f>IF(OSS_2018_19!H67&lt;&gt;"",OSS_2018_19!H67,"")</f>
        <v/>
      </c>
      <c r="O67" s="7" t="str">
        <f>IF(OSS_2018_19!I67&lt;&gt;"",OSS_2018_19!I67,"")</f>
        <v/>
      </c>
      <c r="P67" s="7" t="str">
        <f>IF(OSS_2018_19!J67&lt;&gt;"",OSS_2018_19!J67,"")</f>
        <v/>
      </c>
      <c r="Q67" s="5" t="str">
        <f t="shared" si="4"/>
        <v>NE</v>
      </c>
      <c r="R67" s="87" t="str">
        <f t="shared" si="5"/>
        <v/>
      </c>
      <c r="S67" s="57" t="str">
        <f t="shared" ref="S67:S98" si="6">IF(B67&lt;&gt;"",IF(D67&lt;&gt;"рекреација",IF(ISNA(MATCH(B67,oktobar_prijave_sport,0)),"NE","DA"),IF(ISNA(MATCH(B67,oktobar_prijave_rekreacija,0)),"NE","DA")),"")</f>
        <v>NE</v>
      </c>
      <c r="T67" s="88" t="str">
        <f t="shared" ref="T67:T98" si="7">IF(S67="DA",$S$2,"")</f>
        <v/>
      </c>
      <c r="U67" s="107"/>
      <c r="W67" s="107"/>
      <c r="Y67" s="71">
        <v>66</v>
      </c>
      <c r="Z67" s="120" t="str">
        <f t="shared" ref="Z67:Z73" si="8">IF(U68&lt;&gt;"",U68,"")</f>
        <v/>
      </c>
      <c r="AA67" s="144" t="str">
        <f>IF(Z67&lt;&gt;"",VLOOKUP(Z67,OSS_2018_19!$B$3:$AG$99,2,FALSE),"")</f>
        <v/>
      </c>
      <c r="AB67" s="147" t="str">
        <f>IF(Z67&lt;&gt;"",IF(VLOOKUP(Z67,OSS_2018_19!$B$3:$AG$99,21,FALSE)=$S$2,VLOOKUP(Z67,OSS_2018_19!$B$3:$AG$99,19,FALSE),""),"")</f>
        <v/>
      </c>
      <c r="AC67" s="147" t="str">
        <f>IF(Z67&lt;&gt;"",IF(VLOOKUP(Z67,OSS_2018_19!$B$3:$AG$99,21,FALSE)=$S$2,VLOOKUP(Z67,OSS_2018_19!$B$3:$AG$99,20,FALSE),""),"")</f>
        <v/>
      </c>
    </row>
    <row r="68" spans="1:29" s="33" customFormat="1" ht="20.100000000000001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5"/>
      <c r="G68" s="5"/>
      <c r="H68" s="5"/>
      <c r="I68" s="5"/>
      <c r="J68" s="46"/>
      <c r="L68" s="7">
        <f>IF(OSS_2018_19!F68&lt;&gt;"",OSS_2018_19!F68,"")</f>
        <v>24</v>
      </c>
      <c r="M68" s="7">
        <f>IF(OSS_2018_19!G68&lt;&gt;"",OSS_2018_19!G68,"")</f>
        <v>28</v>
      </c>
      <c r="N68" s="7" t="str">
        <f>IF(OSS_2018_19!H68&lt;&gt;"",OSS_2018_19!H68,"")</f>
        <v/>
      </c>
      <c r="O68" s="7">
        <f>IF(OSS_2018_19!I68&lt;&gt;"",OSS_2018_19!I68,"")</f>
        <v>12</v>
      </c>
      <c r="P68" s="7" t="str">
        <f>IF(OSS_2018_19!J68&lt;&gt;"",OSS_2018_19!J68,"")</f>
        <v/>
      </c>
      <c r="Q68" s="5" t="str">
        <f t="shared" ref="Q68:Q98" si="9">IF(B68&lt;&gt;"",IF(AND(L68&lt;&gt;"",M68&lt;&gt;"",N68&lt;&gt;"",O68&lt;&gt;"",P68&lt;&gt;""),"DA","NE"),"")</f>
        <v>NE</v>
      </c>
      <c r="R68" s="87" t="str">
        <f t="shared" ref="R68:R98" si="10">IF(AND(Q68="DA",S68="DA"),$S$2,"")</f>
        <v/>
      </c>
      <c r="S68" s="57" t="str">
        <f t="shared" si="6"/>
        <v>NE</v>
      </c>
      <c r="T68" s="88" t="str">
        <f t="shared" si="7"/>
        <v/>
      </c>
      <c r="U68" s="107"/>
      <c r="W68" s="107"/>
      <c r="Y68" s="71">
        <v>67</v>
      </c>
      <c r="Z68" s="120" t="str">
        <f t="shared" si="8"/>
        <v/>
      </c>
      <c r="AA68" s="144" t="str">
        <f>IF(Z68&lt;&gt;"",VLOOKUP(Z68,OSS_2018_19!$B$3:$AG$99,2,FALSE),"")</f>
        <v/>
      </c>
      <c r="AB68" s="147" t="str">
        <f>IF(Z68&lt;&gt;"",IF(VLOOKUP(Z68,OSS_2018_19!$B$3:$AG$99,21,FALSE)=$S$2,VLOOKUP(Z68,OSS_2018_19!$B$3:$AG$99,19,FALSE),""),"")</f>
        <v/>
      </c>
      <c r="AC68" s="147" t="str">
        <f>IF(Z68&lt;&gt;"",IF(VLOOKUP(Z68,OSS_2018_19!$B$3:$AG$99,21,FALSE)=$S$2,VLOOKUP(Z68,OSS_2018_19!$B$3:$AG$99,20,FALSE),""),"")</f>
        <v/>
      </c>
    </row>
    <row r="69" spans="1:29" s="33" customFormat="1" ht="20.100000000000001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5"/>
      <c r="G69" s="5"/>
      <c r="H69" s="5"/>
      <c r="I69" s="5"/>
      <c r="J69" s="46"/>
      <c r="L69" s="7">
        <f>IF(OSS_2018_19!F69&lt;&gt;"",OSS_2018_19!F69,"")</f>
        <v>25</v>
      </c>
      <c r="M69" s="7">
        <f>IF(OSS_2018_19!G69&lt;&gt;"",OSS_2018_19!G69,"")</f>
        <v>27</v>
      </c>
      <c r="N69" s="7">
        <f>IF(OSS_2018_19!H69&lt;&gt;"",OSS_2018_19!H69,"")</f>
        <v>16</v>
      </c>
      <c r="O69" s="7">
        <f>IF(OSS_2018_19!I69&lt;&gt;"",OSS_2018_19!I69,"")</f>
        <v>14</v>
      </c>
      <c r="P69" s="7">
        <f>IF(OSS_2018_19!J69&lt;&gt;"",OSS_2018_19!J69,"")</f>
        <v>9</v>
      </c>
      <c r="Q69" s="5" t="str">
        <f t="shared" si="9"/>
        <v>DA</v>
      </c>
      <c r="R69" s="87" t="str">
        <f t="shared" si="10"/>
        <v/>
      </c>
      <c r="S69" s="57" t="str">
        <f t="shared" si="6"/>
        <v>NE</v>
      </c>
      <c r="T69" s="88" t="str">
        <f t="shared" si="7"/>
        <v/>
      </c>
      <c r="U69" s="107"/>
      <c r="W69" s="107"/>
      <c r="Y69" s="71">
        <v>68</v>
      </c>
      <c r="Z69" s="120" t="str">
        <f t="shared" si="8"/>
        <v/>
      </c>
      <c r="AA69" s="144" t="str">
        <f>IF(Z69&lt;&gt;"",VLOOKUP(Z69,OSS_2018_19!$B$3:$AG$99,2,FALSE),"")</f>
        <v/>
      </c>
      <c r="AB69" s="147" t="str">
        <f>IF(Z69&lt;&gt;"",IF(VLOOKUP(Z69,OSS_2018_19!$B$3:$AG$99,21,FALSE)=$S$2,VLOOKUP(Z69,OSS_2018_19!$B$3:$AG$99,19,FALSE),""),"")</f>
        <v/>
      </c>
      <c r="AC69" s="147" t="str">
        <f>IF(Z69&lt;&gt;"",IF(VLOOKUP(Z69,OSS_2018_19!$B$3:$AG$99,21,FALSE)=$S$2,VLOOKUP(Z69,OSS_2018_19!$B$3:$AG$99,20,FALSE),""),"")</f>
        <v/>
      </c>
    </row>
    <row r="70" spans="1:29" s="33" customFormat="1" ht="20.100000000000001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5"/>
      <c r="G70" s="5"/>
      <c r="H70" s="5"/>
      <c r="I70" s="5"/>
      <c r="J70" s="46"/>
      <c r="L70" s="7">
        <f>IF(OSS_2018_19!F70&lt;&gt;"",OSS_2018_19!F70,"")</f>
        <v>28</v>
      </c>
      <c r="M70" s="7">
        <f>IF(OSS_2018_19!G70&lt;&gt;"",OSS_2018_19!G70,"")</f>
        <v>30</v>
      </c>
      <c r="N70" s="7">
        <f>IF(OSS_2018_19!H70&lt;&gt;"",OSS_2018_19!H70,"")</f>
        <v>21</v>
      </c>
      <c r="O70" s="7" t="str">
        <f>IF(OSS_2018_19!I70&lt;&gt;"",OSS_2018_19!I70,"")</f>
        <v/>
      </c>
      <c r="P70" s="7">
        <f>IF(OSS_2018_19!J70&lt;&gt;"",OSS_2018_19!J70,"")</f>
        <v>9</v>
      </c>
      <c r="Q70" s="5" t="str">
        <f t="shared" si="9"/>
        <v>NE</v>
      </c>
      <c r="R70" s="87" t="str">
        <f t="shared" si="10"/>
        <v/>
      </c>
      <c r="S70" s="57" t="str">
        <f t="shared" si="6"/>
        <v>NE</v>
      </c>
      <c r="T70" s="88" t="str">
        <f t="shared" si="7"/>
        <v/>
      </c>
      <c r="U70" s="107"/>
      <c r="W70" s="107"/>
      <c r="Y70" s="71">
        <v>69</v>
      </c>
      <c r="Z70" s="120" t="str">
        <f t="shared" si="8"/>
        <v/>
      </c>
      <c r="AA70" s="144" t="str">
        <f>IF(Z70&lt;&gt;"",VLOOKUP(Z70,OSS_2018_19!$B$3:$AG$99,2,FALSE),"")</f>
        <v/>
      </c>
      <c r="AB70" s="147" t="str">
        <f>IF(Z70&lt;&gt;"",IF(VLOOKUP(Z70,OSS_2018_19!$B$3:$AG$99,21,FALSE)=$S$2,VLOOKUP(Z70,OSS_2018_19!$B$3:$AG$99,19,FALSE),""),"")</f>
        <v/>
      </c>
      <c r="AC70" s="147" t="str">
        <f>IF(Z70&lt;&gt;"",IF(VLOOKUP(Z70,OSS_2018_19!$B$3:$AG$99,21,FALSE)=$S$2,VLOOKUP(Z70,OSS_2018_19!$B$3:$AG$99,20,FALSE),""),"")</f>
        <v/>
      </c>
    </row>
    <row r="71" spans="1:29" s="33" customFormat="1" ht="20.100000000000001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5"/>
      <c r="G71" s="5"/>
      <c r="H71" s="5"/>
      <c r="I71" s="5"/>
      <c r="J71" s="46"/>
      <c r="L71" s="7" t="str">
        <f>IF(OSS_2018_19!F71&lt;&gt;"",OSS_2018_19!F71,"")</f>
        <v/>
      </c>
      <c r="M71" s="7" t="str">
        <f>IF(OSS_2018_19!G71&lt;&gt;"",OSS_2018_19!G71,"")</f>
        <v/>
      </c>
      <c r="N71" s="7" t="str">
        <f>IF(OSS_2018_19!H71&lt;&gt;"",OSS_2018_19!H71,"")</f>
        <v/>
      </c>
      <c r="O71" s="7">
        <f>IF(OSS_2018_19!I71&lt;&gt;"",OSS_2018_19!I71,"")</f>
        <v>9</v>
      </c>
      <c r="P71" s="7" t="str">
        <f>IF(OSS_2018_19!J71&lt;&gt;"",OSS_2018_19!J71,"")</f>
        <v/>
      </c>
      <c r="Q71" s="5" t="str">
        <f t="shared" si="9"/>
        <v>NE</v>
      </c>
      <c r="R71" s="87" t="str">
        <f t="shared" si="10"/>
        <v/>
      </c>
      <c r="S71" s="57" t="str">
        <f t="shared" si="6"/>
        <v>NE</v>
      </c>
      <c r="T71" s="88" t="str">
        <f t="shared" si="7"/>
        <v/>
      </c>
      <c r="U71" s="107"/>
      <c r="W71" s="107"/>
      <c r="Y71" s="71">
        <v>70</v>
      </c>
      <c r="Z71" s="120" t="str">
        <f t="shared" si="8"/>
        <v/>
      </c>
      <c r="AA71" s="144" t="str">
        <f>IF(Z71&lt;&gt;"",VLOOKUP(Z71,OSS_2018_19!$B$3:$AG$99,2,FALSE),"")</f>
        <v/>
      </c>
      <c r="AB71" s="147" t="str">
        <f>IF(Z71&lt;&gt;"",IF(VLOOKUP(Z71,OSS_2018_19!$B$3:$AG$99,21,FALSE)=$S$2,VLOOKUP(Z71,OSS_2018_19!$B$3:$AG$99,19,FALSE),""),"")</f>
        <v/>
      </c>
      <c r="AC71" s="147" t="str">
        <f>IF(Z71&lt;&gt;"",IF(VLOOKUP(Z71,OSS_2018_19!$B$3:$AG$99,21,FALSE)=$S$2,VLOOKUP(Z71,OSS_2018_19!$B$3:$AG$99,20,FALSE),""),"")</f>
        <v/>
      </c>
    </row>
    <row r="72" spans="1:29" s="33" customFormat="1" ht="20.100000000000001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5"/>
      <c r="G72" s="5"/>
      <c r="H72" s="5"/>
      <c r="I72" s="5"/>
      <c r="J72" s="46"/>
      <c r="L72" s="7">
        <f>IF(OSS_2018_19!F72&lt;&gt;"",OSS_2018_19!F72,"")</f>
        <v>27</v>
      </c>
      <c r="M72" s="7">
        <f>IF(OSS_2018_19!G72&lt;&gt;"",OSS_2018_19!G72,"")</f>
        <v>28</v>
      </c>
      <c r="N72" s="7">
        <f>IF(OSS_2018_19!H72&lt;&gt;"",OSS_2018_19!H72,"")</f>
        <v>15</v>
      </c>
      <c r="O72" s="7" t="str">
        <f>IF(OSS_2018_19!I72&lt;&gt;"",OSS_2018_19!I72,"")</f>
        <v/>
      </c>
      <c r="P72" s="7">
        <f>IF(OSS_2018_19!J72&lt;&gt;"",OSS_2018_19!J72,"")</f>
        <v>9</v>
      </c>
      <c r="Q72" s="5" t="str">
        <f t="shared" si="9"/>
        <v>NE</v>
      </c>
      <c r="R72" s="87" t="str">
        <f t="shared" si="10"/>
        <v/>
      </c>
      <c r="S72" s="57" t="str">
        <f t="shared" si="6"/>
        <v>NE</v>
      </c>
      <c r="T72" s="88" t="str">
        <f t="shared" si="7"/>
        <v/>
      </c>
      <c r="U72" s="107"/>
      <c r="W72" s="107"/>
      <c r="Y72" s="71">
        <v>71</v>
      </c>
      <c r="Z72" s="120" t="str">
        <f t="shared" si="8"/>
        <v/>
      </c>
      <c r="AA72" s="144" t="str">
        <f>IF(Z72&lt;&gt;"",VLOOKUP(Z72,OSS_2018_19!$B$3:$AG$99,2,FALSE),"")</f>
        <v/>
      </c>
      <c r="AB72" s="147" t="str">
        <f>IF(Z72&lt;&gt;"",IF(VLOOKUP(Z72,OSS_2018_19!$B$3:$AG$99,21,FALSE)=$S$2,VLOOKUP(Z72,OSS_2018_19!$B$3:$AG$99,19,FALSE),""),"")</f>
        <v/>
      </c>
      <c r="AC72" s="147" t="str">
        <f>IF(Z72&lt;&gt;"",IF(VLOOKUP(Z72,OSS_2018_19!$B$3:$AG$99,21,FALSE)=$S$2,VLOOKUP(Z72,OSS_2018_19!$B$3:$AG$99,20,FALSE),""),"")</f>
        <v/>
      </c>
    </row>
    <row r="73" spans="1:29" s="33" customFormat="1" ht="20.100000000000001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5"/>
      <c r="G73" s="5"/>
      <c r="H73" s="5"/>
      <c r="I73" s="5"/>
      <c r="J73" s="46"/>
      <c r="L73" s="7" t="str">
        <f>IF(OSS_2018_19!F73&lt;&gt;"",OSS_2018_19!F73,"")</f>
        <v/>
      </c>
      <c r="M73" s="7" t="str">
        <f>IF(OSS_2018_19!G73&lt;&gt;"",OSS_2018_19!G73,"")</f>
        <v/>
      </c>
      <c r="N73" s="7" t="str">
        <f>IF(OSS_2018_19!H73&lt;&gt;"",OSS_2018_19!H73,"")</f>
        <v/>
      </c>
      <c r="O73" s="7" t="str">
        <f>IF(OSS_2018_19!I73&lt;&gt;"",OSS_2018_19!I73,"")</f>
        <v/>
      </c>
      <c r="P73" s="7" t="str">
        <f>IF(OSS_2018_19!J73&lt;&gt;"",OSS_2018_19!J73,"")</f>
        <v/>
      </c>
      <c r="Q73" s="5" t="str">
        <f t="shared" si="9"/>
        <v>NE</v>
      </c>
      <c r="R73" s="87" t="str">
        <f t="shared" si="10"/>
        <v/>
      </c>
      <c r="S73" s="57" t="str">
        <f t="shared" si="6"/>
        <v>NE</v>
      </c>
      <c r="T73" s="88" t="str">
        <f t="shared" si="7"/>
        <v/>
      </c>
      <c r="U73" s="107"/>
      <c r="W73" s="107"/>
      <c r="Y73" s="71">
        <v>72</v>
      </c>
      <c r="Z73" s="120" t="str">
        <f t="shared" si="8"/>
        <v/>
      </c>
      <c r="AA73" s="144" t="str">
        <f>IF(Z73&lt;&gt;"",VLOOKUP(Z73,OSS_2018_19!$B$3:$AG$99,2,FALSE),"")</f>
        <v/>
      </c>
      <c r="AB73" s="147" t="str">
        <f>IF(Z73&lt;&gt;"",IF(VLOOKUP(Z73,OSS_2018_19!$B$3:$AG$99,21,FALSE)=$S$2,VLOOKUP(Z73,OSS_2018_19!$B$3:$AG$99,19,FALSE),""),"")</f>
        <v/>
      </c>
      <c r="AC73" s="147" t="str">
        <f>IF(Z73&lt;&gt;"",IF(VLOOKUP(Z73,OSS_2018_19!$B$3:$AG$99,21,FALSE)=$S$2,VLOOKUP(Z73,OSS_2018_19!$B$3:$AG$99,20,FALSE),""),"")</f>
        <v/>
      </c>
    </row>
    <row r="74" spans="1:29" s="33" customFormat="1" ht="20.100000000000001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5"/>
      <c r="G74" s="5"/>
      <c r="H74" s="5"/>
      <c r="I74" s="5"/>
      <c r="J74" s="46"/>
      <c r="L74" s="7" t="str">
        <f>IF(OSS_2018_19!F74&lt;&gt;"",OSS_2018_19!F74,"")</f>
        <v/>
      </c>
      <c r="M74" s="7" t="str">
        <f>IF(OSS_2018_19!G74&lt;&gt;"",OSS_2018_19!G74,"")</f>
        <v/>
      </c>
      <c r="N74" s="7" t="str">
        <f>IF(OSS_2018_19!H74&lt;&gt;"",OSS_2018_19!H74,"")</f>
        <v/>
      </c>
      <c r="O74" s="7" t="str">
        <f>IF(OSS_2018_19!I74&lt;&gt;"",OSS_2018_19!I74,"")</f>
        <v/>
      </c>
      <c r="P74" s="7" t="str">
        <f>IF(OSS_2018_19!J74&lt;&gt;"",OSS_2018_19!J74,"")</f>
        <v/>
      </c>
      <c r="Q74" s="5" t="str">
        <f t="shared" si="9"/>
        <v>NE</v>
      </c>
      <c r="R74" s="87" t="str">
        <f t="shared" si="10"/>
        <v/>
      </c>
      <c r="S74" s="57" t="str">
        <f t="shared" si="6"/>
        <v>NE</v>
      </c>
      <c r="T74" s="88" t="str">
        <f t="shared" si="7"/>
        <v/>
      </c>
      <c r="U74" s="107"/>
      <c r="W74" s="107"/>
    </row>
    <row r="75" spans="1:29" s="33" customFormat="1" ht="20.100000000000001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5"/>
      <c r="G75" s="5"/>
      <c r="H75" s="5"/>
      <c r="I75" s="5"/>
      <c r="J75" s="46"/>
      <c r="L75" s="7">
        <f>IF(OSS_2018_19!F75&lt;&gt;"",OSS_2018_19!F75,"")</f>
        <v>26</v>
      </c>
      <c r="M75" s="7">
        <f>IF(OSS_2018_19!G75&lt;&gt;"",OSS_2018_19!G75,"")</f>
        <v>25</v>
      </c>
      <c r="N75" s="7">
        <f>IF(OSS_2018_19!H75&lt;&gt;"",OSS_2018_19!H75,"")</f>
        <v>20</v>
      </c>
      <c r="O75" s="7">
        <f>IF(OSS_2018_19!I75&lt;&gt;"",OSS_2018_19!I75,"")</f>
        <v>9</v>
      </c>
      <c r="P75" s="7">
        <f>IF(OSS_2018_19!J75&lt;&gt;"",OSS_2018_19!J75,"")</f>
        <v>9</v>
      </c>
      <c r="Q75" s="5" t="str">
        <f t="shared" si="9"/>
        <v>DA</v>
      </c>
      <c r="R75" s="87" t="str">
        <f t="shared" si="10"/>
        <v/>
      </c>
      <c r="S75" s="57" t="str">
        <f t="shared" si="6"/>
        <v>NE</v>
      </c>
      <c r="T75" s="88" t="str">
        <f t="shared" si="7"/>
        <v/>
      </c>
      <c r="U75" s="107"/>
      <c r="W75" s="107"/>
    </row>
    <row r="76" spans="1:29" s="33" customFormat="1" ht="20.100000000000001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5"/>
      <c r="G76" s="5"/>
      <c r="H76" s="5"/>
      <c r="I76" s="5"/>
      <c r="J76" s="46"/>
      <c r="L76" s="7">
        <f>IF(OSS_2018_19!F76&lt;&gt;"",OSS_2018_19!F76,"")</f>
        <v>28</v>
      </c>
      <c r="M76" s="7">
        <f>IF(OSS_2018_19!G76&lt;&gt;"",OSS_2018_19!G76,"")</f>
        <v>30</v>
      </c>
      <c r="N76" s="7">
        <f>IF(OSS_2018_19!H76&lt;&gt;"",OSS_2018_19!H76,"")</f>
        <v>21</v>
      </c>
      <c r="O76" s="7">
        <f>IF(OSS_2018_19!I76&lt;&gt;"",OSS_2018_19!I76,"")</f>
        <v>9</v>
      </c>
      <c r="P76" s="7" t="str">
        <f>IF(OSS_2018_19!J76&lt;&gt;"",OSS_2018_19!J76,"")</f>
        <v/>
      </c>
      <c r="Q76" s="5" t="str">
        <f t="shared" si="9"/>
        <v>NE</v>
      </c>
      <c r="R76" s="87" t="str">
        <f t="shared" si="10"/>
        <v/>
      </c>
      <c r="S76" s="57" t="str">
        <f t="shared" si="6"/>
        <v>NE</v>
      </c>
      <c r="T76" s="88" t="str">
        <f t="shared" si="7"/>
        <v/>
      </c>
      <c r="U76" s="107"/>
      <c r="W76" s="107"/>
    </row>
    <row r="77" spans="1:29" s="33" customFormat="1" ht="20.100000000000001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5"/>
      <c r="G77" s="5"/>
      <c r="H77" s="5"/>
      <c r="I77" s="5"/>
      <c r="J77" s="46"/>
      <c r="L77" s="7">
        <f>IF(OSS_2018_19!F77&lt;&gt;"",OSS_2018_19!F77,"")</f>
        <v>29</v>
      </c>
      <c r="M77" s="7">
        <f>IF(OSS_2018_19!G77&lt;&gt;"",OSS_2018_19!G77,"")</f>
        <v>28</v>
      </c>
      <c r="N77" s="7">
        <f>IF(OSS_2018_19!H77&lt;&gt;"",OSS_2018_19!H77,"")</f>
        <v>18</v>
      </c>
      <c r="O77" s="7">
        <f>IF(OSS_2018_19!I77&lt;&gt;"",OSS_2018_19!I77,"")</f>
        <v>12</v>
      </c>
      <c r="P77" s="7">
        <f>IF(OSS_2018_19!J77&lt;&gt;"",OSS_2018_19!J77,"")</f>
        <v>12</v>
      </c>
      <c r="Q77" s="5" t="str">
        <f t="shared" si="9"/>
        <v>DA</v>
      </c>
      <c r="R77" s="87" t="str">
        <f t="shared" si="10"/>
        <v/>
      </c>
      <c r="S77" s="57" t="str">
        <f t="shared" si="6"/>
        <v>NE</v>
      </c>
      <c r="T77" s="88" t="str">
        <f t="shared" si="7"/>
        <v/>
      </c>
      <c r="U77" s="107"/>
      <c r="W77" s="107"/>
    </row>
    <row r="78" spans="1:29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5"/>
      <c r="G78" s="5"/>
      <c r="H78" s="5"/>
      <c r="I78" s="5"/>
      <c r="J78" s="46"/>
      <c r="L78" s="7">
        <f>IF(OSS_2018_19!F78&lt;&gt;"",OSS_2018_19!F78,"")</f>
        <v>30</v>
      </c>
      <c r="M78" s="7">
        <f>IF(OSS_2018_19!G78&lt;&gt;"",OSS_2018_19!G78,"")</f>
        <v>26</v>
      </c>
      <c r="N78" s="7">
        <f>IF(OSS_2018_19!H78&lt;&gt;"",OSS_2018_19!H78,"")</f>
        <v>12</v>
      </c>
      <c r="O78" s="7">
        <f>IF(OSS_2018_19!I78&lt;&gt;"",OSS_2018_19!I78,"")</f>
        <v>9</v>
      </c>
      <c r="P78" s="7">
        <f>IF(OSS_2018_19!J78&lt;&gt;"",OSS_2018_19!J78,"")</f>
        <v>9</v>
      </c>
      <c r="Q78" s="5" t="str">
        <f t="shared" si="9"/>
        <v>DA</v>
      </c>
      <c r="R78" s="87" t="str">
        <f t="shared" si="10"/>
        <v/>
      </c>
      <c r="S78" s="57" t="str">
        <f t="shared" si="6"/>
        <v>NE</v>
      </c>
      <c r="T78" s="88" t="str">
        <f t="shared" si="7"/>
        <v/>
      </c>
      <c r="U78" s="107"/>
      <c r="W78" s="107"/>
    </row>
    <row r="79" spans="1:29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5"/>
      <c r="G79" s="5"/>
      <c r="H79" s="5"/>
      <c r="I79" s="5"/>
      <c r="J79" s="46"/>
      <c r="L79" s="7">
        <f>IF(OSS_2018_19!F79&lt;&gt;"",OSS_2018_19!F79,"")</f>
        <v>29</v>
      </c>
      <c r="M79" s="7">
        <f>IF(OSS_2018_19!G79&lt;&gt;"",OSS_2018_19!G79,"")</f>
        <v>29</v>
      </c>
      <c r="N79" s="7">
        <f>IF(OSS_2018_19!H79&lt;&gt;"",OSS_2018_19!H79,"")</f>
        <v>17</v>
      </c>
      <c r="O79" s="7">
        <f>IF(OSS_2018_19!I79&lt;&gt;"",OSS_2018_19!I79,"")</f>
        <v>9</v>
      </c>
      <c r="P79" s="7">
        <f>IF(OSS_2018_19!J79&lt;&gt;"",OSS_2018_19!J79,"")</f>
        <v>12</v>
      </c>
      <c r="Q79" s="5" t="str">
        <f t="shared" si="9"/>
        <v>DA</v>
      </c>
      <c r="R79" s="87" t="str">
        <f t="shared" si="10"/>
        <v/>
      </c>
      <c r="S79" s="57" t="str">
        <f t="shared" si="6"/>
        <v>NE</v>
      </c>
      <c r="T79" s="88" t="str">
        <f t="shared" si="7"/>
        <v/>
      </c>
      <c r="U79" s="107"/>
      <c r="W79" s="107"/>
    </row>
    <row r="80" spans="1:29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5"/>
      <c r="G80" s="5"/>
      <c r="H80" s="5"/>
      <c r="I80" s="5"/>
      <c r="J80" s="46"/>
      <c r="L80" s="7" t="str">
        <f>IF(OSS_2018_19!F80&lt;&gt;"",OSS_2018_19!F80,"")</f>
        <v/>
      </c>
      <c r="M80" s="7" t="str">
        <f>IF(OSS_2018_19!G80&lt;&gt;"",OSS_2018_19!G80,"")</f>
        <v/>
      </c>
      <c r="N80" s="7" t="str">
        <f>IF(OSS_2018_19!H80&lt;&gt;"",OSS_2018_19!H80,"")</f>
        <v/>
      </c>
      <c r="O80" s="7" t="str">
        <f>IF(OSS_2018_19!I80&lt;&gt;"",OSS_2018_19!I80,"")</f>
        <v/>
      </c>
      <c r="P80" s="7" t="str">
        <f>IF(OSS_2018_19!J80&lt;&gt;"",OSS_2018_19!J80,"")</f>
        <v/>
      </c>
      <c r="Q80" s="5" t="str">
        <f t="shared" si="9"/>
        <v>NE</v>
      </c>
      <c r="R80" s="87" t="str">
        <f t="shared" si="10"/>
        <v/>
      </c>
      <c r="S80" s="57" t="str">
        <f t="shared" si="6"/>
        <v>NE</v>
      </c>
      <c r="T80" s="88" t="str">
        <f t="shared" si="7"/>
        <v/>
      </c>
      <c r="U80" s="107"/>
      <c r="W80" s="107"/>
    </row>
    <row r="81" spans="1:23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5"/>
      <c r="G81" s="5"/>
      <c r="H81" s="5"/>
      <c r="I81" s="5"/>
      <c r="J81" s="46"/>
      <c r="L81" s="7" t="str">
        <f>IF(OSS_2018_19!F81&lt;&gt;"",OSS_2018_19!F81,"")</f>
        <v/>
      </c>
      <c r="M81" s="7" t="str">
        <f>IF(OSS_2018_19!G81&lt;&gt;"",OSS_2018_19!G81,"")</f>
        <v/>
      </c>
      <c r="N81" s="7" t="str">
        <f>IF(OSS_2018_19!H81&lt;&gt;"",OSS_2018_19!H81,"")</f>
        <v/>
      </c>
      <c r="O81" s="7" t="str">
        <f>IF(OSS_2018_19!I81&lt;&gt;"",OSS_2018_19!I81,"")</f>
        <v/>
      </c>
      <c r="P81" s="7" t="str">
        <f>IF(OSS_2018_19!J81&lt;&gt;"",OSS_2018_19!J81,"")</f>
        <v/>
      </c>
      <c r="Q81" s="5" t="str">
        <f t="shared" si="9"/>
        <v>NE</v>
      </c>
      <c r="R81" s="87" t="str">
        <f t="shared" si="10"/>
        <v/>
      </c>
      <c r="S81" s="57" t="str">
        <f t="shared" si="6"/>
        <v>NE</v>
      </c>
      <c r="T81" s="88" t="str">
        <f t="shared" si="7"/>
        <v/>
      </c>
      <c r="U81" s="107"/>
      <c r="W81" s="107"/>
    </row>
    <row r="82" spans="1:23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5"/>
      <c r="G82" s="5"/>
      <c r="H82" s="5"/>
      <c r="I82" s="5"/>
      <c r="J82" s="46"/>
      <c r="L82" s="7" t="str">
        <f>IF(OSS_2018_19!F82&lt;&gt;"",OSS_2018_19!F82,"")</f>
        <v/>
      </c>
      <c r="M82" s="7">
        <f>IF(OSS_2018_19!G82&lt;&gt;"",OSS_2018_19!G82,"")</f>
        <v>26</v>
      </c>
      <c r="N82" s="7" t="str">
        <f>IF(OSS_2018_19!H82&lt;&gt;"",OSS_2018_19!H82,"")</f>
        <v/>
      </c>
      <c r="O82" s="7" t="str">
        <f>IF(OSS_2018_19!I82&lt;&gt;"",OSS_2018_19!I82,"")</f>
        <v/>
      </c>
      <c r="P82" s="7" t="str">
        <f>IF(OSS_2018_19!J82&lt;&gt;"",OSS_2018_19!J82,"")</f>
        <v/>
      </c>
      <c r="Q82" s="5" t="str">
        <f t="shared" si="9"/>
        <v>NE</v>
      </c>
      <c r="R82" s="87" t="str">
        <f t="shared" si="10"/>
        <v/>
      </c>
      <c r="S82" s="57" t="str">
        <f t="shared" si="6"/>
        <v>NE</v>
      </c>
      <c r="T82" s="88" t="str">
        <f t="shared" si="7"/>
        <v/>
      </c>
      <c r="U82" s="107"/>
      <c r="W82" s="107"/>
    </row>
    <row r="83" spans="1:23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5"/>
      <c r="G83" s="5"/>
      <c r="H83" s="5"/>
      <c r="I83" s="5"/>
      <c r="J83" s="46"/>
      <c r="L83" s="7" t="str">
        <f>IF(OSS_2018_19!F83&lt;&gt;"",OSS_2018_19!F83,"")</f>
        <v/>
      </c>
      <c r="M83" s="7" t="str">
        <f>IF(OSS_2018_19!G83&lt;&gt;"",OSS_2018_19!G83,"")</f>
        <v/>
      </c>
      <c r="N83" s="7" t="str">
        <f>IF(OSS_2018_19!H83&lt;&gt;"",OSS_2018_19!H83,"")</f>
        <v/>
      </c>
      <c r="O83" s="7" t="str">
        <f>IF(OSS_2018_19!I83&lt;&gt;"",OSS_2018_19!I83,"")</f>
        <v/>
      </c>
      <c r="P83" s="7" t="str">
        <f>IF(OSS_2018_19!J83&lt;&gt;"",OSS_2018_19!J83,"")</f>
        <v/>
      </c>
      <c r="Q83" s="5" t="str">
        <f t="shared" si="9"/>
        <v>NE</v>
      </c>
      <c r="R83" s="87" t="str">
        <f t="shared" si="10"/>
        <v/>
      </c>
      <c r="S83" s="57" t="str">
        <f t="shared" si="6"/>
        <v>NE</v>
      </c>
      <c r="T83" s="88" t="str">
        <f t="shared" si="7"/>
        <v/>
      </c>
      <c r="U83" s="107"/>
      <c r="W83" s="107"/>
    </row>
    <row r="84" spans="1:23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5"/>
      <c r="G84" s="5"/>
      <c r="H84" s="5"/>
      <c r="I84" s="5"/>
      <c r="J84" s="46"/>
      <c r="L84" s="7">
        <f>IF(OSS_2018_19!F84&lt;&gt;"",OSS_2018_19!F84,"")</f>
        <v>26</v>
      </c>
      <c r="M84" s="7">
        <f>IF(OSS_2018_19!G84&lt;&gt;"",OSS_2018_19!G84,"")</f>
        <v>30</v>
      </c>
      <c r="N84" s="7">
        <f>IF(OSS_2018_19!H84&lt;&gt;"",OSS_2018_19!H84,"")</f>
        <v>15</v>
      </c>
      <c r="O84" s="7">
        <f>IF(OSS_2018_19!I84&lt;&gt;"",OSS_2018_19!I84,"")</f>
        <v>9</v>
      </c>
      <c r="P84" s="7">
        <f>IF(OSS_2018_19!J84&lt;&gt;"",OSS_2018_19!J84,"")</f>
        <v>10</v>
      </c>
      <c r="Q84" s="5" t="str">
        <f t="shared" si="9"/>
        <v>DA</v>
      </c>
      <c r="R84" s="87" t="str">
        <f t="shared" si="10"/>
        <v/>
      </c>
      <c r="S84" s="57" t="str">
        <f t="shared" si="6"/>
        <v>NE</v>
      </c>
      <c r="T84" s="88" t="str">
        <f t="shared" si="7"/>
        <v/>
      </c>
      <c r="U84" s="107"/>
      <c r="W84" s="107"/>
    </row>
    <row r="85" spans="1:23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5"/>
      <c r="G85" s="5"/>
      <c r="H85" s="5"/>
      <c r="I85" s="5"/>
      <c r="J85" s="46"/>
      <c r="L85" s="7">
        <f>IF(OSS_2018_19!F85&lt;&gt;"",OSS_2018_19!F85,"")</f>
        <v>31</v>
      </c>
      <c r="M85" s="7">
        <f>IF(OSS_2018_19!G85&lt;&gt;"",OSS_2018_19!G85,"")</f>
        <v>31</v>
      </c>
      <c r="N85" s="7">
        <f>IF(OSS_2018_19!H85&lt;&gt;"",OSS_2018_19!H85,"")</f>
        <v>15</v>
      </c>
      <c r="O85" s="7">
        <f>IF(OSS_2018_19!I85&lt;&gt;"",OSS_2018_19!I85,"")</f>
        <v>9</v>
      </c>
      <c r="P85" s="7">
        <f>IF(OSS_2018_19!J85&lt;&gt;"",OSS_2018_19!J85,"")</f>
        <v>9</v>
      </c>
      <c r="Q85" s="5" t="str">
        <f t="shared" si="9"/>
        <v>DA</v>
      </c>
      <c r="R85" s="87" t="str">
        <f t="shared" si="10"/>
        <v/>
      </c>
      <c r="S85" s="57" t="str">
        <f t="shared" si="6"/>
        <v>NE</v>
      </c>
      <c r="T85" s="88" t="str">
        <f t="shared" si="7"/>
        <v/>
      </c>
      <c r="U85" s="107"/>
      <c r="W85" s="107"/>
    </row>
    <row r="86" spans="1:23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5"/>
      <c r="G86" s="5"/>
      <c r="H86" s="5"/>
      <c r="I86" s="5"/>
      <c r="J86" s="46"/>
      <c r="L86" s="7" t="str">
        <f>IF(OSS_2018_19!F86&lt;&gt;"",OSS_2018_19!F86,"")</f>
        <v/>
      </c>
      <c r="M86" s="7" t="str">
        <f>IF(OSS_2018_19!G86&lt;&gt;"",OSS_2018_19!G86,"")</f>
        <v/>
      </c>
      <c r="N86" s="7" t="str">
        <f>IF(OSS_2018_19!H86&lt;&gt;"",OSS_2018_19!H86,"")</f>
        <v/>
      </c>
      <c r="O86" s="7">
        <f>IF(OSS_2018_19!I86&lt;&gt;"",OSS_2018_19!I86,"")</f>
        <v>1</v>
      </c>
      <c r="P86" s="7" t="str">
        <f>IF(OSS_2018_19!J86&lt;&gt;"",OSS_2018_19!J86,"")</f>
        <v/>
      </c>
      <c r="Q86" s="5" t="str">
        <f t="shared" si="9"/>
        <v>NE</v>
      </c>
      <c r="R86" s="87" t="str">
        <f t="shared" si="10"/>
        <v/>
      </c>
      <c r="S86" s="57" t="str">
        <f t="shared" si="6"/>
        <v>NE</v>
      </c>
      <c r="T86" s="88" t="str">
        <f t="shared" si="7"/>
        <v/>
      </c>
      <c r="U86" s="107"/>
      <c r="W86" s="107"/>
    </row>
    <row r="87" spans="1:23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5"/>
      <c r="G87" s="5"/>
      <c r="H87" s="5"/>
      <c r="I87" s="5"/>
      <c r="J87" s="46"/>
      <c r="L87" s="7">
        <f>IF(OSS_2018_19!F87&lt;&gt;"",OSS_2018_19!F87,"")</f>
        <v>32</v>
      </c>
      <c r="M87" s="7">
        <f>IF(OSS_2018_19!G87&lt;&gt;"",OSS_2018_19!G87,"")</f>
        <v>30</v>
      </c>
      <c r="N87" s="7">
        <f>IF(OSS_2018_19!H87&lt;&gt;"",OSS_2018_19!H87,"")</f>
        <v>21</v>
      </c>
      <c r="O87" s="7">
        <f>IF(OSS_2018_19!I87&lt;&gt;"",OSS_2018_19!I87,"")</f>
        <v>10</v>
      </c>
      <c r="P87" s="7">
        <f>IF(OSS_2018_19!J87&lt;&gt;"",OSS_2018_19!J87,"")</f>
        <v>15</v>
      </c>
      <c r="Q87" s="5" t="str">
        <f t="shared" si="9"/>
        <v>DA</v>
      </c>
      <c r="R87" s="87" t="str">
        <f t="shared" si="10"/>
        <v/>
      </c>
      <c r="S87" s="57" t="str">
        <f t="shared" si="6"/>
        <v>NE</v>
      </c>
      <c r="T87" s="88" t="str">
        <f t="shared" si="7"/>
        <v/>
      </c>
      <c r="U87" s="107"/>
      <c r="W87" s="107"/>
    </row>
    <row r="88" spans="1:23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5"/>
      <c r="G88" s="5"/>
      <c r="H88" s="5"/>
      <c r="I88" s="5"/>
      <c r="J88" s="46"/>
      <c r="L88" s="7">
        <f>IF(OSS_2018_19!F88&lt;&gt;"",OSS_2018_19!F88,"")</f>
        <v>27</v>
      </c>
      <c r="M88" s="7">
        <f>IF(OSS_2018_19!G88&lt;&gt;"",OSS_2018_19!G88,"")</f>
        <v>31</v>
      </c>
      <c r="N88" s="7" t="str">
        <f>IF(OSS_2018_19!H88&lt;&gt;"",OSS_2018_19!H88,"")</f>
        <v/>
      </c>
      <c r="O88" s="7">
        <f>IF(OSS_2018_19!I88&lt;&gt;"",OSS_2018_19!I88,"")</f>
        <v>10</v>
      </c>
      <c r="P88" s="7" t="str">
        <f>IF(OSS_2018_19!J88&lt;&gt;"",OSS_2018_19!J88,"")</f>
        <v/>
      </c>
      <c r="Q88" s="5" t="str">
        <f t="shared" si="9"/>
        <v>NE</v>
      </c>
      <c r="R88" s="87" t="str">
        <f t="shared" si="10"/>
        <v/>
      </c>
      <c r="S88" s="57" t="str">
        <f t="shared" si="6"/>
        <v>NE</v>
      </c>
      <c r="T88" s="88" t="str">
        <f t="shared" si="7"/>
        <v/>
      </c>
      <c r="U88" s="107"/>
      <c r="W88" s="107"/>
    </row>
    <row r="89" spans="1:23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5"/>
      <c r="G89" s="5"/>
      <c r="H89" s="5"/>
      <c r="I89" s="5"/>
      <c r="J89" s="46"/>
      <c r="L89" s="7">
        <f>IF(OSS_2018_19!F89&lt;&gt;"",OSS_2018_19!F89,"")</f>
        <v>31</v>
      </c>
      <c r="M89" s="7">
        <f>IF(OSS_2018_19!G89&lt;&gt;"",OSS_2018_19!G89,"")</f>
        <v>32</v>
      </c>
      <c r="N89" s="7">
        <f>IF(OSS_2018_19!H89&lt;&gt;"",OSS_2018_19!H89,"")</f>
        <v>20</v>
      </c>
      <c r="O89" s="7">
        <f>IF(OSS_2018_19!I89&lt;&gt;"",OSS_2018_19!I89,"")</f>
        <v>14</v>
      </c>
      <c r="P89" s="7">
        <f>IF(OSS_2018_19!J89&lt;&gt;"",OSS_2018_19!J89,"")</f>
        <v>11</v>
      </c>
      <c r="Q89" s="5" t="str">
        <f t="shared" si="9"/>
        <v>DA</v>
      </c>
      <c r="R89" s="87" t="str">
        <f t="shared" si="10"/>
        <v/>
      </c>
      <c r="S89" s="57" t="str">
        <f t="shared" si="6"/>
        <v>NE</v>
      </c>
      <c r="T89" s="88" t="str">
        <f t="shared" si="7"/>
        <v/>
      </c>
      <c r="U89" s="107"/>
      <c r="W89" s="107"/>
    </row>
    <row r="90" spans="1:23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5"/>
      <c r="G90" s="5"/>
      <c r="H90" s="5"/>
      <c r="I90" s="5"/>
      <c r="J90" s="46"/>
      <c r="L90" s="7">
        <f>IF(OSS_2018_19!F90&lt;&gt;"",OSS_2018_19!F90,"")</f>
        <v>29</v>
      </c>
      <c r="M90" s="7">
        <f>IF(OSS_2018_19!G90&lt;&gt;"",OSS_2018_19!G90,"")</f>
        <v>30</v>
      </c>
      <c r="N90" s="7">
        <f>IF(OSS_2018_19!H90&lt;&gt;"",OSS_2018_19!H90,"")</f>
        <v>13</v>
      </c>
      <c r="O90" s="7" t="str">
        <f>IF(OSS_2018_19!I90&lt;&gt;"",OSS_2018_19!I90,"")</f>
        <v/>
      </c>
      <c r="P90" s="7" t="str">
        <f>IF(OSS_2018_19!J90&lt;&gt;"",OSS_2018_19!J90,"")</f>
        <v/>
      </c>
      <c r="Q90" s="5" t="str">
        <f t="shared" si="9"/>
        <v>NE</v>
      </c>
      <c r="R90" s="87" t="str">
        <f t="shared" si="10"/>
        <v/>
      </c>
      <c r="S90" s="57" t="str">
        <f t="shared" si="6"/>
        <v>NE</v>
      </c>
      <c r="T90" s="88" t="str">
        <f t="shared" si="7"/>
        <v/>
      </c>
      <c r="U90" s="107"/>
      <c r="W90" s="107"/>
    </row>
    <row r="91" spans="1:23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5"/>
      <c r="G91" s="5"/>
      <c r="H91" s="5"/>
      <c r="I91" s="5"/>
      <c r="J91" s="46"/>
      <c r="L91" s="7" t="str">
        <f>IF(OSS_2018_19!F91&lt;&gt;"",OSS_2018_19!F91,"")</f>
        <v/>
      </c>
      <c r="M91" s="7" t="str">
        <f>IF(OSS_2018_19!G91&lt;&gt;"",OSS_2018_19!G91,"")</f>
        <v/>
      </c>
      <c r="N91" s="7">
        <f>IF(OSS_2018_19!H91&lt;&gt;"",OSS_2018_19!H91,"")</f>
        <v>12</v>
      </c>
      <c r="O91" s="7" t="str">
        <f>IF(OSS_2018_19!I91&lt;&gt;"",OSS_2018_19!I91,"")</f>
        <v/>
      </c>
      <c r="P91" s="7" t="str">
        <f>IF(OSS_2018_19!J91&lt;&gt;"",OSS_2018_19!J91,"")</f>
        <v/>
      </c>
      <c r="Q91" s="5" t="str">
        <f t="shared" si="9"/>
        <v>NE</v>
      </c>
      <c r="R91" s="87" t="str">
        <f t="shared" si="10"/>
        <v/>
      </c>
      <c r="S91" s="57" t="str">
        <f t="shared" si="6"/>
        <v>NE</v>
      </c>
      <c r="T91" s="88" t="str">
        <f t="shared" si="7"/>
        <v/>
      </c>
      <c r="U91" s="107"/>
      <c r="W91" s="107"/>
    </row>
    <row r="92" spans="1:23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5"/>
      <c r="G92" s="5"/>
      <c r="H92" s="5"/>
      <c r="I92" s="5"/>
      <c r="J92" s="46"/>
      <c r="L92" s="7">
        <f>IF(OSS_2018_19!F92&lt;&gt;"",OSS_2018_19!F92,"")</f>
        <v>28</v>
      </c>
      <c r="M92" s="7">
        <f>IF(OSS_2018_19!G92&lt;&gt;"",OSS_2018_19!G92,"")</f>
        <v>31</v>
      </c>
      <c r="N92" s="7" t="str">
        <f>IF(OSS_2018_19!H92&lt;&gt;"",OSS_2018_19!H92,"")</f>
        <v/>
      </c>
      <c r="O92" s="7">
        <f>IF(OSS_2018_19!I92&lt;&gt;"",OSS_2018_19!I92,"")</f>
        <v>10</v>
      </c>
      <c r="P92" s="7">
        <f>IF(OSS_2018_19!J92&lt;&gt;"",OSS_2018_19!J92,"")</f>
        <v>9</v>
      </c>
      <c r="Q92" s="5" t="str">
        <f t="shared" si="9"/>
        <v>NE</v>
      </c>
      <c r="R92" s="87" t="str">
        <f t="shared" si="10"/>
        <v/>
      </c>
      <c r="S92" s="57" t="str">
        <f t="shared" si="6"/>
        <v>NE</v>
      </c>
      <c r="T92" s="88" t="str">
        <f t="shared" si="7"/>
        <v/>
      </c>
      <c r="U92" s="107"/>
      <c r="W92" s="107"/>
    </row>
    <row r="93" spans="1:23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5"/>
      <c r="G93" s="5"/>
      <c r="H93" s="5"/>
      <c r="I93" s="5"/>
      <c r="J93" s="46"/>
      <c r="L93" s="7" t="str">
        <f>IF(OSS_2018_19!F93&lt;&gt;"",OSS_2018_19!F93,"")</f>
        <v/>
      </c>
      <c r="M93" s="7" t="str">
        <f>IF(OSS_2018_19!G93&lt;&gt;"",OSS_2018_19!G93,"")</f>
        <v/>
      </c>
      <c r="N93" s="7" t="str">
        <f>IF(OSS_2018_19!H93&lt;&gt;"",OSS_2018_19!H93,"")</f>
        <v/>
      </c>
      <c r="O93" s="7" t="str">
        <f>IF(OSS_2018_19!I93&lt;&gt;"",OSS_2018_19!I93,"")</f>
        <v/>
      </c>
      <c r="P93" s="7" t="str">
        <f>IF(OSS_2018_19!J93&lt;&gt;"",OSS_2018_19!J93,"")</f>
        <v/>
      </c>
      <c r="Q93" s="5" t="str">
        <f t="shared" si="9"/>
        <v>NE</v>
      </c>
      <c r="R93" s="87" t="str">
        <f t="shared" si="10"/>
        <v/>
      </c>
      <c r="S93" s="57" t="str">
        <f t="shared" si="6"/>
        <v>NE</v>
      </c>
      <c r="T93" s="88" t="str">
        <f t="shared" si="7"/>
        <v/>
      </c>
      <c r="U93" s="107"/>
      <c r="W93" s="107"/>
    </row>
    <row r="94" spans="1:23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5"/>
      <c r="G94" s="5"/>
      <c r="H94" s="5"/>
      <c r="I94" s="5"/>
      <c r="J94" s="46"/>
      <c r="L94" s="7">
        <f>IF(OSS_2018_19!F94&lt;&gt;"",OSS_2018_19!F94,"")</f>
        <v>26</v>
      </c>
      <c r="M94" s="7">
        <f>IF(OSS_2018_19!G94&lt;&gt;"",OSS_2018_19!G94,"")</f>
        <v>27</v>
      </c>
      <c r="N94" s="7">
        <f>IF(OSS_2018_19!H94&lt;&gt;"",OSS_2018_19!H94,"")</f>
        <v>21</v>
      </c>
      <c r="O94" s="7">
        <f>IF(OSS_2018_19!I94&lt;&gt;"",OSS_2018_19!I94,"")</f>
        <v>9</v>
      </c>
      <c r="P94" s="7">
        <f>IF(OSS_2018_19!J94&lt;&gt;"",OSS_2018_19!J94,"")</f>
        <v>12</v>
      </c>
      <c r="Q94" s="5" t="str">
        <f t="shared" si="9"/>
        <v>DA</v>
      </c>
      <c r="R94" s="87" t="str">
        <f t="shared" si="10"/>
        <v/>
      </c>
      <c r="S94" s="57" t="str">
        <f t="shared" si="6"/>
        <v>NE</v>
      </c>
      <c r="T94" s="88" t="str">
        <f t="shared" si="7"/>
        <v/>
      </c>
      <c r="U94" s="107"/>
      <c r="W94" s="107"/>
    </row>
    <row r="95" spans="1:23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5"/>
      <c r="G95" s="5"/>
      <c r="H95" s="5"/>
      <c r="I95" s="5"/>
      <c r="J95" s="46"/>
      <c r="L95" s="7" t="str">
        <f>IF(OSS_2018_19!F95&lt;&gt;"",OSS_2018_19!F95,"")</f>
        <v/>
      </c>
      <c r="M95" s="7" t="str">
        <f>IF(OSS_2018_19!G95&lt;&gt;"",OSS_2018_19!G95,"")</f>
        <v/>
      </c>
      <c r="N95" s="7" t="str">
        <f>IF(OSS_2018_19!H95&lt;&gt;"",OSS_2018_19!H95,"")</f>
        <v/>
      </c>
      <c r="O95" s="7" t="str">
        <f>IF(OSS_2018_19!I95&lt;&gt;"",OSS_2018_19!I95,"")</f>
        <v/>
      </c>
      <c r="P95" s="7" t="str">
        <f>IF(OSS_2018_19!J95&lt;&gt;"",OSS_2018_19!J95,"")</f>
        <v/>
      </c>
      <c r="Q95" s="5" t="str">
        <f t="shared" si="9"/>
        <v>NE</v>
      </c>
      <c r="R95" s="87" t="str">
        <f t="shared" si="10"/>
        <v/>
      </c>
      <c r="S95" s="57" t="str">
        <f t="shared" si="6"/>
        <v>NE</v>
      </c>
      <c r="T95" s="88" t="str">
        <f t="shared" si="7"/>
        <v/>
      </c>
      <c r="U95" s="107"/>
      <c r="W95" s="107"/>
    </row>
    <row r="96" spans="1:23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5"/>
      <c r="G96" s="5"/>
      <c r="H96" s="5"/>
      <c r="I96" s="5"/>
      <c r="J96" s="46"/>
      <c r="L96" s="7">
        <f>IF(OSS_2018_19!F96&lt;&gt;"",OSS_2018_19!F96,"")</f>
        <v>25</v>
      </c>
      <c r="M96" s="7">
        <f>IF(OSS_2018_19!G96&lt;&gt;"",OSS_2018_19!G96,"")</f>
        <v>30</v>
      </c>
      <c r="N96" s="7">
        <f>IF(OSS_2018_19!H96&lt;&gt;"",OSS_2018_19!H96,"")</f>
        <v>17</v>
      </c>
      <c r="O96" s="7">
        <f>IF(OSS_2018_19!I96&lt;&gt;"",OSS_2018_19!I96,"")</f>
        <v>11</v>
      </c>
      <c r="P96" s="7">
        <f>IF(OSS_2018_19!J96&lt;&gt;"",OSS_2018_19!J96,"")</f>
        <v>12</v>
      </c>
      <c r="Q96" s="5" t="str">
        <f t="shared" si="9"/>
        <v>DA</v>
      </c>
      <c r="R96" s="87" t="str">
        <f t="shared" si="10"/>
        <v/>
      </c>
      <c r="S96" s="57" t="str">
        <f t="shared" si="6"/>
        <v>NE</v>
      </c>
      <c r="T96" s="88" t="str">
        <f t="shared" si="7"/>
        <v/>
      </c>
      <c r="U96" s="107"/>
      <c r="W96" s="107"/>
    </row>
    <row r="97" spans="1:23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5"/>
      <c r="G97" s="5"/>
      <c r="H97" s="5"/>
      <c r="I97" s="5"/>
      <c r="J97" s="46"/>
      <c r="L97" s="7">
        <f>IF(OSS_2018_19!F97&lt;&gt;"",OSS_2018_19!F97,"")</f>
        <v>25</v>
      </c>
      <c r="M97" s="7">
        <f>IF(OSS_2018_19!G97&lt;&gt;"",OSS_2018_19!G97,"")</f>
        <v>27</v>
      </c>
      <c r="N97" s="7">
        <f>IF(OSS_2018_19!H97&lt;&gt;"",OSS_2018_19!H97,"")</f>
        <v>15</v>
      </c>
      <c r="O97" s="7">
        <f>IF(OSS_2018_19!I97&lt;&gt;"",OSS_2018_19!I97,"")</f>
        <v>10</v>
      </c>
      <c r="P97" s="7">
        <f>IF(OSS_2018_19!J97&lt;&gt;"",OSS_2018_19!J97,"")</f>
        <v>9</v>
      </c>
      <c r="Q97" s="5" t="str">
        <f t="shared" si="9"/>
        <v>DA</v>
      </c>
      <c r="R97" s="87" t="str">
        <f t="shared" si="10"/>
        <v/>
      </c>
      <c r="S97" s="57" t="str">
        <f t="shared" si="6"/>
        <v>NE</v>
      </c>
      <c r="T97" s="88" t="str">
        <f t="shared" si="7"/>
        <v/>
      </c>
      <c r="U97" s="107"/>
      <c r="W97" s="107"/>
    </row>
    <row r="98" spans="1:23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 t="str">
        <f>IF(OSS_2018_19!E98&lt;&gt;"",OSS_2018_19!E98,"")</f>
        <v/>
      </c>
      <c r="F98" s="55"/>
      <c r="G98" s="55"/>
      <c r="H98" s="55"/>
      <c r="I98" s="55"/>
      <c r="J98" s="56"/>
      <c r="L98" s="7" t="str">
        <f>IF(OSS_2018_19!F98&lt;&gt;"",OSS_2018_19!F98,"")</f>
        <v/>
      </c>
      <c r="M98" s="7" t="str">
        <f>IF(OSS_2018_19!G98&lt;&gt;"",OSS_2018_19!G98,"")</f>
        <v/>
      </c>
      <c r="N98" s="7" t="str">
        <f>IF(OSS_2018_19!H98&lt;&gt;"",OSS_2018_19!H98,"")</f>
        <v/>
      </c>
      <c r="O98" s="7" t="str">
        <f>IF(OSS_2018_19!I98&lt;&gt;"",OSS_2018_19!I98,"")</f>
        <v/>
      </c>
      <c r="P98" s="7" t="str">
        <f>IF(OSS_2018_19!J98&lt;&gt;"",OSS_2018_19!J98,"")</f>
        <v/>
      </c>
      <c r="Q98" s="5" t="str">
        <f t="shared" si="9"/>
        <v>NE</v>
      </c>
      <c r="R98" s="87" t="str">
        <f t="shared" si="10"/>
        <v/>
      </c>
      <c r="S98" s="57" t="str">
        <f t="shared" si="6"/>
        <v>DA</v>
      </c>
      <c r="T98" s="88" t="str">
        <f t="shared" si="7"/>
        <v>Октобар</v>
      </c>
      <c r="U98" s="107"/>
      <c r="W98" s="107"/>
    </row>
    <row r="99" spans="1:23">
      <c r="A99" s="44">
        <f>IF(OSS_2018_19!A99&lt;&gt;"",OSS_2018_19!A99,"")</f>
        <v>97</v>
      </c>
      <c r="B99" s="7" t="str">
        <f>IF(OSS_2018_19!B99&lt;&gt;"",OSS_2018_19!B99,"")</f>
        <v>2017/2080</v>
      </c>
      <c r="C99" s="35" t="str">
        <f>IF(OSS_2018_19!C99&lt;&gt;"",OSS_2018_19!C99,"")</f>
        <v>Jokić Borković Danijela</v>
      </c>
      <c r="D99" s="7">
        <f>IF(OSS_2018_19!D99&lt;&gt;"",OSS_2018_19!D99,"")</f>
        <v>0</v>
      </c>
      <c r="E99" s="7" t="str">
        <f>IF(OSS_2018_19!E99&lt;&gt;"",OSS_2018_19!E99,"")</f>
        <v/>
      </c>
      <c r="F99" s="5"/>
      <c r="G99" s="5"/>
      <c r="H99" s="5"/>
      <c r="I99" s="5"/>
      <c r="J99" s="46"/>
      <c r="L99" s="7">
        <f>IF(OSS_2018_19!F99&lt;&gt;"",OSS_2018_19!F99,"")</f>
        <v>24</v>
      </c>
      <c r="M99" s="7">
        <f>IF(OSS_2018_19!G99&lt;&gt;"",OSS_2018_19!G99,"")</f>
        <v>24</v>
      </c>
      <c r="N99" s="7">
        <f>IF(OSS_2018_19!H99&lt;&gt;"",OSS_2018_19!H99,"")</f>
        <v>12</v>
      </c>
      <c r="O99" s="7">
        <f>IF(OSS_2018_19!I99&lt;&gt;"",OSS_2018_19!I99,"")</f>
        <v>9</v>
      </c>
      <c r="P99" s="7">
        <f>IF(OSS_2018_19!J99&lt;&gt;"",OSS_2018_19!J99,"")</f>
        <v>9</v>
      </c>
      <c r="Q99" s="5" t="str">
        <f t="shared" ref="Q99" si="11">IF(B99&lt;&gt;"",IF(AND(L99&lt;&gt;"",M99&lt;&gt;"",N99&lt;&gt;"",O99&lt;&gt;"",P99&lt;&gt;""),"DA","NE"),"")</f>
        <v>DA</v>
      </c>
      <c r="R99" s="87" t="str">
        <f t="shared" ref="R99" si="12">IF(AND(Q99="DA",S99="DA"),$S$2,"")</f>
        <v/>
      </c>
      <c r="S99" s="57" t="str">
        <f t="shared" ref="S99" si="13">IF(B99&lt;&gt;"",IF(D99&lt;&gt;"рекреација",IF(ISNA(MATCH(B99,oktobar_prijave_sport,0)),"NE","DA"),IF(ISNA(MATCH(B99,oktobar_prijave_rekreacija,0)),"NE","DA")),"")</f>
        <v>NE</v>
      </c>
      <c r="T99" s="88" t="str">
        <f t="shared" ref="T99" si="14">IF(S99="DA",$S$2,"")</f>
        <v/>
      </c>
      <c r="U99" s="107"/>
      <c r="V99" s="33"/>
      <c r="W99" s="107"/>
    </row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&amp;L&amp;"Times New Roman,Regular"Универзитет у Београду
Факултет спорта и физичког васпитања&amp;C </oddHeader>
    <oddFooter xml:space="preserve">&amp;C                                                  
Страна &amp;P од &amp;N&amp;RПотпис испитивача________________________
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I1000"/>
  <sheetViews>
    <sheetView topLeftCell="A73" workbookViewId="0">
      <selection activeCell="A98" sqref="A98:W99"/>
    </sheetView>
  </sheetViews>
  <sheetFormatPr defaultRowHeight="12.75"/>
  <cols>
    <col min="1" max="1" width="5.5703125" customWidth="1"/>
    <col min="2" max="2" width="14.28515625" customWidth="1"/>
    <col min="3" max="3" width="26.7109375" style="34" bestFit="1" customWidth="1"/>
    <col min="4" max="4" width="11.28515625" style="3" customWidth="1"/>
    <col min="8" max="8" width="8.42578125" customWidth="1"/>
    <col min="9" max="10" width="9.140625" customWidth="1"/>
    <col min="12" max="16" width="9.140625" customWidth="1"/>
    <col min="18" max="18" width="11" customWidth="1"/>
    <col min="19" max="19" width="13.5703125" bestFit="1" customWidth="1"/>
    <col min="20" max="20" width="12.85546875" bestFit="1" customWidth="1"/>
    <col min="21" max="21" width="7.28515625" bestFit="1" customWidth="1"/>
    <col min="22" max="22" width="7.140625" customWidth="1"/>
    <col min="23" max="23" width="12.5703125" bestFit="1" customWidth="1"/>
    <col min="27" max="27" width="20.5703125" bestFit="1" customWidth="1"/>
    <col min="28" max="28" width="6.140625" bestFit="1" customWidth="1"/>
    <col min="33" max="33" width="20.5703125" bestFit="1" customWidth="1"/>
    <col min="34" max="34" width="6.140625" bestFit="1" customWidth="1"/>
  </cols>
  <sheetData>
    <row r="1" spans="1:35" ht="21.75" customHeight="1">
      <c r="F1" s="203" t="s">
        <v>160</v>
      </c>
      <c r="G1" s="203"/>
      <c r="H1" s="203"/>
      <c r="I1" s="203"/>
      <c r="J1" s="203"/>
      <c r="L1" s="79"/>
      <c r="M1" s="79"/>
      <c r="N1" s="79"/>
      <c r="O1" s="79"/>
      <c r="P1" s="79"/>
      <c r="R1" s="58" t="s">
        <v>186</v>
      </c>
      <c r="S1" s="58" t="s">
        <v>186</v>
      </c>
      <c r="U1" s="87" t="s">
        <v>166</v>
      </c>
      <c r="W1" s="87" t="s">
        <v>187</v>
      </c>
      <c r="Y1" s="145" t="s">
        <v>188</v>
      </c>
      <c r="Z1" s="146" t="s">
        <v>189</v>
      </c>
      <c r="AA1" s="146" t="s">
        <v>190</v>
      </c>
      <c r="AB1" s="146" t="s">
        <v>191</v>
      </c>
      <c r="AC1" s="146" t="s">
        <v>192</v>
      </c>
      <c r="AD1" s="32"/>
      <c r="AE1" s="145" t="s">
        <v>188</v>
      </c>
      <c r="AF1" s="146" t="s">
        <v>189</v>
      </c>
      <c r="AG1" s="146" t="s">
        <v>190</v>
      </c>
      <c r="AH1" s="146" t="s">
        <v>191</v>
      </c>
      <c r="AI1" s="146" t="s">
        <v>269</v>
      </c>
    </row>
    <row r="2" spans="1:35" s="32" customFormat="1" ht="20.100000000000001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168</v>
      </c>
      <c r="S2" s="67" t="s">
        <v>24</v>
      </c>
      <c r="T2" s="108" t="s">
        <v>186</v>
      </c>
      <c r="U2" s="109"/>
      <c r="W2" s="109"/>
      <c r="Y2" s="71">
        <v>1</v>
      </c>
      <c r="Z2" s="120" t="str">
        <f>IF(U3&lt;&gt;"",U3,"")</f>
        <v/>
      </c>
      <c r="AA2" s="144" t="str">
        <f>IF(Z2&lt;&gt;"",VLOOKUP(Z2,OSS_2018_19!$B$3:$AG$99,2,FALSE),"")</f>
        <v/>
      </c>
      <c r="AB2" s="147" t="str">
        <f>IF(Z2&lt;&gt;"",IF(VLOOKUP(Z2,OSS_2018_19!$B$3:$AG$99,21,FALSE)=$S$2,VLOOKUP(Z2,OSS_2018_19!$B$3:$AG$99,19,FALSE),""),"")</f>
        <v/>
      </c>
      <c r="AC2" s="147" t="str">
        <f>IF(Z2&lt;&gt;"",IF(VLOOKUP(Z2,OSS_2018_19!$B$3:$AG$99,21,FALSE)=$S$2,VLOOKUP(Z2,OSS_2018_19!$B$3:$AG$99,20,FALSE),""),"")</f>
        <v/>
      </c>
      <c r="AE2" s="71">
        <v>1</v>
      </c>
      <c r="AF2" s="120" t="str">
        <f t="shared" ref="AF2:AF37" si="0">IF(W3&lt;&gt;"",W3,"")</f>
        <v/>
      </c>
      <c r="AG2" s="144" t="str">
        <f>IF(AF2&lt;&gt;"",VLOOKUP(AF2,OSS_2018_19!$B$3:$AG$99,2,FALSE),"")</f>
        <v/>
      </c>
      <c r="AH2" s="147" t="str">
        <f>IF(AF2&lt;&gt;"",IF(VLOOKUP(AF2,OSS_2018_19!$B$3:$AG$99,21,FALSE)=$S$2,VLOOKUP(AF2,OSS_2018_19!$B$3:$AG$99,19,FALSE),""),"")</f>
        <v/>
      </c>
      <c r="AI2" s="147" t="str">
        <f>IF(AF2&lt;&gt;"",IF(VLOOKUP(AF2,OSS_2018_19!$B$3:$AG$99,21,FALSE)=$S$2,VLOOKUP(AF2,OSS_2018_19!$B$3:$AG$99,20,FALSE),""),"")</f>
        <v/>
      </c>
    </row>
    <row r="3" spans="1:35" s="32" customFormat="1" ht="20.100000000000001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7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5"/>
      <c r="G3" s="5"/>
      <c r="H3" s="5"/>
      <c r="I3" s="5"/>
      <c r="J3" s="46"/>
      <c r="L3" s="7" t="str">
        <f>IF(OSS_2018_19!F3&lt;&gt;"",OSS_2018_19!F3,"")</f>
        <v/>
      </c>
      <c r="M3" s="7" t="str">
        <f>IF(OSS_2018_19!G3&lt;&gt;"",OSS_2018_19!G3,"")</f>
        <v/>
      </c>
      <c r="N3" s="7" t="str">
        <f>IF(OSS_2018_19!H3&lt;&gt;"",OSS_2018_19!H3,"")</f>
        <v/>
      </c>
      <c r="O3" s="7" t="str">
        <f>IF(OSS_2018_19!I3&lt;&gt;"",OSS_2018_19!I3,"")</f>
        <v/>
      </c>
      <c r="P3" s="7" t="str">
        <f>IF(OSS_2018_19!J3&lt;&gt;"",OSS_2018_19!J3,"")</f>
        <v/>
      </c>
      <c r="Q3" s="5" t="str">
        <f>IF(B3&lt;&gt;"",IF(AND(L3&lt;&gt;"",M3&lt;&gt;"",N3&lt;&gt;"",O3&lt;&gt;"",P3&lt;&gt;""),"DA","NE"),"")</f>
        <v>NE</v>
      </c>
      <c r="R3" s="87" t="str">
        <f>IF(AND(Q3="DA",S3="DA"),$S$2,"")</f>
        <v/>
      </c>
      <c r="S3" s="66" t="str">
        <f t="shared" ref="S3:S66" si="1">IF(B3&lt;&gt;"",IF(D3&lt;&gt;"рекреација",IF(ISNA(MATCH(B3,oktobar_2_prijave_sport,0)),"NE","DA"),IF(ISNA(MATCH(B3,oktobar_2_prijave_rekreacija,0)),"NE","DA")),"")</f>
        <v>NE</v>
      </c>
      <c r="T3" s="89" t="str">
        <f t="shared" ref="T3:T66" si="2">IF(S3="DA",$S$2,"")</f>
        <v/>
      </c>
      <c r="U3" s="110"/>
      <c r="W3" s="110"/>
      <c r="Y3" s="71">
        <v>2</v>
      </c>
      <c r="Z3" s="120" t="str">
        <f t="shared" ref="Z3:Z66" si="3">IF(U4&lt;&gt;"",U4,"")</f>
        <v/>
      </c>
      <c r="AA3" s="144" t="str">
        <f>IF(Z3&lt;&gt;"",VLOOKUP(Z3,OSS_2018_19!$B$3:$AG$99,2,FALSE),"")</f>
        <v/>
      </c>
      <c r="AB3" s="147" t="str">
        <f>IF(Z3&lt;&gt;"",IF(VLOOKUP(Z3,OSS_2018_19!$B$3:$AG$99,21,FALSE)=$S$2,VLOOKUP(Z3,OSS_2018_19!$B$3:$AG$99,19,FALSE),""),"")</f>
        <v/>
      </c>
      <c r="AC3" s="147" t="str">
        <f>IF(Z3&lt;&gt;"",IF(VLOOKUP(Z3,OSS_2018_19!$B$3:$AG$99,21,FALSE)=$S$2,VLOOKUP(Z3,OSS_2018_19!$B$3:$AG$99,20,FALSE),""),"")</f>
        <v/>
      </c>
      <c r="AE3" s="71">
        <v>2</v>
      </c>
      <c r="AF3" s="120" t="str">
        <f t="shared" si="0"/>
        <v/>
      </c>
      <c r="AG3" s="144" t="str">
        <f>IF(AF3&lt;&gt;"",VLOOKUP(AF3,OSS_2018_19!$B$3:$AG$99,2,FALSE),"")</f>
        <v/>
      </c>
      <c r="AH3" s="147" t="str">
        <f>IF(AF3&lt;&gt;"",IF(VLOOKUP(AF3,OSS_2018_19!$B$3:$AG$99,21,FALSE)=$S$2,VLOOKUP(AF3,OSS_2018_19!$B$3:$AG$99,19,FALSE),""),"")</f>
        <v/>
      </c>
      <c r="AI3" s="147" t="str">
        <f>IF(AF3&lt;&gt;"",IF(VLOOKUP(AF3,OSS_2018_19!$B$3:$AG$99,21,FALSE)=$S$2,VLOOKUP(AF3,OSS_2018_19!$B$3:$AG$99,20,FALSE),""),"")</f>
        <v/>
      </c>
    </row>
    <row r="4" spans="1:35" s="32" customFormat="1" ht="20.100000000000001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 t="str">
        <f>IF(OSS_2018_19!E4&lt;&gt;"",OSS_2018_19!E4,"")</f>
        <v/>
      </c>
      <c r="F4" s="5"/>
      <c r="G4" s="5"/>
      <c r="H4" s="5"/>
      <c r="I4" s="5"/>
      <c r="J4" s="46"/>
      <c r="L4" s="7">
        <f>IF(OSS_2018_19!F4&lt;&gt;"",OSS_2018_19!F4,"")</f>
        <v>25</v>
      </c>
      <c r="M4" s="7">
        <f>IF(OSS_2018_19!G4&lt;&gt;"",OSS_2018_19!G4,"")</f>
        <v>29</v>
      </c>
      <c r="N4" s="7">
        <f>IF(OSS_2018_19!H4&lt;&gt;"",OSS_2018_19!H4,"")</f>
        <v>17</v>
      </c>
      <c r="O4" s="7">
        <f>IF(OSS_2018_19!I4&lt;&gt;"",OSS_2018_19!I4,"")</f>
        <v>12</v>
      </c>
      <c r="P4" s="7">
        <f>IF(OSS_2018_19!J4&lt;&gt;"",OSS_2018_19!J4,"")</f>
        <v>9</v>
      </c>
      <c r="Q4" s="5" t="str">
        <f t="shared" ref="Q4:Q67" si="4">IF(B4&lt;&gt;"",IF(AND(L4&lt;&gt;"",M4&lt;&gt;"",N4&lt;&gt;"",O4&lt;&gt;"",P4&lt;&gt;""),"DA","NE"),"")</f>
        <v>DA</v>
      </c>
      <c r="R4" s="87" t="str">
        <f t="shared" ref="R4:R67" si="5">IF(AND(Q4="DA",S4="DA"),$S$2,"")</f>
        <v/>
      </c>
      <c r="S4" s="57" t="str">
        <f t="shared" si="1"/>
        <v>NE</v>
      </c>
      <c r="T4" s="57" t="str">
        <f t="shared" si="2"/>
        <v/>
      </c>
      <c r="U4" s="106"/>
      <c r="W4" s="106"/>
      <c r="Y4" s="71">
        <v>3</v>
      </c>
      <c r="Z4" s="120" t="str">
        <f t="shared" si="3"/>
        <v/>
      </c>
      <c r="AA4" s="144" t="str">
        <f>IF(Z4&lt;&gt;"",VLOOKUP(Z4,OSS_2018_19!$B$3:$AG$99,2,FALSE),"")</f>
        <v/>
      </c>
      <c r="AB4" s="147" t="str">
        <f>IF(Z4&lt;&gt;"",IF(VLOOKUP(Z4,OSS_2018_19!$B$3:$AG$99,21,FALSE)=$S$2,VLOOKUP(Z4,OSS_2018_19!$B$3:$AG$99,19,FALSE),""),"")</f>
        <v/>
      </c>
      <c r="AC4" s="147" t="str">
        <f>IF(Z4&lt;&gt;"",IF(VLOOKUP(Z4,OSS_2018_19!$B$3:$AG$99,21,FALSE)=$S$2,VLOOKUP(Z4,OSS_2018_19!$B$3:$AG$99,20,FALSE),""),"")</f>
        <v/>
      </c>
      <c r="AE4" s="71">
        <v>3</v>
      </c>
      <c r="AF4" s="120" t="str">
        <f t="shared" si="0"/>
        <v/>
      </c>
      <c r="AG4" s="144" t="str">
        <f>IF(AF4&lt;&gt;"",VLOOKUP(AF4,OSS_2018_19!$B$3:$AG$99,2,FALSE),"")</f>
        <v/>
      </c>
      <c r="AH4" s="147" t="str">
        <f>IF(AF4&lt;&gt;"",IF(VLOOKUP(AF4,OSS_2018_19!$B$3:$AG$99,21,FALSE)=$S$2,VLOOKUP(AF4,OSS_2018_19!$B$3:$AG$99,19,FALSE),""),"")</f>
        <v/>
      </c>
      <c r="AI4" s="147" t="str">
        <f>IF(AF4&lt;&gt;"",IF(VLOOKUP(AF4,OSS_2018_19!$B$3:$AG$99,21,FALSE)=$S$2,VLOOKUP(AF4,OSS_2018_19!$B$3:$AG$99,20,FALSE),""),"")</f>
        <v/>
      </c>
    </row>
    <row r="5" spans="1:35" s="32" customFormat="1" ht="20.100000000000001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 t="str">
        <f>IF(OSS_2018_19!E5&lt;&gt;"",OSS_2018_19!E5,"")</f>
        <v/>
      </c>
      <c r="F5" s="5"/>
      <c r="G5" s="5"/>
      <c r="H5" s="5"/>
      <c r="I5" s="5"/>
      <c r="J5" s="46"/>
      <c r="L5" s="7">
        <f>IF(OSS_2018_19!F5&lt;&gt;"",OSS_2018_19!F5,"")</f>
        <v>30</v>
      </c>
      <c r="M5" s="7">
        <f>IF(OSS_2018_19!G5&lt;&gt;"",OSS_2018_19!G5,"")</f>
        <v>32</v>
      </c>
      <c r="N5" s="7">
        <f>IF(OSS_2018_19!H5&lt;&gt;"",OSS_2018_19!H5,"")</f>
        <v>20</v>
      </c>
      <c r="O5" s="7">
        <f>IF(OSS_2018_19!I5&lt;&gt;"",OSS_2018_19!I5,"")</f>
        <v>15</v>
      </c>
      <c r="P5" s="7">
        <f>IF(OSS_2018_19!J5&lt;&gt;"",OSS_2018_19!J5,"")</f>
        <v>15</v>
      </c>
      <c r="Q5" s="5" t="str">
        <f t="shared" si="4"/>
        <v>DA</v>
      </c>
      <c r="R5" s="87" t="str">
        <f t="shared" si="5"/>
        <v/>
      </c>
      <c r="S5" s="57" t="str">
        <f t="shared" si="1"/>
        <v>NE</v>
      </c>
      <c r="T5" s="57" t="str">
        <f t="shared" si="2"/>
        <v/>
      </c>
      <c r="U5" s="106"/>
      <c r="W5" s="106"/>
      <c r="Y5" s="71">
        <v>4</v>
      </c>
      <c r="Z5" s="120" t="str">
        <f t="shared" si="3"/>
        <v/>
      </c>
      <c r="AA5" s="144" t="str">
        <f>IF(Z5&lt;&gt;"",VLOOKUP(Z5,OSS_2018_19!$B$3:$AG$99,2,FALSE),"")</f>
        <v/>
      </c>
      <c r="AB5" s="147" t="str">
        <f>IF(Z5&lt;&gt;"",IF(VLOOKUP(Z5,OSS_2018_19!$B$3:$AG$99,21,FALSE)=$S$2,VLOOKUP(Z5,OSS_2018_19!$B$3:$AG$99,19,FALSE),""),"")</f>
        <v/>
      </c>
      <c r="AC5" s="147" t="str">
        <f>IF(Z5&lt;&gt;"",IF(VLOOKUP(Z5,OSS_2018_19!$B$3:$AG$99,21,FALSE)=$S$2,VLOOKUP(Z5,OSS_2018_19!$B$3:$AG$99,20,FALSE),""),"")</f>
        <v/>
      </c>
      <c r="AE5" s="71">
        <v>4</v>
      </c>
      <c r="AF5" s="120" t="str">
        <f t="shared" si="0"/>
        <v/>
      </c>
      <c r="AG5" s="144" t="str">
        <f>IF(AF5&lt;&gt;"",VLOOKUP(AF5,OSS_2018_19!$B$3:$AG$99,2,FALSE),"")</f>
        <v/>
      </c>
      <c r="AH5" s="147" t="str">
        <f>IF(AF5&lt;&gt;"",IF(VLOOKUP(AF5,OSS_2018_19!$B$3:$AG$99,21,FALSE)=$S$2,VLOOKUP(AF5,OSS_2018_19!$B$3:$AG$99,19,FALSE),""),"")</f>
        <v/>
      </c>
      <c r="AI5" s="147" t="str">
        <f>IF(AF5&lt;&gt;"",IF(VLOOKUP(AF5,OSS_2018_19!$B$3:$AG$99,21,FALSE)=$S$2,VLOOKUP(AF5,OSS_2018_19!$B$3:$AG$99,20,FALSE),""),"")</f>
        <v/>
      </c>
    </row>
    <row r="6" spans="1:35" s="32" customFormat="1" ht="20.100000000000001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 t="str">
        <f>IF(OSS_2018_19!E6&lt;&gt;"",OSS_2018_19!E6,"")</f>
        <v/>
      </c>
      <c r="F6" s="5"/>
      <c r="G6" s="5"/>
      <c r="H6" s="5"/>
      <c r="I6" s="5"/>
      <c r="J6" s="46"/>
      <c r="L6" s="7">
        <f>IF(OSS_2018_19!F6&lt;&gt;"",OSS_2018_19!F6,"")</f>
        <v>26</v>
      </c>
      <c r="M6" s="7" t="str">
        <f>IF(OSS_2018_19!G6&lt;&gt;"",OSS_2018_19!G6,"")</f>
        <v/>
      </c>
      <c r="N6" s="7" t="str">
        <f>IF(OSS_2018_19!H6&lt;&gt;"",OSS_2018_19!H6,"")</f>
        <v/>
      </c>
      <c r="O6" s="7" t="str">
        <f>IF(OSS_2018_19!I6&lt;&gt;"",OSS_2018_19!I6,"")</f>
        <v/>
      </c>
      <c r="P6" s="7" t="str">
        <f>IF(OSS_2018_19!J6&lt;&gt;"",OSS_2018_19!J6,"")</f>
        <v/>
      </c>
      <c r="Q6" s="5" t="str">
        <f t="shared" si="4"/>
        <v>NE</v>
      </c>
      <c r="R6" s="87" t="str">
        <f t="shared" si="5"/>
        <v/>
      </c>
      <c r="S6" s="57" t="str">
        <f t="shared" si="1"/>
        <v>NE</v>
      </c>
      <c r="T6" s="57" t="str">
        <f t="shared" si="2"/>
        <v/>
      </c>
      <c r="U6" s="106"/>
      <c r="W6" s="106"/>
      <c r="Y6" s="71">
        <v>5</v>
      </c>
      <c r="Z6" s="120" t="str">
        <f t="shared" si="3"/>
        <v/>
      </c>
      <c r="AA6" s="144" t="str">
        <f>IF(Z6&lt;&gt;"",VLOOKUP(Z6,OSS_2018_19!$B$3:$AG$99,2,FALSE),"")</f>
        <v/>
      </c>
      <c r="AB6" s="147" t="str">
        <f>IF(Z6&lt;&gt;"",IF(VLOOKUP(Z6,OSS_2018_19!$B$3:$AG$99,21,FALSE)=$S$2,VLOOKUP(Z6,OSS_2018_19!$B$3:$AG$99,19,FALSE),""),"")</f>
        <v/>
      </c>
      <c r="AC6" s="147" t="str">
        <f>IF(Z6&lt;&gt;"",IF(VLOOKUP(Z6,OSS_2018_19!$B$3:$AG$99,21,FALSE)=$S$2,VLOOKUP(Z6,OSS_2018_19!$B$3:$AG$99,20,FALSE),""),"")</f>
        <v/>
      </c>
      <c r="AE6" s="71">
        <v>5</v>
      </c>
      <c r="AF6" s="120" t="str">
        <f t="shared" si="0"/>
        <v/>
      </c>
      <c r="AG6" s="144" t="str">
        <f>IF(AF6&lt;&gt;"",VLOOKUP(AF6,OSS_2018_19!$B$3:$AG$99,2,FALSE),"")</f>
        <v/>
      </c>
      <c r="AH6" s="147" t="str">
        <f>IF(AF6&lt;&gt;"",IF(VLOOKUP(AF6,OSS_2018_19!$B$3:$AG$99,21,FALSE)=$S$2,VLOOKUP(AF6,OSS_2018_19!$B$3:$AG$99,19,FALSE),""),"")</f>
        <v/>
      </c>
      <c r="AI6" s="147" t="str">
        <f>IF(AF6&lt;&gt;"",IF(VLOOKUP(AF6,OSS_2018_19!$B$3:$AG$99,21,FALSE)=$S$2,VLOOKUP(AF6,OSS_2018_19!$B$3:$AG$99,20,FALSE),""),"")</f>
        <v/>
      </c>
    </row>
    <row r="7" spans="1:35" s="32" customFormat="1" ht="20.100000000000001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 t="str">
        <f>IF(OSS_2018_19!E7&lt;&gt;"",OSS_2018_19!E7,"")</f>
        <v/>
      </c>
      <c r="F7" s="5"/>
      <c r="G7" s="5"/>
      <c r="H7" s="5"/>
      <c r="I7" s="5"/>
      <c r="J7" s="46"/>
      <c r="L7" s="7">
        <f>IF(OSS_2018_19!F7&lt;&gt;"",OSS_2018_19!F7,"")</f>
        <v>24</v>
      </c>
      <c r="M7" s="7">
        <f>IF(OSS_2018_19!G7&lt;&gt;"",OSS_2018_19!G7,"")</f>
        <v>25</v>
      </c>
      <c r="N7" s="7">
        <f>IF(OSS_2018_19!H7&lt;&gt;"",OSS_2018_19!H7,"")</f>
        <v>12</v>
      </c>
      <c r="O7" s="7">
        <f>IF(OSS_2018_19!I7&lt;&gt;"",OSS_2018_19!I7,"")</f>
        <v>9</v>
      </c>
      <c r="P7" s="7">
        <f>IF(OSS_2018_19!J7&lt;&gt;"",OSS_2018_19!J7,"")</f>
        <v>11</v>
      </c>
      <c r="Q7" s="5" t="str">
        <f t="shared" si="4"/>
        <v>DA</v>
      </c>
      <c r="R7" s="87" t="str">
        <f t="shared" si="5"/>
        <v/>
      </c>
      <c r="S7" s="57" t="str">
        <f t="shared" si="1"/>
        <v>NE</v>
      </c>
      <c r="T7" s="57" t="str">
        <f t="shared" si="2"/>
        <v/>
      </c>
      <c r="U7" s="106"/>
      <c r="W7" s="106"/>
      <c r="Y7" s="71">
        <v>6</v>
      </c>
      <c r="Z7" s="120" t="str">
        <f t="shared" si="3"/>
        <v/>
      </c>
      <c r="AA7" s="144" t="str">
        <f>IF(Z7&lt;&gt;"",VLOOKUP(Z7,OSS_2018_19!$B$3:$AG$99,2,FALSE),"")</f>
        <v/>
      </c>
      <c r="AB7" s="147" t="str">
        <f>IF(Z7&lt;&gt;"",IF(VLOOKUP(Z7,OSS_2018_19!$B$3:$AG$99,21,FALSE)=$S$2,VLOOKUP(Z7,OSS_2018_19!$B$3:$AG$99,19,FALSE),""),"")</f>
        <v/>
      </c>
      <c r="AC7" s="147" t="str">
        <f>IF(Z7&lt;&gt;"",IF(VLOOKUP(Z7,OSS_2018_19!$B$3:$AG$99,21,FALSE)=$S$2,VLOOKUP(Z7,OSS_2018_19!$B$3:$AG$99,20,FALSE),""),"")</f>
        <v/>
      </c>
      <c r="AE7" s="71">
        <v>6</v>
      </c>
      <c r="AF7" s="120" t="str">
        <f t="shared" si="0"/>
        <v/>
      </c>
      <c r="AG7" s="144" t="str">
        <f>IF(AF7&lt;&gt;"",VLOOKUP(AF7,OSS_2018_19!$B$3:$AG$99,2,FALSE),"")</f>
        <v/>
      </c>
      <c r="AH7" s="147" t="str">
        <f>IF(AF7&lt;&gt;"",IF(VLOOKUP(AF7,OSS_2018_19!$B$3:$AG$99,21,FALSE)=$S$2,VLOOKUP(AF7,OSS_2018_19!$B$3:$AG$99,19,FALSE),""),"")</f>
        <v/>
      </c>
      <c r="AI7" s="147" t="str">
        <f>IF(AF7&lt;&gt;"",IF(VLOOKUP(AF7,OSS_2018_19!$B$3:$AG$99,21,FALSE)=$S$2,VLOOKUP(AF7,OSS_2018_19!$B$3:$AG$99,20,FALSE),""),"")</f>
        <v/>
      </c>
    </row>
    <row r="8" spans="1:35" s="32" customFormat="1" ht="20.100000000000001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 t="str">
        <f>IF(OSS_2018_19!E8&lt;&gt;"",OSS_2018_19!E8,"")</f>
        <v/>
      </c>
      <c r="F8" s="5"/>
      <c r="G8" s="5"/>
      <c r="H8" s="5"/>
      <c r="I8" s="5"/>
      <c r="J8" s="46"/>
      <c r="L8" s="7" t="str">
        <f>IF(OSS_2018_19!F8&lt;&gt;"",OSS_2018_19!F8,"")</f>
        <v/>
      </c>
      <c r="M8" s="7" t="str">
        <f>IF(OSS_2018_19!G8&lt;&gt;"",OSS_2018_19!G8,"")</f>
        <v/>
      </c>
      <c r="N8" s="7" t="str">
        <f>IF(OSS_2018_19!H8&lt;&gt;"",OSS_2018_19!H8,"")</f>
        <v/>
      </c>
      <c r="O8" s="7" t="str">
        <f>IF(OSS_2018_19!I8&lt;&gt;"",OSS_2018_19!I8,"")</f>
        <v/>
      </c>
      <c r="P8" s="7" t="str">
        <f>IF(OSS_2018_19!J8&lt;&gt;"",OSS_2018_19!J8,"")</f>
        <v/>
      </c>
      <c r="Q8" s="5" t="str">
        <f t="shared" si="4"/>
        <v>NE</v>
      </c>
      <c r="R8" s="87" t="str">
        <f t="shared" si="5"/>
        <v/>
      </c>
      <c r="S8" s="57" t="str">
        <f t="shared" si="1"/>
        <v>NE</v>
      </c>
      <c r="T8" s="57" t="str">
        <f t="shared" si="2"/>
        <v/>
      </c>
      <c r="U8" s="106"/>
      <c r="W8" s="106"/>
      <c r="Y8" s="71">
        <v>7</v>
      </c>
      <c r="Z8" s="120" t="str">
        <f t="shared" si="3"/>
        <v/>
      </c>
      <c r="AA8" s="144" t="str">
        <f>IF(Z8&lt;&gt;"",VLOOKUP(Z8,OSS_2018_19!$B$3:$AG$99,2,FALSE),"")</f>
        <v/>
      </c>
      <c r="AB8" s="147" t="str">
        <f>IF(Z8&lt;&gt;"",IF(VLOOKUP(Z8,OSS_2018_19!$B$3:$AG$99,21,FALSE)=$S$2,VLOOKUP(Z8,OSS_2018_19!$B$3:$AG$99,19,FALSE),""),"")</f>
        <v/>
      </c>
      <c r="AC8" s="147" t="str">
        <f>IF(Z8&lt;&gt;"",IF(VLOOKUP(Z8,OSS_2018_19!$B$3:$AG$99,21,FALSE)=$S$2,VLOOKUP(Z8,OSS_2018_19!$B$3:$AG$99,20,FALSE),""),"")</f>
        <v/>
      </c>
      <c r="AE8" s="71">
        <v>7</v>
      </c>
      <c r="AF8" s="120" t="str">
        <f t="shared" si="0"/>
        <v/>
      </c>
      <c r="AG8" s="144" t="str">
        <f>IF(AF8&lt;&gt;"",VLOOKUP(AF8,OSS_2018_19!$B$3:$AG$99,2,FALSE),"")</f>
        <v/>
      </c>
      <c r="AH8" s="147" t="str">
        <f>IF(AF8&lt;&gt;"",IF(VLOOKUP(AF8,OSS_2018_19!$B$3:$AG$99,21,FALSE)=$S$2,VLOOKUP(AF8,OSS_2018_19!$B$3:$AG$99,19,FALSE),""),"")</f>
        <v/>
      </c>
      <c r="AI8" s="147" t="str">
        <f>IF(AF8&lt;&gt;"",IF(VLOOKUP(AF8,OSS_2018_19!$B$3:$AG$99,21,FALSE)=$S$2,VLOOKUP(AF8,OSS_2018_19!$B$3:$AG$99,20,FALSE),""),"")</f>
        <v/>
      </c>
    </row>
    <row r="9" spans="1:35" s="32" customFormat="1" ht="20.100000000000001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 t="str">
        <f>IF(OSS_2018_19!E9&lt;&gt;"",OSS_2018_19!E9,"")</f>
        <v/>
      </c>
      <c r="F9" s="5"/>
      <c r="G9" s="5"/>
      <c r="H9" s="5"/>
      <c r="I9" s="5"/>
      <c r="J9" s="46"/>
      <c r="L9" s="7" t="str">
        <f>IF(OSS_2018_19!F9&lt;&gt;"",OSS_2018_19!F9,"")</f>
        <v/>
      </c>
      <c r="M9" s="7" t="str">
        <f>IF(OSS_2018_19!G9&lt;&gt;"",OSS_2018_19!G9,"")</f>
        <v/>
      </c>
      <c r="N9" s="7" t="str">
        <f>IF(OSS_2018_19!H9&lt;&gt;"",OSS_2018_19!H9,"")</f>
        <v/>
      </c>
      <c r="O9" s="7" t="str">
        <f>IF(OSS_2018_19!I9&lt;&gt;"",OSS_2018_19!I9,"")</f>
        <v/>
      </c>
      <c r="P9" s="7" t="str">
        <f>IF(OSS_2018_19!J9&lt;&gt;"",OSS_2018_19!J9,"")</f>
        <v/>
      </c>
      <c r="Q9" s="5" t="str">
        <f t="shared" si="4"/>
        <v>NE</v>
      </c>
      <c r="R9" s="87" t="str">
        <f t="shared" si="5"/>
        <v/>
      </c>
      <c r="S9" s="57" t="str">
        <f t="shared" si="1"/>
        <v>NE</v>
      </c>
      <c r="T9" s="57" t="str">
        <f t="shared" si="2"/>
        <v/>
      </c>
      <c r="U9" s="106"/>
      <c r="W9" s="106"/>
      <c r="Y9" s="71">
        <v>8</v>
      </c>
      <c r="Z9" s="120" t="str">
        <f t="shared" si="3"/>
        <v/>
      </c>
      <c r="AA9" s="144" t="str">
        <f>IF(Z9&lt;&gt;"",VLOOKUP(Z9,OSS_2018_19!$B$3:$AG$99,2,FALSE),"")</f>
        <v/>
      </c>
      <c r="AB9" s="147" t="str">
        <f>IF(Z9&lt;&gt;"",IF(VLOOKUP(Z9,OSS_2018_19!$B$3:$AG$99,21,FALSE)=$S$2,VLOOKUP(Z9,OSS_2018_19!$B$3:$AG$99,19,FALSE),""),"")</f>
        <v/>
      </c>
      <c r="AC9" s="147" t="str">
        <f>IF(Z9&lt;&gt;"",IF(VLOOKUP(Z9,OSS_2018_19!$B$3:$AG$99,21,FALSE)=$S$2,VLOOKUP(Z9,OSS_2018_19!$B$3:$AG$99,20,FALSE),""),"")</f>
        <v/>
      </c>
      <c r="AE9" s="71">
        <v>8</v>
      </c>
      <c r="AF9" s="120" t="str">
        <f t="shared" si="0"/>
        <v/>
      </c>
      <c r="AG9" s="144" t="str">
        <f>IF(AF9&lt;&gt;"",VLOOKUP(AF9,OSS_2018_19!$B$3:$AG$99,2,FALSE),"")</f>
        <v/>
      </c>
      <c r="AH9" s="147" t="str">
        <f>IF(AF9&lt;&gt;"",IF(VLOOKUP(AF9,OSS_2018_19!$B$3:$AG$99,21,FALSE)=$S$2,VLOOKUP(AF9,OSS_2018_19!$B$3:$AG$99,19,FALSE),""),"")</f>
        <v/>
      </c>
      <c r="AI9" s="147" t="str">
        <f>IF(AF9&lt;&gt;"",IF(VLOOKUP(AF9,OSS_2018_19!$B$3:$AG$99,21,FALSE)=$S$2,VLOOKUP(AF9,OSS_2018_19!$B$3:$AG$99,20,FALSE),""),"")</f>
        <v/>
      </c>
    </row>
    <row r="10" spans="1:35" s="32" customFormat="1" ht="20.100000000000001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 t="str">
        <f>IF(OSS_2018_19!E10&lt;&gt;"",OSS_2018_19!E10,"")</f>
        <v/>
      </c>
      <c r="F10" s="5"/>
      <c r="G10" s="5"/>
      <c r="H10" s="5"/>
      <c r="I10" s="5"/>
      <c r="J10" s="46"/>
      <c r="L10" s="7">
        <f>IF(OSS_2018_19!F10&lt;&gt;"",OSS_2018_19!F10,"")</f>
        <v>26</v>
      </c>
      <c r="M10" s="7">
        <f>IF(OSS_2018_19!G10&lt;&gt;"",OSS_2018_19!G10,"")</f>
        <v>28</v>
      </c>
      <c r="N10" s="7">
        <f>IF(OSS_2018_19!H10&lt;&gt;"",OSS_2018_19!H10,"")</f>
        <v>20</v>
      </c>
      <c r="O10" s="7">
        <f>IF(OSS_2018_19!I10&lt;&gt;"",OSS_2018_19!I10,"")</f>
        <v>10</v>
      </c>
      <c r="P10" s="7">
        <f>IF(OSS_2018_19!J10&lt;&gt;"",OSS_2018_19!J10,"")</f>
        <v>9</v>
      </c>
      <c r="Q10" s="5" t="str">
        <f t="shared" si="4"/>
        <v>DA</v>
      </c>
      <c r="R10" s="87" t="str">
        <f t="shared" si="5"/>
        <v/>
      </c>
      <c r="S10" s="57" t="str">
        <f t="shared" si="1"/>
        <v>NE</v>
      </c>
      <c r="T10" s="57" t="str">
        <f t="shared" si="2"/>
        <v/>
      </c>
      <c r="U10" s="106"/>
      <c r="W10" s="106"/>
      <c r="Y10" s="71">
        <v>9</v>
      </c>
      <c r="Z10" s="120" t="str">
        <f t="shared" si="3"/>
        <v/>
      </c>
      <c r="AA10" s="144" t="str">
        <f>IF(Z10&lt;&gt;"",VLOOKUP(Z10,OSS_2018_19!$B$3:$AG$99,2,FALSE),"")</f>
        <v/>
      </c>
      <c r="AB10" s="147" t="str">
        <f>IF(Z10&lt;&gt;"",IF(VLOOKUP(Z10,OSS_2018_19!$B$3:$AG$99,21,FALSE)=$S$2,VLOOKUP(Z10,OSS_2018_19!$B$3:$AG$99,19,FALSE),""),"")</f>
        <v/>
      </c>
      <c r="AC10" s="147" t="str">
        <f>IF(Z10&lt;&gt;"",IF(VLOOKUP(Z10,OSS_2018_19!$B$3:$AG$99,21,FALSE)=$S$2,VLOOKUP(Z10,OSS_2018_19!$B$3:$AG$99,20,FALSE),""),"")</f>
        <v/>
      </c>
      <c r="AE10" s="71">
        <v>9</v>
      </c>
      <c r="AF10" s="120" t="str">
        <f t="shared" si="0"/>
        <v/>
      </c>
      <c r="AG10" s="144" t="str">
        <f>IF(AF10&lt;&gt;"",VLOOKUP(AF10,OSS_2018_19!$B$3:$AG$99,2,FALSE),"")</f>
        <v/>
      </c>
      <c r="AH10" s="147" t="str">
        <f>IF(AF10&lt;&gt;"",IF(VLOOKUP(AF10,OSS_2018_19!$B$3:$AG$99,21,FALSE)=$S$2,VLOOKUP(AF10,OSS_2018_19!$B$3:$AG$99,19,FALSE),""),"")</f>
        <v/>
      </c>
      <c r="AI10" s="147" t="str">
        <f>IF(AF10&lt;&gt;"",IF(VLOOKUP(AF10,OSS_2018_19!$B$3:$AG$99,21,FALSE)=$S$2,VLOOKUP(AF10,OSS_2018_19!$B$3:$AG$99,20,FALSE),""),"")</f>
        <v/>
      </c>
    </row>
    <row r="11" spans="1:35" s="32" customFormat="1" ht="20.100000000000001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 t="str">
        <f>IF(OSS_2018_19!E11&lt;&gt;"",OSS_2018_19!E11,"")</f>
        <v/>
      </c>
      <c r="F11" s="5"/>
      <c r="G11" s="5"/>
      <c r="H11" s="5"/>
      <c r="I11" s="5"/>
      <c r="J11" s="46"/>
      <c r="L11" s="7" t="str">
        <f>IF(OSS_2018_19!F11&lt;&gt;"",OSS_2018_19!F11,"")</f>
        <v/>
      </c>
      <c r="M11" s="7" t="str">
        <f>IF(OSS_2018_19!G11&lt;&gt;"",OSS_2018_19!G11,"")</f>
        <v/>
      </c>
      <c r="N11" s="7" t="str">
        <f>IF(OSS_2018_19!H11&lt;&gt;"",OSS_2018_19!H11,"")</f>
        <v/>
      </c>
      <c r="O11" s="7" t="str">
        <f>IF(OSS_2018_19!I11&lt;&gt;"",OSS_2018_19!I11,"")</f>
        <v/>
      </c>
      <c r="P11" s="7" t="str">
        <f>IF(OSS_2018_19!J11&lt;&gt;"",OSS_2018_19!J11,"")</f>
        <v/>
      </c>
      <c r="Q11" s="5" t="str">
        <f t="shared" si="4"/>
        <v>NE</v>
      </c>
      <c r="R11" s="87" t="str">
        <f t="shared" si="5"/>
        <v/>
      </c>
      <c r="S11" s="57" t="str">
        <f t="shared" si="1"/>
        <v>NE</v>
      </c>
      <c r="T11" s="57" t="str">
        <f t="shared" si="2"/>
        <v/>
      </c>
      <c r="U11" s="106"/>
      <c r="W11" s="106"/>
      <c r="Y11" s="71">
        <v>10</v>
      </c>
      <c r="Z11" s="120" t="str">
        <f t="shared" si="3"/>
        <v/>
      </c>
      <c r="AA11" s="144" t="str">
        <f>IF(Z11&lt;&gt;"",VLOOKUP(Z11,OSS_2018_19!$B$3:$AG$99,2,FALSE),"")</f>
        <v/>
      </c>
      <c r="AB11" s="147" t="str">
        <f>IF(Z11&lt;&gt;"",IF(VLOOKUP(Z11,OSS_2018_19!$B$3:$AG$99,21,FALSE)=$S$2,VLOOKUP(Z11,OSS_2018_19!$B$3:$AG$99,19,FALSE),""),"")</f>
        <v/>
      </c>
      <c r="AC11" s="147" t="str">
        <f>IF(Z11&lt;&gt;"",IF(VLOOKUP(Z11,OSS_2018_19!$B$3:$AG$99,21,FALSE)=$S$2,VLOOKUP(Z11,OSS_2018_19!$B$3:$AG$99,20,FALSE),""),"")</f>
        <v/>
      </c>
      <c r="AE11" s="71">
        <v>10</v>
      </c>
      <c r="AF11" s="120" t="str">
        <f t="shared" si="0"/>
        <v/>
      </c>
      <c r="AG11" s="144" t="str">
        <f>IF(AF11&lt;&gt;"",VLOOKUP(AF11,OSS_2018_19!$B$3:$AG$99,2,FALSE),"")</f>
        <v/>
      </c>
      <c r="AH11" s="147" t="str">
        <f>IF(AF11&lt;&gt;"",IF(VLOOKUP(AF11,OSS_2018_19!$B$3:$AG$99,21,FALSE)=$S$2,VLOOKUP(AF11,OSS_2018_19!$B$3:$AG$99,19,FALSE),""),"")</f>
        <v/>
      </c>
      <c r="AI11" s="147" t="str">
        <f>IF(AF11&lt;&gt;"",IF(VLOOKUP(AF11,OSS_2018_19!$B$3:$AG$99,21,FALSE)=$S$2,VLOOKUP(AF11,OSS_2018_19!$B$3:$AG$99,20,FALSE),""),"")</f>
        <v/>
      </c>
    </row>
    <row r="12" spans="1:35" s="32" customFormat="1" ht="20.100000000000001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 t="str">
        <f>IF(OSS_2018_19!E12&lt;&gt;"",OSS_2018_19!E12,"")</f>
        <v/>
      </c>
      <c r="F12" s="5"/>
      <c r="G12" s="5"/>
      <c r="H12" s="5"/>
      <c r="I12" s="5"/>
      <c r="J12" s="46"/>
      <c r="L12" s="7" t="str">
        <f>IF(OSS_2018_19!F12&lt;&gt;"",OSS_2018_19!F12,"")</f>
        <v/>
      </c>
      <c r="M12" s="7" t="str">
        <f>IF(OSS_2018_19!G12&lt;&gt;"",OSS_2018_19!G12,"")</f>
        <v/>
      </c>
      <c r="N12" s="7" t="str">
        <f>IF(OSS_2018_19!H12&lt;&gt;"",OSS_2018_19!H12,"")</f>
        <v/>
      </c>
      <c r="O12" s="7" t="str">
        <f>IF(OSS_2018_19!I12&lt;&gt;"",OSS_2018_19!I12,"")</f>
        <v/>
      </c>
      <c r="P12" s="7" t="str">
        <f>IF(OSS_2018_19!J12&lt;&gt;"",OSS_2018_19!J12,"")</f>
        <v/>
      </c>
      <c r="Q12" s="5" t="str">
        <f t="shared" si="4"/>
        <v>NE</v>
      </c>
      <c r="R12" s="87" t="str">
        <f t="shared" si="5"/>
        <v/>
      </c>
      <c r="S12" s="57" t="str">
        <f t="shared" si="1"/>
        <v>NE</v>
      </c>
      <c r="T12" s="57" t="str">
        <f t="shared" si="2"/>
        <v/>
      </c>
      <c r="U12" s="106"/>
      <c r="W12" s="106"/>
      <c r="Y12" s="71">
        <v>11</v>
      </c>
      <c r="Z12" s="120" t="str">
        <f t="shared" si="3"/>
        <v/>
      </c>
      <c r="AA12" s="144" t="str">
        <f>IF(Z12&lt;&gt;"",VLOOKUP(Z12,OSS_2018_19!$B$3:$AG$99,2,FALSE),"")</f>
        <v/>
      </c>
      <c r="AB12" s="147" t="str">
        <f>IF(Z12&lt;&gt;"",IF(VLOOKUP(Z12,OSS_2018_19!$B$3:$AG$99,21,FALSE)=$S$2,VLOOKUP(Z12,OSS_2018_19!$B$3:$AG$99,19,FALSE),""),"")</f>
        <v/>
      </c>
      <c r="AC12" s="147" t="str">
        <f>IF(Z12&lt;&gt;"",IF(VLOOKUP(Z12,OSS_2018_19!$B$3:$AG$99,21,FALSE)=$S$2,VLOOKUP(Z12,OSS_2018_19!$B$3:$AG$99,20,FALSE),""),"")</f>
        <v/>
      </c>
      <c r="AE12" s="71">
        <v>11</v>
      </c>
      <c r="AF12" s="120" t="str">
        <f t="shared" si="0"/>
        <v/>
      </c>
      <c r="AG12" s="144" t="str">
        <f>IF(AF12&lt;&gt;"",VLOOKUP(AF12,OSS_2018_19!$B$3:$AG$99,2,FALSE),"")</f>
        <v/>
      </c>
      <c r="AH12" s="147" t="str">
        <f>IF(AF12&lt;&gt;"",IF(VLOOKUP(AF12,OSS_2018_19!$B$3:$AG$99,21,FALSE)=$S$2,VLOOKUP(AF12,OSS_2018_19!$B$3:$AG$99,19,FALSE),""),"")</f>
        <v/>
      </c>
      <c r="AI12" s="147" t="str">
        <f>IF(AF12&lt;&gt;"",IF(VLOOKUP(AF12,OSS_2018_19!$B$3:$AG$99,21,FALSE)=$S$2,VLOOKUP(AF12,OSS_2018_19!$B$3:$AG$99,20,FALSE),""),"")</f>
        <v/>
      </c>
    </row>
    <row r="13" spans="1:35" s="32" customFormat="1" ht="20.100000000000001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 t="str">
        <f>IF(OSS_2018_19!E13&lt;&gt;"",OSS_2018_19!E13,"")</f>
        <v/>
      </c>
      <c r="F13" s="5"/>
      <c r="G13" s="5"/>
      <c r="H13" s="5"/>
      <c r="I13" s="5"/>
      <c r="J13" s="46"/>
      <c r="L13" s="7" t="str">
        <f>IF(OSS_2018_19!F13&lt;&gt;"",OSS_2018_19!F13,"")</f>
        <v/>
      </c>
      <c r="M13" s="7" t="str">
        <f>IF(OSS_2018_19!G13&lt;&gt;"",OSS_2018_19!G13,"")</f>
        <v/>
      </c>
      <c r="N13" s="7" t="str">
        <f>IF(OSS_2018_19!H13&lt;&gt;"",OSS_2018_19!H13,"")</f>
        <v/>
      </c>
      <c r="O13" s="7" t="str">
        <f>IF(OSS_2018_19!I13&lt;&gt;"",OSS_2018_19!I13,"")</f>
        <v/>
      </c>
      <c r="P13" s="7" t="str">
        <f>IF(OSS_2018_19!J13&lt;&gt;"",OSS_2018_19!J13,"")</f>
        <v/>
      </c>
      <c r="Q13" s="5" t="str">
        <f t="shared" si="4"/>
        <v>NE</v>
      </c>
      <c r="R13" s="87" t="str">
        <f t="shared" si="5"/>
        <v/>
      </c>
      <c r="S13" s="57" t="str">
        <f t="shared" si="1"/>
        <v>NE</v>
      </c>
      <c r="T13" s="57" t="str">
        <f t="shared" si="2"/>
        <v/>
      </c>
      <c r="U13" s="106"/>
      <c r="W13" s="106"/>
      <c r="Y13" s="71">
        <v>12</v>
      </c>
      <c r="Z13" s="120" t="str">
        <f t="shared" si="3"/>
        <v/>
      </c>
      <c r="AA13" s="144" t="str">
        <f>IF(Z13&lt;&gt;"",VLOOKUP(Z13,OSS_2018_19!$B$3:$AG$99,2,FALSE),"")</f>
        <v/>
      </c>
      <c r="AB13" s="147" t="str">
        <f>IF(Z13&lt;&gt;"",IF(VLOOKUP(Z13,OSS_2018_19!$B$3:$AG$99,21,FALSE)=$S$2,VLOOKUP(Z13,OSS_2018_19!$B$3:$AG$99,19,FALSE),""),"")</f>
        <v/>
      </c>
      <c r="AC13" s="147" t="str">
        <f>IF(Z13&lt;&gt;"",IF(VLOOKUP(Z13,OSS_2018_19!$B$3:$AG$99,21,FALSE)=$S$2,VLOOKUP(Z13,OSS_2018_19!$B$3:$AG$99,20,FALSE),""),"")</f>
        <v/>
      </c>
      <c r="AE13" s="71">
        <v>12</v>
      </c>
      <c r="AF13" s="120" t="str">
        <f t="shared" si="0"/>
        <v/>
      </c>
      <c r="AG13" s="144" t="str">
        <f>IF(AF13&lt;&gt;"",VLOOKUP(AF13,OSS_2018_19!$B$3:$AG$99,2,FALSE),"")</f>
        <v/>
      </c>
      <c r="AH13" s="147" t="str">
        <f>IF(AF13&lt;&gt;"",IF(VLOOKUP(AF13,OSS_2018_19!$B$3:$AG$99,21,FALSE)=$S$2,VLOOKUP(AF13,OSS_2018_19!$B$3:$AG$99,19,FALSE),""),"")</f>
        <v/>
      </c>
      <c r="AI13" s="147" t="str">
        <f>IF(AF13&lt;&gt;"",IF(VLOOKUP(AF13,OSS_2018_19!$B$3:$AG$99,21,FALSE)=$S$2,VLOOKUP(AF13,OSS_2018_19!$B$3:$AG$99,20,FALSE),""),"")</f>
        <v/>
      </c>
    </row>
    <row r="14" spans="1:35" s="32" customFormat="1" ht="20.100000000000001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 t="str">
        <f>IF(OSS_2018_19!E14&lt;&gt;"",OSS_2018_19!E14,"")</f>
        <v/>
      </c>
      <c r="F14" s="5"/>
      <c r="G14" s="5"/>
      <c r="H14" s="5"/>
      <c r="I14" s="5"/>
      <c r="J14" s="46"/>
      <c r="L14" s="7">
        <f>IF(OSS_2018_19!F14&lt;&gt;"",OSS_2018_19!F14,"")</f>
        <v>29</v>
      </c>
      <c r="M14" s="7">
        <f>IF(OSS_2018_19!G14&lt;&gt;"",OSS_2018_19!G14,"")</f>
        <v>28</v>
      </c>
      <c r="N14" s="7">
        <f>IF(OSS_2018_19!H14&lt;&gt;"",OSS_2018_19!H14,"")</f>
        <v>20</v>
      </c>
      <c r="O14" s="7">
        <f>IF(OSS_2018_19!I14&lt;&gt;"",OSS_2018_19!I14,"")</f>
        <v>9</v>
      </c>
      <c r="P14" s="7" t="str">
        <f>IF(OSS_2018_19!J14&lt;&gt;"",OSS_2018_19!J14,"")</f>
        <v/>
      </c>
      <c r="Q14" s="5" t="str">
        <f t="shared" si="4"/>
        <v>NE</v>
      </c>
      <c r="R14" s="87" t="str">
        <f t="shared" si="5"/>
        <v/>
      </c>
      <c r="S14" s="57" t="str">
        <f t="shared" si="1"/>
        <v>NE</v>
      </c>
      <c r="T14" s="57" t="str">
        <f t="shared" si="2"/>
        <v/>
      </c>
      <c r="U14" s="106"/>
      <c r="W14" s="106"/>
      <c r="Y14" s="71">
        <v>13</v>
      </c>
      <c r="Z14" s="120" t="str">
        <f t="shared" si="3"/>
        <v/>
      </c>
      <c r="AA14" s="144" t="str">
        <f>IF(Z14&lt;&gt;"",VLOOKUP(Z14,OSS_2018_19!$B$3:$AG$99,2,FALSE),"")</f>
        <v/>
      </c>
      <c r="AB14" s="147" t="str">
        <f>IF(Z14&lt;&gt;"",IF(VLOOKUP(Z14,OSS_2018_19!$B$3:$AG$99,21,FALSE)=$S$2,VLOOKUP(Z14,OSS_2018_19!$B$3:$AG$99,19,FALSE),""),"")</f>
        <v/>
      </c>
      <c r="AC14" s="147" t="str">
        <f>IF(Z14&lt;&gt;"",IF(VLOOKUP(Z14,OSS_2018_19!$B$3:$AG$99,21,FALSE)=$S$2,VLOOKUP(Z14,OSS_2018_19!$B$3:$AG$99,20,FALSE),""),"")</f>
        <v/>
      </c>
      <c r="AE14" s="71">
        <v>13</v>
      </c>
      <c r="AF14" s="120" t="str">
        <f t="shared" si="0"/>
        <v/>
      </c>
      <c r="AG14" s="144" t="str">
        <f>IF(AF14&lt;&gt;"",VLOOKUP(AF14,OSS_2018_19!$B$3:$AG$99,2,FALSE),"")</f>
        <v/>
      </c>
      <c r="AH14" s="147" t="str">
        <f>IF(AF14&lt;&gt;"",IF(VLOOKUP(AF14,OSS_2018_19!$B$3:$AG$99,21,FALSE)=$S$2,VLOOKUP(AF14,OSS_2018_19!$B$3:$AG$99,19,FALSE),""),"")</f>
        <v/>
      </c>
      <c r="AI14" s="147" t="str">
        <f>IF(AF14&lt;&gt;"",IF(VLOOKUP(AF14,OSS_2018_19!$B$3:$AG$99,21,FALSE)=$S$2,VLOOKUP(AF14,OSS_2018_19!$B$3:$AG$99,20,FALSE),""),"")</f>
        <v/>
      </c>
    </row>
    <row r="15" spans="1:35" s="32" customFormat="1" ht="20.100000000000001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 t="str">
        <f>IF(OSS_2018_19!E15&lt;&gt;"",OSS_2018_19!E15,"")</f>
        <v/>
      </c>
      <c r="F15" s="5"/>
      <c r="G15" s="5"/>
      <c r="H15" s="5"/>
      <c r="I15" s="5"/>
      <c r="J15" s="46"/>
      <c r="L15" s="7">
        <f>IF(OSS_2018_19!F15&lt;&gt;"",OSS_2018_19!F15,"")</f>
        <v>32</v>
      </c>
      <c r="M15" s="7">
        <f>IF(OSS_2018_19!G15&lt;&gt;"",OSS_2018_19!G15,"")</f>
        <v>31</v>
      </c>
      <c r="N15" s="7" t="str">
        <f>IF(OSS_2018_19!H15&lt;&gt;"",OSS_2018_19!H15,"")</f>
        <v/>
      </c>
      <c r="O15" s="7">
        <f>IF(OSS_2018_19!I15&lt;&gt;"",OSS_2018_19!I15,"")</f>
        <v>15</v>
      </c>
      <c r="P15" s="7">
        <f>IF(OSS_2018_19!J15&lt;&gt;"",OSS_2018_19!J15,"")</f>
        <v>9</v>
      </c>
      <c r="Q15" s="5" t="str">
        <f t="shared" si="4"/>
        <v>NE</v>
      </c>
      <c r="R15" s="87" t="str">
        <f t="shared" si="5"/>
        <v/>
      </c>
      <c r="S15" s="57" t="str">
        <f t="shared" si="1"/>
        <v>NE</v>
      </c>
      <c r="T15" s="57" t="str">
        <f t="shared" si="2"/>
        <v/>
      </c>
      <c r="U15" s="106"/>
      <c r="W15" s="106"/>
      <c r="Y15" s="71">
        <v>14</v>
      </c>
      <c r="Z15" s="120" t="str">
        <f t="shared" si="3"/>
        <v/>
      </c>
      <c r="AA15" s="144" t="str">
        <f>IF(Z15&lt;&gt;"",VLOOKUP(Z15,OSS_2018_19!$B$3:$AG$99,2,FALSE),"")</f>
        <v/>
      </c>
      <c r="AB15" s="147" t="str">
        <f>IF(Z15&lt;&gt;"",IF(VLOOKUP(Z15,OSS_2018_19!$B$3:$AG$99,21,FALSE)=$S$2,VLOOKUP(Z15,OSS_2018_19!$B$3:$AG$99,19,FALSE),""),"")</f>
        <v/>
      </c>
      <c r="AC15" s="147" t="str">
        <f>IF(Z15&lt;&gt;"",IF(VLOOKUP(Z15,OSS_2018_19!$B$3:$AG$99,21,FALSE)=$S$2,VLOOKUP(Z15,OSS_2018_19!$B$3:$AG$99,20,FALSE),""),"")</f>
        <v/>
      </c>
      <c r="AE15" s="71">
        <v>14</v>
      </c>
      <c r="AF15" s="120" t="str">
        <f t="shared" si="0"/>
        <v/>
      </c>
      <c r="AG15" s="144" t="str">
        <f>IF(AF15&lt;&gt;"",VLOOKUP(AF15,OSS_2018_19!$B$3:$AG$99,2,FALSE),"")</f>
        <v/>
      </c>
      <c r="AH15" s="147" t="str">
        <f>IF(AF15&lt;&gt;"",IF(VLOOKUP(AF15,OSS_2018_19!$B$3:$AG$99,21,FALSE)=$S$2,VLOOKUP(AF15,OSS_2018_19!$B$3:$AG$99,19,FALSE),""),"")</f>
        <v/>
      </c>
      <c r="AI15" s="147" t="str">
        <f>IF(AF15&lt;&gt;"",IF(VLOOKUP(AF15,OSS_2018_19!$B$3:$AG$99,21,FALSE)=$S$2,VLOOKUP(AF15,OSS_2018_19!$B$3:$AG$99,20,FALSE),""),"")</f>
        <v/>
      </c>
    </row>
    <row r="16" spans="1:35" s="32" customFormat="1" ht="20.100000000000001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 t="str">
        <f>IF(OSS_2018_19!E16&lt;&gt;"",OSS_2018_19!E16,"")</f>
        <v/>
      </c>
      <c r="F16" s="5"/>
      <c r="G16" s="5"/>
      <c r="H16" s="5"/>
      <c r="I16" s="5"/>
      <c r="J16" s="46"/>
      <c r="L16" s="7">
        <f>IF(OSS_2018_19!F16&lt;&gt;"",OSS_2018_19!F16,"")</f>
        <v>28</v>
      </c>
      <c r="M16" s="7">
        <f>IF(OSS_2018_19!G16&lt;&gt;"",OSS_2018_19!G16,"")</f>
        <v>29</v>
      </c>
      <c r="N16" s="7">
        <f>IF(OSS_2018_19!H16&lt;&gt;"",OSS_2018_19!H16,"")</f>
        <v>19</v>
      </c>
      <c r="O16" s="7">
        <f>IF(OSS_2018_19!I16&lt;&gt;"",OSS_2018_19!I16,"")</f>
        <v>9</v>
      </c>
      <c r="P16" s="7">
        <f>IF(OSS_2018_19!J16&lt;&gt;"",OSS_2018_19!J16,"")</f>
        <v>11</v>
      </c>
      <c r="Q16" s="5" t="str">
        <f t="shared" si="4"/>
        <v>DA</v>
      </c>
      <c r="R16" s="87" t="str">
        <f t="shared" si="5"/>
        <v/>
      </c>
      <c r="S16" s="57" t="str">
        <f t="shared" si="1"/>
        <v>NE</v>
      </c>
      <c r="T16" s="57" t="str">
        <f t="shared" si="2"/>
        <v/>
      </c>
      <c r="U16" s="106"/>
      <c r="W16" s="106"/>
      <c r="Y16" s="71">
        <v>15</v>
      </c>
      <c r="Z16" s="120" t="str">
        <f t="shared" si="3"/>
        <v/>
      </c>
      <c r="AA16" s="144" t="str">
        <f>IF(Z16&lt;&gt;"",VLOOKUP(Z16,OSS_2018_19!$B$3:$AG$99,2,FALSE),"")</f>
        <v/>
      </c>
      <c r="AB16" s="147" t="str">
        <f>IF(Z16&lt;&gt;"",IF(VLOOKUP(Z16,OSS_2018_19!$B$3:$AG$99,21,FALSE)=$S$2,VLOOKUP(Z16,OSS_2018_19!$B$3:$AG$99,19,FALSE),""),"")</f>
        <v/>
      </c>
      <c r="AC16" s="147" t="str">
        <f>IF(Z16&lt;&gt;"",IF(VLOOKUP(Z16,OSS_2018_19!$B$3:$AG$99,21,FALSE)=$S$2,VLOOKUP(Z16,OSS_2018_19!$B$3:$AG$99,20,FALSE),""),"")</f>
        <v/>
      </c>
      <c r="AE16" s="71">
        <v>15</v>
      </c>
      <c r="AF16" s="120" t="str">
        <f t="shared" si="0"/>
        <v/>
      </c>
      <c r="AG16" s="144" t="str">
        <f>IF(AF16&lt;&gt;"",VLOOKUP(AF16,OSS_2018_19!$B$3:$AG$99,2,FALSE),"")</f>
        <v/>
      </c>
      <c r="AH16" s="147" t="str">
        <f>IF(AF16&lt;&gt;"",IF(VLOOKUP(AF16,OSS_2018_19!$B$3:$AG$99,21,FALSE)=$S$2,VLOOKUP(AF16,OSS_2018_19!$B$3:$AG$99,19,FALSE),""),"")</f>
        <v/>
      </c>
      <c r="AI16" s="147" t="str">
        <f>IF(AF16&lt;&gt;"",IF(VLOOKUP(AF16,OSS_2018_19!$B$3:$AG$99,21,FALSE)=$S$2,VLOOKUP(AF16,OSS_2018_19!$B$3:$AG$99,20,FALSE),""),"")</f>
        <v/>
      </c>
    </row>
    <row r="17" spans="1:35" s="32" customFormat="1" ht="20.100000000000001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 t="str">
        <f>IF(OSS_2018_19!E17&lt;&gt;"",OSS_2018_19!E17,"")</f>
        <v/>
      </c>
      <c r="F17" s="5"/>
      <c r="G17" s="5"/>
      <c r="H17" s="5"/>
      <c r="I17" s="5"/>
      <c r="J17" s="46"/>
      <c r="L17" s="7">
        <f>IF(OSS_2018_19!F17&lt;&gt;"",OSS_2018_19!F17,"")</f>
        <v>25</v>
      </c>
      <c r="M17" s="7" t="str">
        <f>IF(OSS_2018_19!G17&lt;&gt;"",OSS_2018_19!G17,"")</f>
        <v/>
      </c>
      <c r="N17" s="7" t="str">
        <f>IF(OSS_2018_19!H17&lt;&gt;"",OSS_2018_19!H17,"")</f>
        <v/>
      </c>
      <c r="O17" s="7">
        <f>IF(OSS_2018_19!I17&lt;&gt;"",OSS_2018_19!I17,"")</f>
        <v>9</v>
      </c>
      <c r="P17" s="7" t="str">
        <f>IF(OSS_2018_19!J17&lt;&gt;"",OSS_2018_19!J17,"")</f>
        <v/>
      </c>
      <c r="Q17" s="5" t="str">
        <f t="shared" si="4"/>
        <v>NE</v>
      </c>
      <c r="R17" s="87" t="str">
        <f t="shared" si="5"/>
        <v/>
      </c>
      <c r="S17" s="57" t="str">
        <f t="shared" si="1"/>
        <v>NE</v>
      </c>
      <c r="T17" s="57" t="str">
        <f t="shared" si="2"/>
        <v/>
      </c>
      <c r="U17" s="106"/>
      <c r="W17" s="106"/>
      <c r="Y17" s="71">
        <v>16</v>
      </c>
      <c r="Z17" s="120" t="str">
        <f t="shared" si="3"/>
        <v/>
      </c>
      <c r="AA17" s="144" t="str">
        <f>IF(Z17&lt;&gt;"",VLOOKUP(Z17,OSS_2018_19!$B$3:$AG$99,2,FALSE),"")</f>
        <v/>
      </c>
      <c r="AB17" s="147" t="str">
        <f>IF(Z17&lt;&gt;"",IF(VLOOKUP(Z17,OSS_2018_19!$B$3:$AG$99,21,FALSE)=$S$2,VLOOKUP(Z17,OSS_2018_19!$B$3:$AG$99,19,FALSE),""),"")</f>
        <v/>
      </c>
      <c r="AC17" s="147" t="str">
        <f>IF(Z17&lt;&gt;"",IF(VLOOKUP(Z17,OSS_2018_19!$B$3:$AG$99,21,FALSE)=$S$2,VLOOKUP(Z17,OSS_2018_19!$B$3:$AG$99,20,FALSE),""),"")</f>
        <v/>
      </c>
      <c r="AE17" s="71">
        <v>16</v>
      </c>
      <c r="AF17" s="120" t="str">
        <f t="shared" si="0"/>
        <v/>
      </c>
      <c r="AG17" s="144" t="str">
        <f>IF(AF17&lt;&gt;"",VLOOKUP(AF17,OSS_2018_19!$B$3:$AG$99,2,FALSE),"")</f>
        <v/>
      </c>
      <c r="AH17" s="147" t="str">
        <f>IF(AF17&lt;&gt;"",IF(VLOOKUP(AF17,OSS_2018_19!$B$3:$AG$99,21,FALSE)=$S$2,VLOOKUP(AF17,OSS_2018_19!$B$3:$AG$99,19,FALSE),""),"")</f>
        <v/>
      </c>
      <c r="AI17" s="147" t="str">
        <f>IF(AF17&lt;&gt;"",IF(VLOOKUP(AF17,OSS_2018_19!$B$3:$AG$99,21,FALSE)=$S$2,VLOOKUP(AF17,OSS_2018_19!$B$3:$AG$99,20,FALSE),""),"")</f>
        <v/>
      </c>
    </row>
    <row r="18" spans="1:35" s="32" customFormat="1" ht="20.100000000000001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 t="str">
        <f>IF(OSS_2018_19!E18&lt;&gt;"",OSS_2018_19!E18,"")</f>
        <v/>
      </c>
      <c r="F18" s="5"/>
      <c r="G18" s="5"/>
      <c r="H18" s="5"/>
      <c r="I18" s="5"/>
      <c r="J18" s="46"/>
      <c r="L18" s="7">
        <f>IF(OSS_2018_19!F18&lt;&gt;"",OSS_2018_19!F18,"")</f>
        <v>27</v>
      </c>
      <c r="M18" s="7">
        <f>IF(OSS_2018_19!G18&lt;&gt;"",OSS_2018_19!G18,"")</f>
        <v>27</v>
      </c>
      <c r="N18" s="7">
        <f>IF(OSS_2018_19!H18&lt;&gt;"",OSS_2018_19!H18,"")</f>
        <v>12</v>
      </c>
      <c r="O18" s="7" t="str">
        <f>IF(OSS_2018_19!I18&lt;&gt;"",OSS_2018_19!I18,"")</f>
        <v/>
      </c>
      <c r="P18" s="7">
        <f>IF(OSS_2018_19!J18&lt;&gt;"",OSS_2018_19!J18,"")</f>
        <v>9</v>
      </c>
      <c r="Q18" s="5" t="str">
        <f t="shared" si="4"/>
        <v>NE</v>
      </c>
      <c r="R18" s="87" t="str">
        <f t="shared" si="5"/>
        <v/>
      </c>
      <c r="S18" s="57" t="str">
        <f t="shared" si="1"/>
        <v>NE</v>
      </c>
      <c r="T18" s="57" t="str">
        <f t="shared" si="2"/>
        <v/>
      </c>
      <c r="U18" s="106"/>
      <c r="W18" s="106"/>
      <c r="Y18" s="71">
        <v>17</v>
      </c>
      <c r="Z18" s="120" t="str">
        <f t="shared" si="3"/>
        <v/>
      </c>
      <c r="AA18" s="144" t="str">
        <f>IF(Z18&lt;&gt;"",VLOOKUP(Z18,OSS_2018_19!$B$3:$AG$99,2,FALSE),"")</f>
        <v/>
      </c>
      <c r="AB18" s="147" t="str">
        <f>IF(Z18&lt;&gt;"",IF(VLOOKUP(Z18,OSS_2018_19!$B$3:$AG$99,21,FALSE)=$S$2,VLOOKUP(Z18,OSS_2018_19!$B$3:$AG$99,19,FALSE),""),"")</f>
        <v/>
      </c>
      <c r="AC18" s="147" t="str">
        <f>IF(Z18&lt;&gt;"",IF(VLOOKUP(Z18,OSS_2018_19!$B$3:$AG$99,21,FALSE)=$S$2,VLOOKUP(Z18,OSS_2018_19!$B$3:$AG$99,20,FALSE),""),"")</f>
        <v/>
      </c>
      <c r="AE18" s="71">
        <v>17</v>
      </c>
      <c r="AF18" s="120" t="str">
        <f t="shared" si="0"/>
        <v/>
      </c>
      <c r="AG18" s="144" t="str">
        <f>IF(AF18&lt;&gt;"",VLOOKUP(AF18,OSS_2018_19!$B$3:$AG$99,2,FALSE),"")</f>
        <v/>
      </c>
      <c r="AH18" s="147" t="str">
        <f>IF(AF18&lt;&gt;"",IF(VLOOKUP(AF18,OSS_2018_19!$B$3:$AG$99,21,FALSE)=$S$2,VLOOKUP(AF18,OSS_2018_19!$B$3:$AG$99,19,FALSE),""),"")</f>
        <v/>
      </c>
      <c r="AI18" s="147" t="str">
        <f>IF(AF18&lt;&gt;"",IF(VLOOKUP(AF18,OSS_2018_19!$B$3:$AG$99,21,FALSE)=$S$2,VLOOKUP(AF18,OSS_2018_19!$B$3:$AG$99,20,FALSE),""),"")</f>
        <v/>
      </c>
    </row>
    <row r="19" spans="1:35" s="32" customFormat="1" ht="20.100000000000001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 t="str">
        <f>IF(OSS_2018_19!E19&lt;&gt;"",OSS_2018_19!E19,"")</f>
        <v/>
      </c>
      <c r="F19" s="5"/>
      <c r="G19" s="5"/>
      <c r="H19" s="5"/>
      <c r="I19" s="5"/>
      <c r="J19" s="46"/>
      <c r="L19" s="7" t="str">
        <f>IF(OSS_2018_19!F19&lt;&gt;"",OSS_2018_19!F19,"")</f>
        <v/>
      </c>
      <c r="M19" s="7" t="str">
        <f>IF(OSS_2018_19!G19&lt;&gt;"",OSS_2018_19!G19,"")</f>
        <v/>
      </c>
      <c r="N19" s="7" t="str">
        <f>IF(OSS_2018_19!H19&lt;&gt;"",OSS_2018_19!H19,"")</f>
        <v/>
      </c>
      <c r="O19" s="7" t="str">
        <f>IF(OSS_2018_19!I19&lt;&gt;"",OSS_2018_19!I19,"")</f>
        <v/>
      </c>
      <c r="P19" s="7" t="str">
        <f>IF(OSS_2018_19!J19&lt;&gt;"",OSS_2018_19!J19,"")</f>
        <v/>
      </c>
      <c r="Q19" s="5" t="str">
        <f t="shared" si="4"/>
        <v>NE</v>
      </c>
      <c r="R19" s="87" t="str">
        <f t="shared" si="5"/>
        <v/>
      </c>
      <c r="S19" s="57" t="str">
        <f t="shared" si="1"/>
        <v>NE</v>
      </c>
      <c r="T19" s="57" t="str">
        <f t="shared" si="2"/>
        <v/>
      </c>
      <c r="U19" s="106"/>
      <c r="W19" s="106"/>
      <c r="Y19" s="71">
        <v>18</v>
      </c>
      <c r="Z19" s="120" t="str">
        <f t="shared" si="3"/>
        <v/>
      </c>
      <c r="AA19" s="144" t="str">
        <f>IF(Z19&lt;&gt;"",VLOOKUP(Z19,OSS_2018_19!$B$3:$AG$99,2,FALSE),"")</f>
        <v/>
      </c>
      <c r="AB19" s="147" t="str">
        <f>IF(Z19&lt;&gt;"",IF(VLOOKUP(Z19,OSS_2018_19!$B$3:$AG$99,21,FALSE)=$S$2,VLOOKUP(Z19,OSS_2018_19!$B$3:$AG$99,19,FALSE),""),"")</f>
        <v/>
      </c>
      <c r="AC19" s="147" t="str">
        <f>IF(Z19&lt;&gt;"",IF(VLOOKUP(Z19,OSS_2018_19!$B$3:$AG$99,21,FALSE)=$S$2,VLOOKUP(Z19,OSS_2018_19!$B$3:$AG$99,20,FALSE),""),"")</f>
        <v/>
      </c>
      <c r="AE19" s="71">
        <v>18</v>
      </c>
      <c r="AF19" s="120" t="str">
        <f t="shared" si="0"/>
        <v/>
      </c>
      <c r="AG19" s="144" t="str">
        <f>IF(AF19&lt;&gt;"",VLOOKUP(AF19,OSS_2018_19!$B$3:$AG$99,2,FALSE),"")</f>
        <v/>
      </c>
      <c r="AH19" s="147" t="str">
        <f>IF(AF19&lt;&gt;"",IF(VLOOKUP(AF19,OSS_2018_19!$B$3:$AG$99,21,FALSE)=$S$2,VLOOKUP(AF19,OSS_2018_19!$B$3:$AG$99,19,FALSE),""),"")</f>
        <v/>
      </c>
      <c r="AI19" s="147" t="str">
        <f>IF(AF19&lt;&gt;"",IF(VLOOKUP(AF19,OSS_2018_19!$B$3:$AG$99,21,FALSE)=$S$2,VLOOKUP(AF19,OSS_2018_19!$B$3:$AG$99,20,FALSE),""),"")</f>
        <v/>
      </c>
    </row>
    <row r="20" spans="1:35" s="32" customFormat="1" ht="20.100000000000001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 t="str">
        <f>IF(OSS_2018_19!E20&lt;&gt;"",OSS_2018_19!E20,"")</f>
        <v/>
      </c>
      <c r="F20" s="5"/>
      <c r="G20" s="5"/>
      <c r="H20" s="5"/>
      <c r="I20" s="5"/>
      <c r="J20" s="46"/>
      <c r="L20" s="7">
        <f>IF(OSS_2018_19!F20&lt;&gt;"",OSS_2018_19!F20,"")</f>
        <v>25</v>
      </c>
      <c r="M20" s="7" t="str">
        <f>IF(OSS_2018_19!G20&lt;&gt;"",OSS_2018_19!G20,"")</f>
        <v/>
      </c>
      <c r="N20" s="7" t="str">
        <f>IF(OSS_2018_19!H20&lt;&gt;"",OSS_2018_19!H20,"")</f>
        <v/>
      </c>
      <c r="O20" s="7" t="str">
        <f>IF(OSS_2018_19!I20&lt;&gt;"",OSS_2018_19!I20,"")</f>
        <v/>
      </c>
      <c r="P20" s="7" t="str">
        <f>IF(OSS_2018_19!J20&lt;&gt;"",OSS_2018_19!J20,"")</f>
        <v/>
      </c>
      <c r="Q20" s="5" t="str">
        <f t="shared" si="4"/>
        <v>NE</v>
      </c>
      <c r="R20" s="87" t="str">
        <f t="shared" si="5"/>
        <v/>
      </c>
      <c r="S20" s="57" t="str">
        <f t="shared" si="1"/>
        <v>NE</v>
      </c>
      <c r="T20" s="57" t="str">
        <f t="shared" si="2"/>
        <v/>
      </c>
      <c r="U20" s="106"/>
      <c r="W20" s="106"/>
      <c r="Y20" s="71">
        <v>19</v>
      </c>
      <c r="Z20" s="120" t="str">
        <f t="shared" si="3"/>
        <v/>
      </c>
      <c r="AA20" s="144" t="str">
        <f>IF(Z20&lt;&gt;"",VLOOKUP(Z20,OSS_2018_19!$B$3:$AG$99,2,FALSE),"")</f>
        <v/>
      </c>
      <c r="AB20" s="147" t="str">
        <f>IF(Z20&lt;&gt;"",IF(VLOOKUP(Z20,OSS_2018_19!$B$3:$AG$99,21,FALSE)=$S$2,VLOOKUP(Z20,OSS_2018_19!$B$3:$AG$99,19,FALSE),""),"")</f>
        <v/>
      </c>
      <c r="AC20" s="147" t="str">
        <f>IF(Z20&lt;&gt;"",IF(VLOOKUP(Z20,OSS_2018_19!$B$3:$AG$99,21,FALSE)=$S$2,VLOOKUP(Z20,OSS_2018_19!$B$3:$AG$99,20,FALSE),""),"")</f>
        <v/>
      </c>
      <c r="AE20" s="71">
        <v>19</v>
      </c>
      <c r="AF20" s="120" t="str">
        <f t="shared" si="0"/>
        <v/>
      </c>
      <c r="AG20" s="144" t="str">
        <f>IF(AF20&lt;&gt;"",VLOOKUP(AF20,OSS_2018_19!$B$3:$AG$99,2,FALSE),"")</f>
        <v/>
      </c>
      <c r="AH20" s="147" t="str">
        <f>IF(AF20&lt;&gt;"",IF(VLOOKUP(AF20,OSS_2018_19!$B$3:$AG$99,21,FALSE)=$S$2,VLOOKUP(AF20,OSS_2018_19!$B$3:$AG$99,19,FALSE),""),"")</f>
        <v/>
      </c>
      <c r="AI20" s="147" t="str">
        <f>IF(AF20&lt;&gt;"",IF(VLOOKUP(AF20,OSS_2018_19!$B$3:$AG$99,21,FALSE)=$S$2,VLOOKUP(AF20,OSS_2018_19!$B$3:$AG$99,20,FALSE),""),"")</f>
        <v/>
      </c>
    </row>
    <row r="21" spans="1:35" s="32" customFormat="1" ht="20.100000000000001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 t="str">
        <f>IF(OSS_2018_19!E21&lt;&gt;"",OSS_2018_19!E21,"")</f>
        <v/>
      </c>
      <c r="F21" s="5"/>
      <c r="G21" s="5"/>
      <c r="H21" s="5"/>
      <c r="I21" s="5"/>
      <c r="J21" s="46"/>
      <c r="L21" s="7">
        <f>IF(OSS_2018_19!F21&lt;&gt;"",OSS_2018_19!F21,"")</f>
        <v>27</v>
      </c>
      <c r="M21" s="7">
        <f>IF(OSS_2018_19!G21&lt;&gt;"",OSS_2018_19!G21,"")</f>
        <v>30</v>
      </c>
      <c r="N21" s="7">
        <f>IF(OSS_2018_19!H21&lt;&gt;"",OSS_2018_19!H21,"")</f>
        <v>20</v>
      </c>
      <c r="O21" s="7">
        <f>IF(OSS_2018_19!I21&lt;&gt;"",OSS_2018_19!I21,"")</f>
        <v>10</v>
      </c>
      <c r="P21" s="7">
        <f>IF(OSS_2018_19!J21&lt;&gt;"",OSS_2018_19!J21,"")</f>
        <v>11</v>
      </c>
      <c r="Q21" s="5" t="str">
        <f t="shared" si="4"/>
        <v>DA</v>
      </c>
      <c r="R21" s="87" t="str">
        <f t="shared" si="5"/>
        <v/>
      </c>
      <c r="S21" s="57" t="str">
        <f t="shared" si="1"/>
        <v>NE</v>
      </c>
      <c r="T21" s="57" t="str">
        <f t="shared" si="2"/>
        <v/>
      </c>
      <c r="U21" s="106"/>
      <c r="W21" s="106"/>
      <c r="Y21" s="71">
        <v>20</v>
      </c>
      <c r="Z21" s="120" t="str">
        <f t="shared" si="3"/>
        <v/>
      </c>
      <c r="AA21" s="144" t="str">
        <f>IF(Z21&lt;&gt;"",VLOOKUP(Z21,OSS_2018_19!$B$3:$AG$99,2,FALSE),"")</f>
        <v/>
      </c>
      <c r="AB21" s="147" t="str">
        <f>IF(Z21&lt;&gt;"",IF(VLOOKUP(Z21,OSS_2018_19!$B$3:$AG$99,21,FALSE)=$S$2,VLOOKUP(Z21,OSS_2018_19!$B$3:$AG$99,19,FALSE),""),"")</f>
        <v/>
      </c>
      <c r="AC21" s="147" t="str">
        <f>IF(Z21&lt;&gt;"",IF(VLOOKUP(Z21,OSS_2018_19!$B$3:$AG$99,21,FALSE)=$S$2,VLOOKUP(Z21,OSS_2018_19!$B$3:$AG$99,20,FALSE),""),"")</f>
        <v/>
      </c>
      <c r="AE21" s="71">
        <v>20</v>
      </c>
      <c r="AF21" s="120" t="str">
        <f t="shared" si="0"/>
        <v/>
      </c>
      <c r="AG21" s="144" t="str">
        <f>IF(AF21&lt;&gt;"",VLOOKUP(AF21,OSS_2018_19!$B$3:$AG$99,2,FALSE),"")</f>
        <v/>
      </c>
      <c r="AH21" s="147" t="str">
        <f>IF(AF21&lt;&gt;"",IF(VLOOKUP(AF21,OSS_2018_19!$B$3:$AG$99,21,FALSE)=$S$2,VLOOKUP(AF21,OSS_2018_19!$B$3:$AG$99,19,FALSE),""),"")</f>
        <v/>
      </c>
      <c r="AI21" s="147" t="str">
        <f>IF(AF21&lt;&gt;"",IF(VLOOKUP(AF21,OSS_2018_19!$B$3:$AG$99,21,FALSE)=$S$2,VLOOKUP(AF21,OSS_2018_19!$B$3:$AG$99,20,FALSE),""),"")</f>
        <v/>
      </c>
    </row>
    <row r="22" spans="1:35" s="32" customFormat="1" ht="20.100000000000001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 t="str">
        <f>IF(OSS_2018_19!E22&lt;&gt;"",OSS_2018_19!E22,"")</f>
        <v/>
      </c>
      <c r="F22" s="5"/>
      <c r="G22" s="5"/>
      <c r="H22" s="5"/>
      <c r="I22" s="5"/>
      <c r="J22" s="46"/>
      <c r="L22" s="7">
        <f>IF(OSS_2018_19!F22&lt;&gt;"",OSS_2018_19!F22,"")</f>
        <v>30</v>
      </c>
      <c r="M22" s="7">
        <f>IF(OSS_2018_19!G22&lt;&gt;"",OSS_2018_19!G22,"")</f>
        <v>29</v>
      </c>
      <c r="N22" s="7" t="str">
        <f>IF(OSS_2018_19!H22&lt;&gt;"",OSS_2018_19!H22,"")</f>
        <v/>
      </c>
      <c r="O22" s="7">
        <f>IF(OSS_2018_19!I22&lt;&gt;"",OSS_2018_19!I22,"")</f>
        <v>9</v>
      </c>
      <c r="P22" s="7">
        <f>IF(OSS_2018_19!J22&lt;&gt;"",OSS_2018_19!J22,"")</f>
        <v>9</v>
      </c>
      <c r="Q22" s="5" t="str">
        <f t="shared" si="4"/>
        <v>NE</v>
      </c>
      <c r="R22" s="87" t="str">
        <f t="shared" si="5"/>
        <v/>
      </c>
      <c r="S22" s="57" t="str">
        <f t="shared" si="1"/>
        <v>NE</v>
      </c>
      <c r="T22" s="57" t="str">
        <f t="shared" si="2"/>
        <v/>
      </c>
      <c r="U22" s="106"/>
      <c r="W22" s="106"/>
      <c r="Y22" s="71">
        <v>21</v>
      </c>
      <c r="Z22" s="120" t="str">
        <f t="shared" si="3"/>
        <v/>
      </c>
      <c r="AA22" s="144" t="str">
        <f>IF(Z22&lt;&gt;"",VLOOKUP(Z22,OSS_2018_19!$B$3:$AG$99,2,FALSE),"")</f>
        <v/>
      </c>
      <c r="AB22" s="147" t="str">
        <f>IF(Z22&lt;&gt;"",IF(VLOOKUP(Z22,OSS_2018_19!$B$3:$AG$99,21,FALSE)=$S$2,VLOOKUP(Z22,OSS_2018_19!$B$3:$AG$99,19,FALSE),""),"")</f>
        <v/>
      </c>
      <c r="AC22" s="147" t="str">
        <f>IF(Z22&lt;&gt;"",IF(VLOOKUP(Z22,OSS_2018_19!$B$3:$AG$99,21,FALSE)=$S$2,VLOOKUP(Z22,OSS_2018_19!$B$3:$AG$99,20,FALSE),""),"")</f>
        <v/>
      </c>
      <c r="AE22" s="71">
        <v>21</v>
      </c>
      <c r="AF22" s="120" t="str">
        <f t="shared" si="0"/>
        <v/>
      </c>
      <c r="AG22" s="144" t="str">
        <f>IF(AF22&lt;&gt;"",VLOOKUP(AF22,OSS_2018_19!$B$3:$AG$99,2,FALSE),"")</f>
        <v/>
      </c>
      <c r="AH22" s="147" t="str">
        <f>IF(AF22&lt;&gt;"",IF(VLOOKUP(AF22,OSS_2018_19!$B$3:$AG$99,21,FALSE)=$S$2,VLOOKUP(AF22,OSS_2018_19!$B$3:$AG$99,19,FALSE),""),"")</f>
        <v/>
      </c>
      <c r="AI22" s="147" t="str">
        <f>IF(AF22&lt;&gt;"",IF(VLOOKUP(AF22,OSS_2018_19!$B$3:$AG$99,21,FALSE)=$S$2,VLOOKUP(AF22,OSS_2018_19!$B$3:$AG$99,20,FALSE),""),"")</f>
        <v/>
      </c>
    </row>
    <row r="23" spans="1:35" s="32" customFormat="1" ht="20.100000000000001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 t="str">
        <f>IF(OSS_2018_19!E23&lt;&gt;"",OSS_2018_19!E23,"")</f>
        <v/>
      </c>
      <c r="F23" s="5"/>
      <c r="G23" s="5"/>
      <c r="H23" s="5"/>
      <c r="I23" s="5"/>
      <c r="J23" s="46"/>
      <c r="L23" s="7" t="str">
        <f>IF(OSS_2018_19!F23&lt;&gt;"",OSS_2018_19!F23,"")</f>
        <v/>
      </c>
      <c r="M23" s="7" t="str">
        <f>IF(OSS_2018_19!G23&lt;&gt;"",OSS_2018_19!G23,"")</f>
        <v/>
      </c>
      <c r="N23" s="7" t="str">
        <f>IF(OSS_2018_19!H23&lt;&gt;"",OSS_2018_19!H23,"")</f>
        <v/>
      </c>
      <c r="O23" s="7" t="str">
        <f>IF(OSS_2018_19!I23&lt;&gt;"",OSS_2018_19!I23,"")</f>
        <v/>
      </c>
      <c r="P23" s="7" t="str">
        <f>IF(OSS_2018_19!J23&lt;&gt;"",OSS_2018_19!J23,"")</f>
        <v/>
      </c>
      <c r="Q23" s="5" t="str">
        <f t="shared" si="4"/>
        <v>NE</v>
      </c>
      <c r="R23" s="87" t="str">
        <f t="shared" si="5"/>
        <v/>
      </c>
      <c r="S23" s="57" t="str">
        <f t="shared" si="1"/>
        <v>NE</v>
      </c>
      <c r="T23" s="57" t="str">
        <f t="shared" si="2"/>
        <v/>
      </c>
      <c r="U23" s="106"/>
      <c r="W23" s="106"/>
      <c r="Y23" s="71">
        <v>22</v>
      </c>
      <c r="Z23" s="120" t="str">
        <f t="shared" si="3"/>
        <v/>
      </c>
      <c r="AA23" s="144" t="str">
        <f>IF(Z23&lt;&gt;"",VLOOKUP(Z23,OSS_2018_19!$B$3:$AG$99,2,FALSE),"")</f>
        <v/>
      </c>
      <c r="AB23" s="147" t="str">
        <f>IF(Z23&lt;&gt;"",IF(VLOOKUP(Z23,OSS_2018_19!$B$3:$AG$99,21,FALSE)=$S$2,VLOOKUP(Z23,OSS_2018_19!$B$3:$AG$99,19,FALSE),""),"")</f>
        <v/>
      </c>
      <c r="AC23" s="147" t="str">
        <f>IF(Z23&lt;&gt;"",IF(VLOOKUP(Z23,OSS_2018_19!$B$3:$AG$99,21,FALSE)=$S$2,VLOOKUP(Z23,OSS_2018_19!$B$3:$AG$99,20,FALSE),""),"")</f>
        <v/>
      </c>
      <c r="AE23" s="71">
        <v>22</v>
      </c>
      <c r="AF23" s="120" t="str">
        <f t="shared" si="0"/>
        <v/>
      </c>
      <c r="AG23" s="144" t="str">
        <f>IF(AF23&lt;&gt;"",VLOOKUP(AF23,OSS_2018_19!$B$3:$AG$99,2,FALSE),"")</f>
        <v/>
      </c>
      <c r="AH23" s="147" t="str">
        <f>IF(AF23&lt;&gt;"",IF(VLOOKUP(AF23,OSS_2018_19!$B$3:$AG$99,21,FALSE)=$S$2,VLOOKUP(AF23,OSS_2018_19!$B$3:$AG$99,19,FALSE),""),"")</f>
        <v/>
      </c>
      <c r="AI23" s="147" t="str">
        <f>IF(AF23&lt;&gt;"",IF(VLOOKUP(AF23,OSS_2018_19!$B$3:$AG$99,21,FALSE)=$S$2,VLOOKUP(AF23,OSS_2018_19!$B$3:$AG$99,20,FALSE),""),"")</f>
        <v/>
      </c>
    </row>
    <row r="24" spans="1:35" s="32" customFormat="1" ht="20.100000000000001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 t="str">
        <f>IF(OSS_2018_19!E24&lt;&gt;"",OSS_2018_19!E24,"")</f>
        <v/>
      </c>
      <c r="F24" s="5"/>
      <c r="G24" s="5"/>
      <c r="H24" s="5"/>
      <c r="I24" s="5"/>
      <c r="J24" s="46"/>
      <c r="L24" s="7">
        <f>IF(OSS_2018_19!F24&lt;&gt;"",OSS_2018_19!F24,"")</f>
        <v>24</v>
      </c>
      <c r="M24" s="7">
        <f>IF(OSS_2018_19!G24&lt;&gt;"",OSS_2018_19!G24,"")</f>
        <v>27</v>
      </c>
      <c r="N24" s="7">
        <f>IF(OSS_2018_19!H24&lt;&gt;"",OSS_2018_19!H24,"")</f>
        <v>17</v>
      </c>
      <c r="O24" s="7">
        <f>IF(OSS_2018_19!I24&lt;&gt;"",OSS_2018_19!I24,"")</f>
        <v>9</v>
      </c>
      <c r="P24" s="7">
        <f>IF(OSS_2018_19!J24&lt;&gt;"",OSS_2018_19!J24,"")</f>
        <v>9</v>
      </c>
      <c r="Q24" s="5" t="str">
        <f t="shared" si="4"/>
        <v>DA</v>
      </c>
      <c r="R24" s="87" t="str">
        <f t="shared" si="5"/>
        <v/>
      </c>
      <c r="S24" s="57" t="str">
        <f t="shared" si="1"/>
        <v>NE</v>
      </c>
      <c r="T24" s="57" t="str">
        <f t="shared" si="2"/>
        <v/>
      </c>
      <c r="U24" s="106"/>
      <c r="W24" s="106"/>
      <c r="Y24" s="71">
        <v>23</v>
      </c>
      <c r="Z24" s="120" t="str">
        <f t="shared" si="3"/>
        <v/>
      </c>
      <c r="AA24" s="144" t="str">
        <f>IF(Z24&lt;&gt;"",VLOOKUP(Z24,OSS_2018_19!$B$3:$AG$99,2,FALSE),"")</f>
        <v/>
      </c>
      <c r="AB24" s="147" t="str">
        <f>IF(Z24&lt;&gt;"",IF(VLOOKUP(Z24,OSS_2018_19!$B$3:$AG$99,21,FALSE)=$S$2,VLOOKUP(Z24,OSS_2018_19!$B$3:$AG$99,19,FALSE),""),"")</f>
        <v/>
      </c>
      <c r="AC24" s="147" t="str">
        <f>IF(Z24&lt;&gt;"",IF(VLOOKUP(Z24,OSS_2018_19!$B$3:$AG$99,21,FALSE)=$S$2,VLOOKUP(Z24,OSS_2018_19!$B$3:$AG$99,20,FALSE),""),"")</f>
        <v/>
      </c>
      <c r="AE24" s="71">
        <v>23</v>
      </c>
      <c r="AF24" s="120" t="str">
        <f t="shared" si="0"/>
        <v/>
      </c>
      <c r="AG24" s="144" t="str">
        <f>IF(AF24&lt;&gt;"",VLOOKUP(AF24,OSS_2018_19!$B$3:$AG$99,2,FALSE),"")</f>
        <v/>
      </c>
      <c r="AH24" s="147" t="str">
        <f>IF(AF24&lt;&gt;"",IF(VLOOKUP(AF24,OSS_2018_19!$B$3:$AG$99,21,FALSE)=$S$2,VLOOKUP(AF24,OSS_2018_19!$B$3:$AG$99,19,FALSE),""),"")</f>
        <v/>
      </c>
      <c r="AI24" s="147" t="str">
        <f>IF(AF24&lt;&gt;"",IF(VLOOKUP(AF24,OSS_2018_19!$B$3:$AG$99,21,FALSE)=$S$2,VLOOKUP(AF24,OSS_2018_19!$B$3:$AG$99,20,FALSE),""),"")</f>
        <v/>
      </c>
    </row>
    <row r="25" spans="1:35" s="32" customFormat="1" ht="20.100000000000001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 t="str">
        <f>IF(OSS_2018_19!E25&lt;&gt;"",OSS_2018_19!E25,"")</f>
        <v/>
      </c>
      <c r="F25" s="5"/>
      <c r="G25" s="5"/>
      <c r="H25" s="5"/>
      <c r="I25" s="5"/>
      <c r="J25" s="46"/>
      <c r="L25" s="7" t="str">
        <f>IF(OSS_2018_19!F25&lt;&gt;"",OSS_2018_19!F25,"")</f>
        <v/>
      </c>
      <c r="M25" s="7" t="str">
        <f>IF(OSS_2018_19!G25&lt;&gt;"",OSS_2018_19!G25,"")</f>
        <v/>
      </c>
      <c r="N25" s="7" t="str">
        <f>IF(OSS_2018_19!H25&lt;&gt;"",OSS_2018_19!H25,"")</f>
        <v/>
      </c>
      <c r="O25" s="7" t="str">
        <f>IF(OSS_2018_19!I25&lt;&gt;"",OSS_2018_19!I25,"")</f>
        <v/>
      </c>
      <c r="P25" s="7" t="str">
        <f>IF(OSS_2018_19!J25&lt;&gt;"",OSS_2018_19!J25,"")</f>
        <v/>
      </c>
      <c r="Q25" s="5" t="str">
        <f t="shared" si="4"/>
        <v>NE</v>
      </c>
      <c r="R25" s="87" t="str">
        <f t="shared" si="5"/>
        <v/>
      </c>
      <c r="S25" s="57" t="str">
        <f t="shared" si="1"/>
        <v>NE</v>
      </c>
      <c r="T25" s="57" t="str">
        <f t="shared" si="2"/>
        <v/>
      </c>
      <c r="U25" s="106"/>
      <c r="W25" s="106"/>
      <c r="Y25" s="71">
        <v>24</v>
      </c>
      <c r="Z25" s="120" t="str">
        <f t="shared" si="3"/>
        <v/>
      </c>
      <c r="AA25" s="144" t="str">
        <f>IF(Z25&lt;&gt;"",VLOOKUP(Z25,OSS_2018_19!$B$3:$AG$99,2,FALSE),"")</f>
        <v/>
      </c>
      <c r="AB25" s="147" t="str">
        <f>IF(Z25&lt;&gt;"",IF(VLOOKUP(Z25,OSS_2018_19!$B$3:$AG$99,21,FALSE)=$S$2,VLOOKUP(Z25,OSS_2018_19!$B$3:$AG$99,19,FALSE),""),"")</f>
        <v/>
      </c>
      <c r="AC25" s="147" t="str">
        <f>IF(Z25&lt;&gt;"",IF(VLOOKUP(Z25,OSS_2018_19!$B$3:$AG$99,21,FALSE)=$S$2,VLOOKUP(Z25,OSS_2018_19!$B$3:$AG$99,20,FALSE),""),"")</f>
        <v/>
      </c>
      <c r="AE25" s="71">
        <v>24</v>
      </c>
      <c r="AF25" s="120" t="str">
        <f t="shared" si="0"/>
        <v/>
      </c>
      <c r="AG25" s="144" t="str">
        <f>IF(AF25&lt;&gt;"",VLOOKUP(AF25,OSS_2018_19!$B$3:$AG$99,2,FALSE),"")</f>
        <v/>
      </c>
      <c r="AH25" s="147" t="str">
        <f>IF(AF25&lt;&gt;"",IF(VLOOKUP(AF25,OSS_2018_19!$B$3:$AG$99,21,FALSE)=$S$2,VLOOKUP(AF25,OSS_2018_19!$B$3:$AG$99,19,FALSE),""),"")</f>
        <v/>
      </c>
      <c r="AI25" s="147" t="str">
        <f>IF(AF25&lt;&gt;"",IF(VLOOKUP(AF25,OSS_2018_19!$B$3:$AG$99,21,FALSE)=$S$2,VLOOKUP(AF25,OSS_2018_19!$B$3:$AG$99,20,FALSE),""),"")</f>
        <v/>
      </c>
    </row>
    <row r="26" spans="1:35" s="32" customFormat="1" ht="20.100000000000001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 t="str">
        <f>IF(OSS_2018_19!E26&lt;&gt;"",OSS_2018_19!E26,"")</f>
        <v/>
      </c>
      <c r="F26" s="5"/>
      <c r="G26" s="5"/>
      <c r="H26" s="5"/>
      <c r="I26" s="5"/>
      <c r="J26" s="46"/>
      <c r="L26" s="7">
        <f>IF(OSS_2018_19!F26&lt;&gt;"",OSS_2018_19!F26,"")</f>
        <v>30</v>
      </c>
      <c r="M26" s="7">
        <f>IF(OSS_2018_19!G26&lt;&gt;"",OSS_2018_19!G26,"")</f>
        <v>26</v>
      </c>
      <c r="N26" s="7">
        <f>IF(OSS_2018_19!H26&lt;&gt;"",OSS_2018_19!H26,"")</f>
        <v>17</v>
      </c>
      <c r="O26" s="7">
        <f>IF(OSS_2018_19!I26&lt;&gt;"",OSS_2018_19!I26,"")</f>
        <v>9</v>
      </c>
      <c r="P26" s="7">
        <f>IF(OSS_2018_19!J26&lt;&gt;"",OSS_2018_19!J26,"")</f>
        <v>11</v>
      </c>
      <c r="Q26" s="5" t="str">
        <f t="shared" si="4"/>
        <v>DA</v>
      </c>
      <c r="R26" s="87" t="str">
        <f t="shared" si="5"/>
        <v/>
      </c>
      <c r="S26" s="57" t="str">
        <f t="shared" si="1"/>
        <v>NE</v>
      </c>
      <c r="T26" s="57" t="str">
        <f t="shared" si="2"/>
        <v/>
      </c>
      <c r="U26" s="106"/>
      <c r="W26" s="106"/>
      <c r="Y26" s="71">
        <v>25</v>
      </c>
      <c r="Z26" s="120" t="str">
        <f t="shared" si="3"/>
        <v/>
      </c>
      <c r="AA26" s="144" t="str">
        <f>IF(Z26&lt;&gt;"",VLOOKUP(Z26,OSS_2018_19!$B$3:$AG$99,2,FALSE),"")</f>
        <v/>
      </c>
      <c r="AB26" s="147" t="str">
        <f>IF(Z26&lt;&gt;"",IF(VLOOKUP(Z26,OSS_2018_19!$B$3:$AG$99,21,FALSE)=$S$2,VLOOKUP(Z26,OSS_2018_19!$B$3:$AG$99,19,FALSE),""),"")</f>
        <v/>
      </c>
      <c r="AC26" s="147" t="str">
        <f>IF(Z26&lt;&gt;"",IF(VLOOKUP(Z26,OSS_2018_19!$B$3:$AG$99,21,FALSE)=$S$2,VLOOKUP(Z26,OSS_2018_19!$B$3:$AG$99,20,FALSE),""),"")</f>
        <v/>
      </c>
      <c r="AE26" s="71">
        <v>25</v>
      </c>
      <c r="AF26" s="120" t="str">
        <f t="shared" si="0"/>
        <v/>
      </c>
      <c r="AG26" s="144" t="str">
        <f>IF(AF26&lt;&gt;"",VLOOKUP(AF26,OSS_2018_19!$B$3:$AG$99,2,FALSE),"")</f>
        <v/>
      </c>
      <c r="AH26" s="147" t="str">
        <f>IF(AF26&lt;&gt;"",IF(VLOOKUP(AF26,OSS_2018_19!$B$3:$AG$99,21,FALSE)=$S$2,VLOOKUP(AF26,OSS_2018_19!$B$3:$AG$99,19,FALSE),""),"")</f>
        <v/>
      </c>
      <c r="AI26" s="147" t="str">
        <f>IF(AF26&lt;&gt;"",IF(VLOOKUP(AF26,OSS_2018_19!$B$3:$AG$99,21,FALSE)=$S$2,VLOOKUP(AF26,OSS_2018_19!$B$3:$AG$99,20,FALSE),""),"")</f>
        <v/>
      </c>
    </row>
    <row r="27" spans="1:35" s="32" customFormat="1" ht="20.100000000000001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 t="str">
        <f>IF(OSS_2018_19!E27&lt;&gt;"",OSS_2018_19!E27,"")</f>
        <v/>
      </c>
      <c r="F27" s="5"/>
      <c r="G27" s="5"/>
      <c r="H27" s="5"/>
      <c r="I27" s="5"/>
      <c r="J27" s="46"/>
      <c r="L27" s="7">
        <f>IF(OSS_2018_19!F27&lt;&gt;"",OSS_2018_19!F27,"")</f>
        <v>32</v>
      </c>
      <c r="M27" s="7">
        <f>IF(OSS_2018_19!G27&lt;&gt;"",OSS_2018_19!G27,"")</f>
        <v>32</v>
      </c>
      <c r="N27" s="7">
        <f>IF(OSS_2018_19!H27&lt;&gt;"",OSS_2018_19!H27,"")</f>
        <v>21</v>
      </c>
      <c r="O27" s="7">
        <f>IF(OSS_2018_19!I27&lt;&gt;"",OSS_2018_19!I27,"")</f>
        <v>10</v>
      </c>
      <c r="P27" s="7">
        <f>IF(OSS_2018_19!J27&lt;&gt;"",OSS_2018_19!J27,"")</f>
        <v>10</v>
      </c>
      <c r="Q27" s="5" t="str">
        <f t="shared" si="4"/>
        <v>DA</v>
      </c>
      <c r="R27" s="87" t="str">
        <f t="shared" si="5"/>
        <v/>
      </c>
      <c r="S27" s="57" t="str">
        <f t="shared" si="1"/>
        <v>NE</v>
      </c>
      <c r="T27" s="57" t="str">
        <f t="shared" si="2"/>
        <v/>
      </c>
      <c r="U27" s="106"/>
      <c r="W27" s="106"/>
      <c r="Y27" s="71">
        <v>26</v>
      </c>
      <c r="Z27" s="120" t="str">
        <f t="shared" si="3"/>
        <v/>
      </c>
      <c r="AA27" s="144" t="str">
        <f>IF(Z27&lt;&gt;"",VLOOKUP(Z27,OSS_2018_19!$B$3:$AG$99,2,FALSE),"")</f>
        <v/>
      </c>
      <c r="AB27" s="147" t="str">
        <f>IF(Z27&lt;&gt;"",IF(VLOOKUP(Z27,OSS_2018_19!$B$3:$AG$99,21,FALSE)=$S$2,VLOOKUP(Z27,OSS_2018_19!$B$3:$AG$99,19,FALSE),""),"")</f>
        <v/>
      </c>
      <c r="AC27" s="147" t="str">
        <f>IF(Z27&lt;&gt;"",IF(VLOOKUP(Z27,OSS_2018_19!$B$3:$AG$99,21,FALSE)=$S$2,VLOOKUP(Z27,OSS_2018_19!$B$3:$AG$99,20,FALSE),""),"")</f>
        <v/>
      </c>
      <c r="AE27" s="71">
        <v>26</v>
      </c>
      <c r="AF27" s="120" t="str">
        <f t="shared" si="0"/>
        <v/>
      </c>
      <c r="AG27" s="144" t="str">
        <f>IF(AF27&lt;&gt;"",VLOOKUP(AF27,OSS_2018_19!$B$3:$AG$99,2,FALSE),"")</f>
        <v/>
      </c>
      <c r="AH27" s="147" t="str">
        <f>IF(AF27&lt;&gt;"",IF(VLOOKUP(AF27,OSS_2018_19!$B$3:$AG$99,21,FALSE)=$S$2,VLOOKUP(AF27,OSS_2018_19!$B$3:$AG$99,19,FALSE),""),"")</f>
        <v/>
      </c>
      <c r="AI27" s="147" t="str">
        <f>IF(AF27&lt;&gt;"",IF(VLOOKUP(AF27,OSS_2018_19!$B$3:$AG$99,21,FALSE)=$S$2,VLOOKUP(AF27,OSS_2018_19!$B$3:$AG$99,20,FALSE),""),"")</f>
        <v/>
      </c>
    </row>
    <row r="28" spans="1:35" s="32" customFormat="1" ht="20.100000000000001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 t="str">
        <f>IF(OSS_2018_19!E28&lt;&gt;"",OSS_2018_19!E28,"")</f>
        <v/>
      </c>
      <c r="F28" s="5"/>
      <c r="G28" s="5"/>
      <c r="H28" s="5"/>
      <c r="I28" s="5"/>
      <c r="J28" s="46"/>
      <c r="L28" s="7">
        <f>IF(OSS_2018_19!F28&lt;&gt;"",OSS_2018_19!F28,"")</f>
        <v>24</v>
      </c>
      <c r="M28" s="7" t="str">
        <f>IF(OSS_2018_19!G28&lt;&gt;"",OSS_2018_19!G28,"")</f>
        <v/>
      </c>
      <c r="N28" s="7" t="str">
        <f>IF(OSS_2018_19!H28&lt;&gt;"",OSS_2018_19!H28,"")</f>
        <v/>
      </c>
      <c r="O28" s="7" t="str">
        <f>IF(OSS_2018_19!I28&lt;&gt;"",OSS_2018_19!I28,"")</f>
        <v/>
      </c>
      <c r="P28" s="7" t="str">
        <f>IF(OSS_2018_19!J28&lt;&gt;"",OSS_2018_19!J28,"")</f>
        <v/>
      </c>
      <c r="Q28" s="5" t="str">
        <f t="shared" si="4"/>
        <v>NE</v>
      </c>
      <c r="R28" s="87" t="str">
        <f t="shared" si="5"/>
        <v/>
      </c>
      <c r="S28" s="57" t="str">
        <f t="shared" si="1"/>
        <v>NE</v>
      </c>
      <c r="T28" s="57" t="str">
        <f t="shared" si="2"/>
        <v/>
      </c>
      <c r="U28" s="106"/>
      <c r="W28" s="106"/>
      <c r="Y28" s="71">
        <v>27</v>
      </c>
      <c r="Z28" s="120" t="str">
        <f t="shared" si="3"/>
        <v/>
      </c>
      <c r="AA28" s="144" t="str">
        <f>IF(Z28&lt;&gt;"",VLOOKUP(Z28,OSS_2018_19!$B$3:$AG$99,2,FALSE),"")</f>
        <v/>
      </c>
      <c r="AB28" s="147" t="str">
        <f>IF(Z28&lt;&gt;"",IF(VLOOKUP(Z28,OSS_2018_19!$B$3:$AG$99,21,FALSE)=$S$2,VLOOKUP(Z28,OSS_2018_19!$B$3:$AG$99,19,FALSE),""),"")</f>
        <v/>
      </c>
      <c r="AC28" s="147" t="str">
        <f>IF(Z28&lt;&gt;"",IF(VLOOKUP(Z28,OSS_2018_19!$B$3:$AG$99,21,FALSE)=$S$2,VLOOKUP(Z28,OSS_2018_19!$B$3:$AG$99,20,FALSE),""),"")</f>
        <v/>
      </c>
      <c r="AE28" s="71">
        <v>27</v>
      </c>
      <c r="AF28" s="120" t="str">
        <f t="shared" si="0"/>
        <v/>
      </c>
      <c r="AG28" s="144" t="str">
        <f>IF(AF28&lt;&gt;"",VLOOKUP(AF28,OSS_2018_19!$B$3:$AG$99,2,FALSE),"")</f>
        <v/>
      </c>
      <c r="AH28" s="147" t="str">
        <f>IF(AF28&lt;&gt;"",IF(VLOOKUP(AF28,OSS_2018_19!$B$3:$AG$99,21,FALSE)=$S$2,VLOOKUP(AF28,OSS_2018_19!$B$3:$AG$99,19,FALSE),""),"")</f>
        <v/>
      </c>
      <c r="AI28" s="147" t="str">
        <f>IF(AF28&lt;&gt;"",IF(VLOOKUP(AF28,OSS_2018_19!$B$3:$AG$99,21,FALSE)=$S$2,VLOOKUP(AF28,OSS_2018_19!$B$3:$AG$99,20,FALSE),""),"")</f>
        <v/>
      </c>
    </row>
    <row r="29" spans="1:35" s="32" customFormat="1" ht="20.100000000000001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 t="str">
        <f>IF(OSS_2018_19!E29&lt;&gt;"",OSS_2018_19!E29,"")</f>
        <v/>
      </c>
      <c r="F29" s="5"/>
      <c r="G29" s="5"/>
      <c r="H29" s="5"/>
      <c r="I29" s="5"/>
      <c r="J29" s="46"/>
      <c r="L29" s="7">
        <f>IF(OSS_2018_19!F29&lt;&gt;"",OSS_2018_19!F29,"")</f>
        <v>30</v>
      </c>
      <c r="M29" s="7">
        <f>IF(OSS_2018_19!G29&lt;&gt;"",OSS_2018_19!G29,"")</f>
        <v>29</v>
      </c>
      <c r="N29" s="7" t="str">
        <f>IF(OSS_2018_19!H29&lt;&gt;"",OSS_2018_19!H29,"")</f>
        <v/>
      </c>
      <c r="O29" s="7" t="str">
        <f>IF(OSS_2018_19!I29&lt;&gt;"",OSS_2018_19!I29,"")</f>
        <v/>
      </c>
      <c r="P29" s="7">
        <f>IF(OSS_2018_19!J29&lt;&gt;"",OSS_2018_19!J29,"")</f>
        <v>9</v>
      </c>
      <c r="Q29" s="5" t="str">
        <f t="shared" si="4"/>
        <v>NE</v>
      </c>
      <c r="R29" s="87" t="str">
        <f t="shared" si="5"/>
        <v/>
      </c>
      <c r="S29" s="57" t="str">
        <f t="shared" si="1"/>
        <v>NE</v>
      </c>
      <c r="T29" s="57" t="str">
        <f t="shared" si="2"/>
        <v/>
      </c>
      <c r="U29" s="106"/>
      <c r="W29" s="106"/>
      <c r="Y29" s="71">
        <v>28</v>
      </c>
      <c r="Z29" s="120" t="str">
        <f t="shared" si="3"/>
        <v/>
      </c>
      <c r="AA29" s="144" t="str">
        <f>IF(Z29&lt;&gt;"",VLOOKUP(Z29,OSS_2018_19!$B$3:$AG$99,2,FALSE),"")</f>
        <v/>
      </c>
      <c r="AB29" s="147" t="str">
        <f>IF(Z29&lt;&gt;"",IF(VLOOKUP(Z29,OSS_2018_19!$B$3:$AG$99,21,FALSE)=$S$2,VLOOKUP(Z29,OSS_2018_19!$B$3:$AG$99,19,FALSE),""),"")</f>
        <v/>
      </c>
      <c r="AC29" s="147" t="str">
        <f>IF(Z29&lt;&gt;"",IF(VLOOKUP(Z29,OSS_2018_19!$B$3:$AG$99,21,FALSE)=$S$2,VLOOKUP(Z29,OSS_2018_19!$B$3:$AG$99,20,FALSE),""),"")</f>
        <v/>
      </c>
      <c r="AE29" s="71">
        <v>28</v>
      </c>
      <c r="AF29" s="120" t="str">
        <f t="shared" si="0"/>
        <v/>
      </c>
      <c r="AG29" s="144" t="str">
        <f>IF(AF29&lt;&gt;"",VLOOKUP(AF29,OSS_2018_19!$B$3:$AG$99,2,FALSE),"")</f>
        <v/>
      </c>
      <c r="AH29" s="147" t="str">
        <f>IF(AF29&lt;&gt;"",IF(VLOOKUP(AF29,OSS_2018_19!$B$3:$AG$99,21,FALSE)=$S$2,VLOOKUP(AF29,OSS_2018_19!$B$3:$AG$99,19,FALSE),""),"")</f>
        <v/>
      </c>
      <c r="AI29" s="147" t="str">
        <f>IF(AF29&lt;&gt;"",IF(VLOOKUP(AF29,OSS_2018_19!$B$3:$AG$99,21,FALSE)=$S$2,VLOOKUP(AF29,OSS_2018_19!$B$3:$AG$99,20,FALSE),""),"")</f>
        <v/>
      </c>
    </row>
    <row r="30" spans="1:35" s="32" customFormat="1" ht="20.100000000000001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 t="str">
        <f>IF(OSS_2018_19!E30&lt;&gt;"",OSS_2018_19!E30,"")</f>
        <v/>
      </c>
      <c r="F30" s="5"/>
      <c r="G30" s="5"/>
      <c r="H30" s="5"/>
      <c r="I30" s="5"/>
      <c r="J30" s="46"/>
      <c r="L30" s="7">
        <f>IF(OSS_2018_19!F30&lt;&gt;"",OSS_2018_19!F30,"")</f>
        <v>24</v>
      </c>
      <c r="M30" s="7" t="str">
        <f>IF(OSS_2018_19!G30&lt;&gt;"",OSS_2018_19!G30,"")</f>
        <v/>
      </c>
      <c r="N30" s="7" t="str">
        <f>IF(OSS_2018_19!H30&lt;&gt;"",OSS_2018_19!H30,"")</f>
        <v/>
      </c>
      <c r="O30" s="7" t="str">
        <f>IF(OSS_2018_19!I30&lt;&gt;"",OSS_2018_19!I30,"")</f>
        <v/>
      </c>
      <c r="P30" s="7" t="str">
        <f>IF(OSS_2018_19!J30&lt;&gt;"",OSS_2018_19!J30,"")</f>
        <v/>
      </c>
      <c r="Q30" s="5" t="str">
        <f t="shared" si="4"/>
        <v>NE</v>
      </c>
      <c r="R30" s="87" t="str">
        <f t="shared" si="5"/>
        <v/>
      </c>
      <c r="S30" s="57" t="str">
        <f t="shared" si="1"/>
        <v>NE</v>
      </c>
      <c r="T30" s="57" t="str">
        <f t="shared" si="2"/>
        <v/>
      </c>
      <c r="U30" s="106"/>
      <c r="W30" s="106"/>
      <c r="Y30" s="71">
        <v>29</v>
      </c>
      <c r="Z30" s="120" t="str">
        <f t="shared" si="3"/>
        <v/>
      </c>
      <c r="AA30" s="144" t="str">
        <f>IF(Z30&lt;&gt;"",VLOOKUP(Z30,OSS_2018_19!$B$3:$AG$99,2,FALSE),"")</f>
        <v/>
      </c>
      <c r="AB30" s="147" t="str">
        <f>IF(Z30&lt;&gt;"",IF(VLOOKUP(Z30,OSS_2018_19!$B$3:$AG$99,21,FALSE)=$S$2,VLOOKUP(Z30,OSS_2018_19!$B$3:$AG$99,19,FALSE),""),"")</f>
        <v/>
      </c>
      <c r="AC30" s="147" t="str">
        <f>IF(Z30&lt;&gt;"",IF(VLOOKUP(Z30,OSS_2018_19!$B$3:$AG$99,21,FALSE)=$S$2,VLOOKUP(Z30,OSS_2018_19!$B$3:$AG$99,20,FALSE),""),"")</f>
        <v/>
      </c>
      <c r="AE30" s="71">
        <v>29</v>
      </c>
      <c r="AF30" s="120" t="str">
        <f t="shared" si="0"/>
        <v/>
      </c>
      <c r="AG30" s="144" t="str">
        <f>IF(AF30&lt;&gt;"",VLOOKUP(AF30,OSS_2018_19!$B$3:$AG$99,2,FALSE),"")</f>
        <v/>
      </c>
      <c r="AH30" s="147" t="str">
        <f>IF(AF30&lt;&gt;"",IF(VLOOKUP(AF30,OSS_2018_19!$B$3:$AG$99,21,FALSE)=$S$2,VLOOKUP(AF30,OSS_2018_19!$B$3:$AG$99,19,FALSE),""),"")</f>
        <v/>
      </c>
      <c r="AI30" s="147" t="str">
        <f>IF(AF30&lt;&gt;"",IF(VLOOKUP(AF30,OSS_2018_19!$B$3:$AG$99,21,FALSE)=$S$2,VLOOKUP(AF30,OSS_2018_19!$B$3:$AG$99,20,FALSE),""),"")</f>
        <v/>
      </c>
    </row>
    <row r="31" spans="1:35" s="32" customFormat="1" ht="20.100000000000001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 t="str">
        <f>IF(OSS_2018_19!E31&lt;&gt;"",OSS_2018_19!E31,"")</f>
        <v/>
      </c>
      <c r="F31" s="5"/>
      <c r="G31" s="5"/>
      <c r="H31" s="5"/>
      <c r="I31" s="5"/>
      <c r="J31" s="46"/>
      <c r="L31" s="7" t="str">
        <f>IF(OSS_2018_19!F31&lt;&gt;"",OSS_2018_19!F31,"")</f>
        <v/>
      </c>
      <c r="M31" s="7" t="str">
        <f>IF(OSS_2018_19!G31&lt;&gt;"",OSS_2018_19!G31,"")</f>
        <v/>
      </c>
      <c r="N31" s="7" t="str">
        <f>IF(OSS_2018_19!H31&lt;&gt;"",OSS_2018_19!H31,"")</f>
        <v/>
      </c>
      <c r="O31" s="7" t="str">
        <f>IF(OSS_2018_19!I31&lt;&gt;"",OSS_2018_19!I31,"")</f>
        <v/>
      </c>
      <c r="P31" s="7" t="str">
        <f>IF(OSS_2018_19!J31&lt;&gt;"",OSS_2018_19!J31,"")</f>
        <v/>
      </c>
      <c r="Q31" s="5" t="str">
        <f t="shared" si="4"/>
        <v>NE</v>
      </c>
      <c r="R31" s="87" t="str">
        <f t="shared" si="5"/>
        <v/>
      </c>
      <c r="S31" s="57" t="str">
        <f t="shared" si="1"/>
        <v>NE</v>
      </c>
      <c r="T31" s="57" t="str">
        <f t="shared" si="2"/>
        <v/>
      </c>
      <c r="U31" s="106"/>
      <c r="W31" s="106"/>
      <c r="Y31" s="71">
        <v>30</v>
      </c>
      <c r="Z31" s="120" t="str">
        <f t="shared" si="3"/>
        <v/>
      </c>
      <c r="AA31" s="144" t="str">
        <f>IF(Z31&lt;&gt;"",VLOOKUP(Z31,OSS_2018_19!$B$3:$AG$99,2,FALSE),"")</f>
        <v/>
      </c>
      <c r="AB31" s="147" t="str">
        <f>IF(Z31&lt;&gt;"",IF(VLOOKUP(Z31,OSS_2018_19!$B$3:$AG$99,21,FALSE)=$S$2,VLOOKUP(Z31,OSS_2018_19!$B$3:$AG$99,19,FALSE),""),"")</f>
        <v/>
      </c>
      <c r="AC31" s="147" t="str">
        <f>IF(Z31&lt;&gt;"",IF(VLOOKUP(Z31,OSS_2018_19!$B$3:$AG$99,21,FALSE)=$S$2,VLOOKUP(Z31,OSS_2018_19!$B$3:$AG$99,20,FALSE),""),"")</f>
        <v/>
      </c>
      <c r="AD31" s="33"/>
      <c r="AE31" s="71">
        <v>30</v>
      </c>
      <c r="AF31" s="120" t="str">
        <f t="shared" si="0"/>
        <v/>
      </c>
      <c r="AG31" s="144" t="str">
        <f>IF(AF31&lt;&gt;"",VLOOKUP(AF31,OSS_2018_19!$B$3:$AG$99,2,FALSE),"")</f>
        <v/>
      </c>
      <c r="AH31" s="147" t="str">
        <f>IF(AF31&lt;&gt;"",IF(VLOOKUP(AF31,OSS_2018_19!$B$3:$AG$99,21,FALSE)=$S$2,VLOOKUP(AF31,OSS_2018_19!$B$3:$AG$99,19,FALSE),""),"")</f>
        <v/>
      </c>
      <c r="AI31" s="147" t="str">
        <f>IF(AF31&lt;&gt;"",IF(VLOOKUP(AF31,OSS_2018_19!$B$3:$AG$99,21,FALSE)=$S$2,VLOOKUP(AF31,OSS_2018_19!$B$3:$AG$99,20,FALSE),""),"")</f>
        <v/>
      </c>
    </row>
    <row r="32" spans="1:35" s="32" customFormat="1" ht="20.100000000000001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 t="str">
        <f>IF(OSS_2018_19!E32&lt;&gt;"",OSS_2018_19!E32,"")</f>
        <v/>
      </c>
      <c r="F32" s="5"/>
      <c r="G32" s="5"/>
      <c r="H32" s="5"/>
      <c r="I32" s="5"/>
      <c r="J32" s="46"/>
      <c r="L32" s="7">
        <f>IF(OSS_2018_19!F32&lt;&gt;"",OSS_2018_19!F32,"")</f>
        <v>30</v>
      </c>
      <c r="M32" s="7">
        <f>IF(OSS_2018_19!G32&lt;&gt;"",OSS_2018_19!G32,"")</f>
        <v>30</v>
      </c>
      <c r="N32" s="7">
        <f>IF(OSS_2018_19!H32&lt;&gt;"",OSS_2018_19!H32,"")</f>
        <v>15</v>
      </c>
      <c r="O32" s="7">
        <f>IF(OSS_2018_19!I32&lt;&gt;"",OSS_2018_19!I32,"")</f>
        <v>10</v>
      </c>
      <c r="P32" s="7">
        <f>IF(OSS_2018_19!J32&lt;&gt;"",OSS_2018_19!J32,"")</f>
        <v>12</v>
      </c>
      <c r="Q32" s="5" t="str">
        <f t="shared" si="4"/>
        <v>DA</v>
      </c>
      <c r="R32" s="87" t="str">
        <f t="shared" si="5"/>
        <v/>
      </c>
      <c r="S32" s="57" t="str">
        <f t="shared" si="1"/>
        <v>NE</v>
      </c>
      <c r="T32" s="57" t="str">
        <f t="shared" si="2"/>
        <v/>
      </c>
      <c r="U32" s="106"/>
      <c r="W32" s="106"/>
      <c r="Y32" s="71">
        <v>31</v>
      </c>
      <c r="Z32" s="120" t="str">
        <f t="shared" si="3"/>
        <v/>
      </c>
      <c r="AA32" s="144" t="str">
        <f>IF(Z32&lt;&gt;"",VLOOKUP(Z32,OSS_2018_19!$B$3:$AG$99,2,FALSE),"")</f>
        <v/>
      </c>
      <c r="AB32" s="147" t="str">
        <f>IF(Z32&lt;&gt;"",IF(VLOOKUP(Z32,OSS_2018_19!$B$3:$AG$99,21,FALSE)=$S$2,VLOOKUP(Z32,OSS_2018_19!$B$3:$AG$99,19,FALSE),""),"")</f>
        <v/>
      </c>
      <c r="AC32" s="147" t="str">
        <f>IF(Z32&lt;&gt;"",IF(VLOOKUP(Z32,OSS_2018_19!$B$3:$AG$99,21,FALSE)=$S$2,VLOOKUP(Z32,OSS_2018_19!$B$3:$AG$99,20,FALSE),""),"")</f>
        <v/>
      </c>
      <c r="AD32" s="33"/>
      <c r="AE32" s="71">
        <v>31</v>
      </c>
      <c r="AF32" s="120" t="str">
        <f t="shared" si="0"/>
        <v/>
      </c>
      <c r="AG32" s="144" t="str">
        <f>IF(AF32&lt;&gt;"",VLOOKUP(AF32,OSS_2018_19!$B$3:$AG$99,2,FALSE),"")</f>
        <v/>
      </c>
      <c r="AH32" s="147" t="str">
        <f>IF(AF32&lt;&gt;"",IF(VLOOKUP(AF32,OSS_2018_19!$B$3:$AG$99,21,FALSE)=$S$2,VLOOKUP(AF32,OSS_2018_19!$B$3:$AG$99,19,FALSE),""),"")</f>
        <v/>
      </c>
      <c r="AI32" s="147" t="str">
        <f>IF(AF32&lt;&gt;"",IF(VLOOKUP(AF32,OSS_2018_19!$B$3:$AG$99,21,FALSE)=$S$2,VLOOKUP(AF32,OSS_2018_19!$B$3:$AG$99,20,FALSE),""),"")</f>
        <v/>
      </c>
    </row>
    <row r="33" spans="1:35" s="32" customFormat="1" ht="20.100000000000001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 t="str">
        <f>IF(OSS_2018_19!E33&lt;&gt;"",OSS_2018_19!E33,"")</f>
        <v/>
      </c>
      <c r="F33" s="5"/>
      <c r="G33" s="5"/>
      <c r="H33" s="5"/>
      <c r="I33" s="5"/>
      <c r="J33" s="46"/>
      <c r="L33" s="7">
        <f>IF(OSS_2018_19!F33&lt;&gt;"",OSS_2018_19!F33,"")</f>
        <v>25</v>
      </c>
      <c r="M33" s="7">
        <f>IF(OSS_2018_19!G33&lt;&gt;"",OSS_2018_19!G33,"")</f>
        <v>24</v>
      </c>
      <c r="N33" s="7">
        <f>IF(OSS_2018_19!H33&lt;&gt;"",OSS_2018_19!H33,"")</f>
        <v>11</v>
      </c>
      <c r="O33" s="7">
        <f>IF(OSS_2018_19!I33&lt;&gt;"",OSS_2018_19!I33,"")</f>
        <v>9</v>
      </c>
      <c r="P33" s="7">
        <f>IF(OSS_2018_19!J33&lt;&gt;"",OSS_2018_19!J33,"")</f>
        <v>12</v>
      </c>
      <c r="Q33" s="5" t="str">
        <f t="shared" si="4"/>
        <v>DA</v>
      </c>
      <c r="R33" s="87" t="str">
        <f t="shared" si="5"/>
        <v/>
      </c>
      <c r="S33" s="57" t="str">
        <f t="shared" si="1"/>
        <v>NE</v>
      </c>
      <c r="T33" s="57" t="str">
        <f t="shared" si="2"/>
        <v/>
      </c>
      <c r="U33" s="106"/>
      <c r="W33" s="106"/>
      <c r="Y33" s="71">
        <v>32</v>
      </c>
      <c r="Z33" s="120" t="str">
        <f t="shared" si="3"/>
        <v/>
      </c>
      <c r="AA33" s="144" t="str">
        <f>IF(Z33&lt;&gt;"",VLOOKUP(Z33,OSS_2018_19!$B$3:$AG$99,2,FALSE),"")</f>
        <v/>
      </c>
      <c r="AB33" s="147" t="str">
        <f>IF(Z33&lt;&gt;"",IF(VLOOKUP(Z33,OSS_2018_19!$B$3:$AG$99,21,FALSE)=$S$2,VLOOKUP(Z33,OSS_2018_19!$B$3:$AG$99,19,FALSE),""),"")</f>
        <v/>
      </c>
      <c r="AC33" s="147" t="str">
        <f>IF(Z33&lt;&gt;"",IF(VLOOKUP(Z33,OSS_2018_19!$B$3:$AG$99,21,FALSE)=$S$2,VLOOKUP(Z33,OSS_2018_19!$B$3:$AG$99,20,FALSE),""),"")</f>
        <v/>
      </c>
      <c r="AD33" s="33"/>
      <c r="AE33" s="71">
        <v>32</v>
      </c>
      <c r="AF33" s="120" t="str">
        <f t="shared" si="0"/>
        <v/>
      </c>
      <c r="AG33" s="144" t="str">
        <f>IF(AF33&lt;&gt;"",VLOOKUP(AF33,OSS_2018_19!$B$3:$AG$99,2,FALSE),"")</f>
        <v/>
      </c>
      <c r="AH33" s="147" t="str">
        <f>IF(AF33&lt;&gt;"",IF(VLOOKUP(AF33,OSS_2018_19!$B$3:$AG$99,21,FALSE)=$S$2,VLOOKUP(AF33,OSS_2018_19!$B$3:$AG$99,19,FALSE),""),"")</f>
        <v/>
      </c>
      <c r="AI33" s="147" t="str">
        <f>IF(AF33&lt;&gt;"",IF(VLOOKUP(AF33,OSS_2018_19!$B$3:$AG$99,21,FALSE)=$S$2,VLOOKUP(AF33,OSS_2018_19!$B$3:$AG$99,20,FALSE),""),"")</f>
        <v/>
      </c>
    </row>
    <row r="34" spans="1:35" s="32" customFormat="1" ht="20.100000000000001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 t="str">
        <f>IF(OSS_2018_19!E34&lt;&gt;"",OSS_2018_19!E34,"")</f>
        <v/>
      </c>
      <c r="F34" s="5"/>
      <c r="G34" s="5"/>
      <c r="H34" s="5"/>
      <c r="I34" s="5"/>
      <c r="J34" s="46"/>
      <c r="L34" s="7">
        <f>IF(OSS_2018_19!F34&lt;&gt;"",OSS_2018_19!F34,"")</f>
        <v>30</v>
      </c>
      <c r="M34" s="7">
        <f>IF(OSS_2018_19!G34&lt;&gt;"",OSS_2018_19!G34,"")</f>
        <v>32</v>
      </c>
      <c r="N34" s="7">
        <f>IF(OSS_2018_19!H34&lt;&gt;"",OSS_2018_19!H34,"")</f>
        <v>20</v>
      </c>
      <c r="O34" s="7">
        <f>IF(OSS_2018_19!I34&lt;&gt;"",OSS_2018_19!I34,"")</f>
        <v>11</v>
      </c>
      <c r="P34" s="7">
        <f>IF(OSS_2018_19!J34&lt;&gt;"",OSS_2018_19!J34,"")</f>
        <v>11</v>
      </c>
      <c r="Q34" s="5" t="str">
        <f t="shared" si="4"/>
        <v>DA</v>
      </c>
      <c r="R34" s="87" t="str">
        <f t="shared" si="5"/>
        <v/>
      </c>
      <c r="S34" s="57" t="str">
        <f t="shared" si="1"/>
        <v>NE</v>
      </c>
      <c r="T34" s="57" t="str">
        <f t="shared" si="2"/>
        <v/>
      </c>
      <c r="U34" s="106"/>
      <c r="W34" s="106"/>
      <c r="Y34" s="71">
        <v>33</v>
      </c>
      <c r="Z34" s="120" t="str">
        <f t="shared" si="3"/>
        <v/>
      </c>
      <c r="AA34" s="144" t="str">
        <f>IF(Z34&lt;&gt;"",VLOOKUP(Z34,OSS_2018_19!$B$3:$AG$99,2,FALSE),"")</f>
        <v/>
      </c>
      <c r="AB34" s="147" t="str">
        <f>IF(Z34&lt;&gt;"",IF(VLOOKUP(Z34,OSS_2018_19!$B$3:$AG$99,21,FALSE)=$S$2,VLOOKUP(Z34,OSS_2018_19!$B$3:$AG$99,19,FALSE),""),"")</f>
        <v/>
      </c>
      <c r="AC34" s="147" t="str">
        <f>IF(Z34&lt;&gt;"",IF(VLOOKUP(Z34,OSS_2018_19!$B$3:$AG$99,21,FALSE)=$S$2,VLOOKUP(Z34,OSS_2018_19!$B$3:$AG$99,20,FALSE),""),"")</f>
        <v/>
      </c>
      <c r="AD34" s="33"/>
      <c r="AE34" s="71">
        <v>33</v>
      </c>
      <c r="AF34" s="120" t="str">
        <f t="shared" si="0"/>
        <v/>
      </c>
      <c r="AG34" s="144" t="str">
        <f>IF(AF34&lt;&gt;"",VLOOKUP(AF34,OSS_2018_19!$B$3:$AG$99,2,FALSE),"")</f>
        <v/>
      </c>
      <c r="AH34" s="147" t="str">
        <f>IF(AF34&lt;&gt;"",IF(VLOOKUP(AF34,OSS_2018_19!$B$3:$AG$99,21,FALSE)=$S$2,VLOOKUP(AF34,OSS_2018_19!$B$3:$AG$99,19,FALSE),""),"")</f>
        <v/>
      </c>
      <c r="AI34" s="147" t="str">
        <f>IF(AF34&lt;&gt;"",IF(VLOOKUP(AF34,OSS_2018_19!$B$3:$AG$99,21,FALSE)=$S$2,VLOOKUP(AF34,OSS_2018_19!$B$3:$AG$99,20,FALSE),""),"")</f>
        <v/>
      </c>
    </row>
    <row r="35" spans="1:35" s="32" customFormat="1" ht="20.100000000000001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 t="str">
        <f>IF(OSS_2018_19!E35&lt;&gt;"",OSS_2018_19!E35,"")</f>
        <v/>
      </c>
      <c r="F35" s="5"/>
      <c r="G35" s="5"/>
      <c r="H35" s="5"/>
      <c r="I35" s="5"/>
      <c r="J35" s="46"/>
      <c r="L35" s="7" t="str">
        <f>IF(OSS_2018_19!F35&lt;&gt;"",OSS_2018_19!F35,"")</f>
        <v/>
      </c>
      <c r="M35" s="7" t="str">
        <f>IF(OSS_2018_19!G35&lt;&gt;"",OSS_2018_19!G35,"")</f>
        <v/>
      </c>
      <c r="N35" s="7" t="str">
        <f>IF(OSS_2018_19!H35&lt;&gt;"",OSS_2018_19!H35,"")</f>
        <v/>
      </c>
      <c r="O35" s="7" t="str">
        <f>IF(OSS_2018_19!I35&lt;&gt;"",OSS_2018_19!I35,"")</f>
        <v/>
      </c>
      <c r="P35" s="7" t="str">
        <f>IF(OSS_2018_19!J35&lt;&gt;"",OSS_2018_19!J35,"")</f>
        <v/>
      </c>
      <c r="Q35" s="5" t="str">
        <f t="shared" si="4"/>
        <v>NE</v>
      </c>
      <c r="R35" s="87" t="str">
        <f t="shared" si="5"/>
        <v/>
      </c>
      <c r="S35" s="57" t="str">
        <f t="shared" si="1"/>
        <v>NE</v>
      </c>
      <c r="T35" s="57" t="str">
        <f t="shared" si="2"/>
        <v/>
      </c>
      <c r="U35" s="106"/>
      <c r="W35" s="106"/>
      <c r="Y35" s="71">
        <v>34</v>
      </c>
      <c r="Z35" s="120" t="str">
        <f t="shared" si="3"/>
        <v/>
      </c>
      <c r="AA35" s="144" t="str">
        <f>IF(Z35&lt;&gt;"",VLOOKUP(Z35,OSS_2018_19!$B$3:$AG$99,2,FALSE),"")</f>
        <v/>
      </c>
      <c r="AB35" s="147" t="str">
        <f>IF(Z35&lt;&gt;"",IF(VLOOKUP(Z35,OSS_2018_19!$B$3:$AG$99,21,FALSE)=$S$2,VLOOKUP(Z35,OSS_2018_19!$B$3:$AG$99,19,FALSE),""),"")</f>
        <v/>
      </c>
      <c r="AC35" s="147" t="str">
        <f>IF(Z35&lt;&gt;"",IF(VLOOKUP(Z35,OSS_2018_19!$B$3:$AG$99,21,FALSE)=$S$2,VLOOKUP(Z35,OSS_2018_19!$B$3:$AG$99,20,FALSE),""),"")</f>
        <v/>
      </c>
      <c r="AD35" s="33"/>
      <c r="AE35" s="71">
        <v>34</v>
      </c>
      <c r="AF35" s="120" t="str">
        <f t="shared" si="0"/>
        <v/>
      </c>
      <c r="AG35" s="144" t="str">
        <f>IF(AF35&lt;&gt;"",VLOOKUP(AF35,OSS_2018_19!$B$3:$AG$99,2,FALSE),"")</f>
        <v/>
      </c>
      <c r="AH35" s="147" t="str">
        <f>IF(AF35&lt;&gt;"",IF(VLOOKUP(AF35,OSS_2018_19!$B$3:$AG$99,21,FALSE)=$S$2,VLOOKUP(AF35,OSS_2018_19!$B$3:$AG$99,19,FALSE),""),"")</f>
        <v/>
      </c>
      <c r="AI35" s="147" t="str">
        <f>IF(AF35&lt;&gt;"",IF(VLOOKUP(AF35,OSS_2018_19!$B$3:$AG$99,21,FALSE)=$S$2,VLOOKUP(AF35,OSS_2018_19!$B$3:$AG$99,20,FALSE),""),"")</f>
        <v/>
      </c>
    </row>
    <row r="36" spans="1:35" s="33" customFormat="1" ht="20.100000000000001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5"/>
      <c r="G36" s="5"/>
      <c r="H36" s="5"/>
      <c r="I36" s="5"/>
      <c r="J36" s="46"/>
      <c r="L36" s="7" t="str">
        <f>IF(OSS_2018_19!F36&lt;&gt;"",OSS_2018_19!F36,"")</f>
        <v/>
      </c>
      <c r="M36" s="7" t="str">
        <f>IF(OSS_2018_19!G36&lt;&gt;"",OSS_2018_19!G36,"")</f>
        <v/>
      </c>
      <c r="N36" s="7" t="str">
        <f>IF(OSS_2018_19!H36&lt;&gt;"",OSS_2018_19!H36,"")</f>
        <v/>
      </c>
      <c r="O36" s="7" t="str">
        <f>IF(OSS_2018_19!I36&lt;&gt;"",OSS_2018_19!I36,"")</f>
        <v/>
      </c>
      <c r="P36" s="7" t="str">
        <f>IF(OSS_2018_19!J36&lt;&gt;"",OSS_2018_19!J36,"")</f>
        <v/>
      </c>
      <c r="Q36" s="5" t="str">
        <f t="shared" si="4"/>
        <v>NE</v>
      </c>
      <c r="R36" s="87" t="str">
        <f t="shared" si="5"/>
        <v/>
      </c>
      <c r="S36" s="57" t="str">
        <f t="shared" si="1"/>
        <v>NE</v>
      </c>
      <c r="T36" s="88" t="str">
        <f t="shared" si="2"/>
        <v/>
      </c>
      <c r="U36" s="107"/>
      <c r="W36" s="107"/>
      <c r="Y36" s="71">
        <v>35</v>
      </c>
      <c r="Z36" s="120" t="str">
        <f t="shared" si="3"/>
        <v/>
      </c>
      <c r="AA36" s="144" t="str">
        <f>IF(Z36&lt;&gt;"",VLOOKUP(Z36,OSS_2018_19!$B$3:$AG$99,2,FALSE),"")</f>
        <v/>
      </c>
      <c r="AB36" s="147" t="str">
        <f>IF(Z36&lt;&gt;"",IF(VLOOKUP(Z36,OSS_2018_19!$B$3:$AG$99,21,FALSE)=$S$2,VLOOKUP(Z36,OSS_2018_19!$B$3:$AG$99,19,FALSE),""),"")</f>
        <v/>
      </c>
      <c r="AC36" s="147" t="str">
        <f>IF(Z36&lt;&gt;"",IF(VLOOKUP(Z36,OSS_2018_19!$B$3:$AG$99,21,FALSE)=$S$2,VLOOKUP(Z36,OSS_2018_19!$B$3:$AG$99,20,FALSE),""),"")</f>
        <v/>
      </c>
      <c r="AE36" s="71">
        <v>35</v>
      </c>
      <c r="AF36" s="120" t="str">
        <f t="shared" si="0"/>
        <v/>
      </c>
      <c r="AG36" s="144" t="str">
        <f>IF(AF36&lt;&gt;"",VLOOKUP(AF36,OSS_2018_19!$B$3:$AG$99,2,FALSE),"")</f>
        <v/>
      </c>
      <c r="AH36" s="147" t="str">
        <f>IF(AF36&lt;&gt;"",IF(VLOOKUP(AF36,OSS_2018_19!$B$3:$AG$99,21,FALSE)=$S$2,VLOOKUP(AF36,OSS_2018_19!$B$3:$AG$99,19,FALSE),""),"")</f>
        <v/>
      </c>
      <c r="AI36" s="147" t="str">
        <f>IF(AF36&lt;&gt;"",IF(VLOOKUP(AF36,OSS_2018_19!$B$3:$AG$99,21,FALSE)=$S$2,VLOOKUP(AF36,OSS_2018_19!$B$3:$AG$99,20,FALSE),""),"")</f>
        <v/>
      </c>
    </row>
    <row r="37" spans="1:35" s="33" customFormat="1" ht="20.100000000000001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5"/>
      <c r="G37" s="5"/>
      <c r="H37" s="5"/>
      <c r="I37" s="5"/>
      <c r="J37" s="46"/>
      <c r="L37" s="7">
        <f>IF(OSS_2018_19!F37&lt;&gt;"",OSS_2018_19!F37,"")</f>
        <v>30</v>
      </c>
      <c r="M37" s="7">
        <f>IF(OSS_2018_19!G37&lt;&gt;"",OSS_2018_19!G37,"")</f>
        <v>31</v>
      </c>
      <c r="N37" s="7">
        <f>IF(OSS_2018_19!H37&lt;&gt;"",OSS_2018_19!H37,"")</f>
        <v>12</v>
      </c>
      <c r="O37" s="7">
        <f>IF(OSS_2018_19!I37&lt;&gt;"",OSS_2018_19!I37,"")</f>
        <v>10</v>
      </c>
      <c r="P37" s="7">
        <f>IF(OSS_2018_19!J37&lt;&gt;"",OSS_2018_19!J37,"")</f>
        <v>9</v>
      </c>
      <c r="Q37" s="5" t="str">
        <f t="shared" si="4"/>
        <v>DA</v>
      </c>
      <c r="R37" s="87" t="str">
        <f t="shared" si="5"/>
        <v/>
      </c>
      <c r="S37" s="57" t="str">
        <f t="shared" si="1"/>
        <v>NE</v>
      </c>
      <c r="T37" s="88" t="str">
        <f t="shared" si="2"/>
        <v/>
      </c>
      <c r="U37" s="107"/>
      <c r="W37" s="107"/>
      <c r="Y37" s="71">
        <v>36</v>
      </c>
      <c r="Z37" s="120" t="str">
        <f t="shared" si="3"/>
        <v/>
      </c>
      <c r="AA37" s="144" t="str">
        <f>IF(Z37&lt;&gt;"",VLOOKUP(Z37,OSS_2018_19!$B$3:$AG$99,2,FALSE),"")</f>
        <v/>
      </c>
      <c r="AB37" s="147" t="str">
        <f>IF(Z37&lt;&gt;"",IF(VLOOKUP(Z37,OSS_2018_19!$B$3:$AG$99,21,FALSE)=$S$2,VLOOKUP(Z37,OSS_2018_19!$B$3:$AG$99,19,FALSE),""),"")</f>
        <v/>
      </c>
      <c r="AC37" s="147" t="str">
        <f>IF(Z37&lt;&gt;"",IF(VLOOKUP(Z37,OSS_2018_19!$B$3:$AG$99,21,FALSE)=$S$2,VLOOKUP(Z37,OSS_2018_19!$B$3:$AG$99,20,FALSE),""),"")</f>
        <v/>
      </c>
      <c r="AE37" s="71">
        <v>36</v>
      </c>
      <c r="AF37" s="120" t="str">
        <f t="shared" si="0"/>
        <v/>
      </c>
      <c r="AG37" s="144" t="str">
        <f>IF(AF37&lt;&gt;"",VLOOKUP(AF37,OSS_2018_19!$B$3:$AG$99,2,FALSE),"")</f>
        <v/>
      </c>
      <c r="AH37" s="147" t="str">
        <f>IF(AF37&lt;&gt;"",IF(VLOOKUP(AF37,OSS_2018_19!$B$3:$AG$99,21,FALSE)=$S$2,VLOOKUP(AF37,OSS_2018_19!$B$3:$AG$99,19,FALSE),""),"")</f>
        <v/>
      </c>
      <c r="AI37" s="147" t="str">
        <f>IF(AF37&lt;&gt;"",IF(VLOOKUP(AF37,OSS_2018_19!$B$3:$AG$99,21,FALSE)=$S$2,VLOOKUP(AF37,OSS_2018_19!$B$3:$AG$99,20,FALSE),""),"")</f>
        <v/>
      </c>
    </row>
    <row r="38" spans="1:35" s="33" customFormat="1" ht="20.100000000000001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5"/>
      <c r="G38" s="5"/>
      <c r="H38" s="5"/>
      <c r="I38" s="5"/>
      <c r="J38" s="46"/>
      <c r="L38" s="7">
        <f>IF(OSS_2018_19!F38&lt;&gt;"",OSS_2018_19!F38,"")</f>
        <v>28</v>
      </c>
      <c r="M38" s="7">
        <f>IF(OSS_2018_19!G38&lt;&gt;"",OSS_2018_19!G38,"")</f>
        <v>27</v>
      </c>
      <c r="N38" s="7">
        <f>IF(OSS_2018_19!H38&lt;&gt;"",OSS_2018_19!H38,"")</f>
        <v>17</v>
      </c>
      <c r="O38" s="7">
        <f>IF(OSS_2018_19!I38&lt;&gt;"",OSS_2018_19!I38,"")</f>
        <v>10</v>
      </c>
      <c r="P38" s="7">
        <f>IF(OSS_2018_19!J38&lt;&gt;"",OSS_2018_19!J38,"")</f>
        <v>9</v>
      </c>
      <c r="Q38" s="5" t="str">
        <f t="shared" si="4"/>
        <v>DA</v>
      </c>
      <c r="R38" s="87" t="str">
        <f t="shared" si="5"/>
        <v/>
      </c>
      <c r="S38" s="57" t="str">
        <f t="shared" si="1"/>
        <v>NE</v>
      </c>
      <c r="T38" s="88" t="str">
        <f t="shared" si="2"/>
        <v/>
      </c>
      <c r="U38" s="107"/>
      <c r="W38" s="107"/>
      <c r="Y38" s="71">
        <v>37</v>
      </c>
      <c r="Z38" s="120" t="str">
        <f t="shared" si="3"/>
        <v/>
      </c>
      <c r="AA38" s="144" t="str">
        <f>IF(Z38&lt;&gt;"",VLOOKUP(Z38,OSS_2018_19!$B$3:$AG$99,2,FALSE),"")</f>
        <v/>
      </c>
      <c r="AB38" s="147" t="str">
        <f>IF(Z38&lt;&gt;"",IF(VLOOKUP(Z38,OSS_2018_19!$B$3:$AG$99,21,FALSE)=$S$2,VLOOKUP(Z38,OSS_2018_19!$B$3:$AG$99,19,FALSE),""),"")</f>
        <v/>
      </c>
      <c r="AC38" s="147" t="str">
        <f>IF(Z38&lt;&gt;"",IF(VLOOKUP(Z38,OSS_2018_19!$B$3:$AG$99,21,FALSE)=$S$2,VLOOKUP(Z38,OSS_2018_19!$B$3:$AG$99,20,FALSE),""),"")</f>
        <v/>
      </c>
    </row>
    <row r="39" spans="1:35" s="33" customFormat="1" ht="20.100000000000001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5"/>
      <c r="G39" s="5"/>
      <c r="H39" s="5"/>
      <c r="I39" s="5"/>
      <c r="J39" s="46"/>
      <c r="L39" s="7">
        <f>IF(OSS_2018_19!F39&lt;&gt;"",OSS_2018_19!F39,"")</f>
        <v>24</v>
      </c>
      <c r="M39" s="7" t="str">
        <f>IF(OSS_2018_19!G39&lt;&gt;"",OSS_2018_19!G39,"")</f>
        <v/>
      </c>
      <c r="N39" s="7" t="str">
        <f>IF(OSS_2018_19!H39&lt;&gt;"",OSS_2018_19!H39,"")</f>
        <v/>
      </c>
      <c r="O39" s="7" t="str">
        <f>IF(OSS_2018_19!I39&lt;&gt;"",OSS_2018_19!I39,"")</f>
        <v/>
      </c>
      <c r="P39" s="7" t="str">
        <f>IF(OSS_2018_19!J39&lt;&gt;"",OSS_2018_19!J39,"")</f>
        <v/>
      </c>
      <c r="Q39" s="5" t="str">
        <f t="shared" si="4"/>
        <v>NE</v>
      </c>
      <c r="R39" s="87" t="str">
        <f t="shared" si="5"/>
        <v/>
      </c>
      <c r="S39" s="57" t="str">
        <f t="shared" si="1"/>
        <v>NE</v>
      </c>
      <c r="T39" s="88" t="str">
        <f t="shared" si="2"/>
        <v/>
      </c>
      <c r="U39" s="107"/>
      <c r="W39" s="107"/>
      <c r="Y39" s="71">
        <v>38</v>
      </c>
      <c r="Z39" s="120" t="str">
        <f t="shared" si="3"/>
        <v/>
      </c>
      <c r="AA39" s="144" t="str">
        <f>IF(Z39&lt;&gt;"",VLOOKUP(Z39,OSS_2018_19!$B$3:$AG$99,2,FALSE),"")</f>
        <v/>
      </c>
      <c r="AB39" s="147" t="str">
        <f>IF(Z39&lt;&gt;"",IF(VLOOKUP(Z39,OSS_2018_19!$B$3:$AG$99,21,FALSE)=$S$2,VLOOKUP(Z39,OSS_2018_19!$B$3:$AG$99,19,FALSE),""),"")</f>
        <v/>
      </c>
      <c r="AC39" s="147" t="str">
        <f>IF(Z39&lt;&gt;"",IF(VLOOKUP(Z39,OSS_2018_19!$B$3:$AG$99,21,FALSE)=$S$2,VLOOKUP(Z39,OSS_2018_19!$B$3:$AG$99,20,FALSE),""),"")</f>
        <v/>
      </c>
    </row>
    <row r="40" spans="1:35" s="33" customFormat="1" ht="20.100000000000001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5"/>
      <c r="G40" s="5"/>
      <c r="H40" s="5"/>
      <c r="I40" s="5"/>
      <c r="J40" s="46"/>
      <c r="L40" s="7">
        <f>IF(OSS_2018_19!F40&lt;&gt;"",OSS_2018_19!F40,"")</f>
        <v>27</v>
      </c>
      <c r="M40" s="7">
        <f>IF(OSS_2018_19!G40&lt;&gt;"",OSS_2018_19!G40,"")</f>
        <v>27</v>
      </c>
      <c r="N40" s="7">
        <f>IF(OSS_2018_19!H40&lt;&gt;"",OSS_2018_19!H40,"")</f>
        <v>15</v>
      </c>
      <c r="O40" s="7">
        <f>IF(OSS_2018_19!I40&lt;&gt;"",OSS_2018_19!I40,"")</f>
        <v>12</v>
      </c>
      <c r="P40" s="7">
        <f>IF(OSS_2018_19!J40&lt;&gt;"",OSS_2018_19!J40,"")</f>
        <v>9</v>
      </c>
      <c r="Q40" s="5" t="str">
        <f t="shared" si="4"/>
        <v>DA</v>
      </c>
      <c r="R40" s="87" t="str">
        <f t="shared" si="5"/>
        <v/>
      </c>
      <c r="S40" s="57" t="str">
        <f t="shared" si="1"/>
        <v>NE</v>
      </c>
      <c r="T40" s="88" t="str">
        <f t="shared" si="2"/>
        <v/>
      </c>
      <c r="U40" s="107"/>
      <c r="W40" s="107"/>
      <c r="Y40" s="71">
        <v>39</v>
      </c>
      <c r="Z40" s="120" t="str">
        <f t="shared" si="3"/>
        <v/>
      </c>
      <c r="AA40" s="144" t="str">
        <f>IF(Z40&lt;&gt;"",VLOOKUP(Z40,OSS_2018_19!$B$3:$AG$99,2,FALSE),"")</f>
        <v/>
      </c>
      <c r="AB40" s="147" t="str">
        <f>IF(Z40&lt;&gt;"",IF(VLOOKUP(Z40,OSS_2018_19!$B$3:$AG$99,21,FALSE)=$S$2,VLOOKUP(Z40,OSS_2018_19!$B$3:$AG$99,19,FALSE),""),"")</f>
        <v/>
      </c>
      <c r="AC40" s="147" t="str">
        <f>IF(Z40&lt;&gt;"",IF(VLOOKUP(Z40,OSS_2018_19!$B$3:$AG$99,21,FALSE)=$S$2,VLOOKUP(Z40,OSS_2018_19!$B$3:$AG$99,20,FALSE),""),"")</f>
        <v/>
      </c>
    </row>
    <row r="41" spans="1:35" s="33" customFormat="1" ht="20.100000000000001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5"/>
      <c r="G41" s="5"/>
      <c r="H41" s="5"/>
      <c r="I41" s="5"/>
      <c r="J41" s="46"/>
      <c r="L41" s="7">
        <f>IF(OSS_2018_19!F41&lt;&gt;"",OSS_2018_19!F41,"")</f>
        <v>31</v>
      </c>
      <c r="M41" s="7">
        <f>IF(OSS_2018_19!G41&lt;&gt;"",OSS_2018_19!G41,"")</f>
        <v>27</v>
      </c>
      <c r="N41" s="7">
        <f>IF(OSS_2018_19!H41&lt;&gt;"",OSS_2018_19!H41,"")</f>
        <v>15</v>
      </c>
      <c r="O41" s="7">
        <f>IF(OSS_2018_19!I41&lt;&gt;"",OSS_2018_19!I41,"")</f>
        <v>10</v>
      </c>
      <c r="P41" s="7" t="str">
        <f>IF(OSS_2018_19!J41&lt;&gt;"",OSS_2018_19!J41,"")</f>
        <v/>
      </c>
      <c r="Q41" s="5" t="str">
        <f t="shared" si="4"/>
        <v>NE</v>
      </c>
      <c r="R41" s="87" t="str">
        <f t="shared" si="5"/>
        <v/>
      </c>
      <c r="S41" s="57" t="str">
        <f t="shared" si="1"/>
        <v>NE</v>
      </c>
      <c r="T41" s="88" t="str">
        <f t="shared" si="2"/>
        <v/>
      </c>
      <c r="U41" s="107"/>
      <c r="W41" s="107"/>
      <c r="Y41" s="71">
        <v>40</v>
      </c>
      <c r="Z41" s="120" t="str">
        <f t="shared" si="3"/>
        <v/>
      </c>
      <c r="AA41" s="144" t="str">
        <f>IF(Z41&lt;&gt;"",VLOOKUP(Z41,OSS_2018_19!$B$3:$AG$99,2,FALSE),"")</f>
        <v/>
      </c>
      <c r="AB41" s="147" t="str">
        <f>IF(Z41&lt;&gt;"",IF(VLOOKUP(Z41,OSS_2018_19!$B$3:$AG$99,21,FALSE)=$S$2,VLOOKUP(Z41,OSS_2018_19!$B$3:$AG$99,19,FALSE),""),"")</f>
        <v/>
      </c>
      <c r="AC41" s="147" t="str">
        <f>IF(Z41&lt;&gt;"",IF(VLOOKUP(Z41,OSS_2018_19!$B$3:$AG$99,21,FALSE)=$S$2,VLOOKUP(Z41,OSS_2018_19!$B$3:$AG$99,20,FALSE),""),"")</f>
        <v/>
      </c>
    </row>
    <row r="42" spans="1:35" s="33" customFormat="1" ht="20.100000000000001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5"/>
      <c r="G42" s="5"/>
      <c r="H42" s="5"/>
      <c r="I42" s="5"/>
      <c r="J42" s="46"/>
      <c r="L42" s="7" t="str">
        <f>IF(OSS_2018_19!F42&lt;&gt;"",OSS_2018_19!F42,"")</f>
        <v/>
      </c>
      <c r="M42" s="7" t="str">
        <f>IF(OSS_2018_19!G42&lt;&gt;"",OSS_2018_19!G42,"")</f>
        <v/>
      </c>
      <c r="N42" s="7" t="str">
        <f>IF(OSS_2018_19!H42&lt;&gt;"",OSS_2018_19!H42,"")</f>
        <v/>
      </c>
      <c r="O42" s="7" t="str">
        <f>IF(OSS_2018_19!I42&lt;&gt;"",OSS_2018_19!I42,"")</f>
        <v/>
      </c>
      <c r="P42" s="7" t="str">
        <f>IF(OSS_2018_19!J42&lt;&gt;"",OSS_2018_19!J42,"")</f>
        <v/>
      </c>
      <c r="Q42" s="5" t="str">
        <f t="shared" si="4"/>
        <v>NE</v>
      </c>
      <c r="R42" s="87" t="str">
        <f t="shared" si="5"/>
        <v/>
      </c>
      <c r="S42" s="57" t="str">
        <f t="shared" si="1"/>
        <v>NE</v>
      </c>
      <c r="T42" s="88" t="str">
        <f t="shared" si="2"/>
        <v/>
      </c>
      <c r="U42" s="107"/>
      <c r="W42" s="107"/>
      <c r="Y42" s="71">
        <v>41</v>
      </c>
      <c r="Z42" s="120" t="str">
        <f t="shared" si="3"/>
        <v/>
      </c>
      <c r="AA42" s="144" t="str">
        <f>IF(Z42&lt;&gt;"",VLOOKUP(Z42,OSS_2018_19!$B$3:$AG$99,2,FALSE),"")</f>
        <v/>
      </c>
      <c r="AB42" s="147" t="str">
        <f>IF(Z42&lt;&gt;"",IF(VLOOKUP(Z42,OSS_2018_19!$B$3:$AG$99,21,FALSE)=$S$2,VLOOKUP(Z42,OSS_2018_19!$B$3:$AG$99,19,FALSE),""),"")</f>
        <v/>
      </c>
      <c r="AC42" s="147" t="str">
        <f>IF(Z42&lt;&gt;"",IF(VLOOKUP(Z42,OSS_2018_19!$B$3:$AG$99,21,FALSE)=$S$2,VLOOKUP(Z42,OSS_2018_19!$B$3:$AG$99,20,FALSE),""),"")</f>
        <v/>
      </c>
    </row>
    <row r="43" spans="1:35" s="33" customFormat="1" ht="20.100000000000001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5"/>
      <c r="G43" s="5"/>
      <c r="H43" s="5"/>
      <c r="I43" s="5"/>
      <c r="J43" s="46"/>
      <c r="L43" s="7">
        <f>IF(OSS_2018_19!F43&lt;&gt;"",OSS_2018_19!F43,"")</f>
        <v>27</v>
      </c>
      <c r="M43" s="7" t="str">
        <f>IF(OSS_2018_19!G43&lt;&gt;"",OSS_2018_19!G43,"")</f>
        <v/>
      </c>
      <c r="N43" s="7" t="str">
        <f>IF(OSS_2018_19!H43&lt;&gt;"",OSS_2018_19!H43,"")</f>
        <v/>
      </c>
      <c r="O43" s="7">
        <f>IF(OSS_2018_19!I43&lt;&gt;"",OSS_2018_19!I43,"")</f>
        <v>10</v>
      </c>
      <c r="P43" s="7" t="str">
        <f>IF(OSS_2018_19!J43&lt;&gt;"",OSS_2018_19!J43,"")</f>
        <v/>
      </c>
      <c r="Q43" s="5" t="str">
        <f t="shared" si="4"/>
        <v>NE</v>
      </c>
      <c r="R43" s="87" t="str">
        <f t="shared" si="5"/>
        <v/>
      </c>
      <c r="S43" s="57" t="str">
        <f t="shared" si="1"/>
        <v>NE</v>
      </c>
      <c r="T43" s="88" t="str">
        <f t="shared" si="2"/>
        <v/>
      </c>
      <c r="U43" s="107"/>
      <c r="W43" s="107"/>
      <c r="Y43" s="71">
        <v>42</v>
      </c>
      <c r="Z43" s="120" t="str">
        <f t="shared" si="3"/>
        <v/>
      </c>
      <c r="AA43" s="144" t="str">
        <f>IF(Z43&lt;&gt;"",VLOOKUP(Z43,OSS_2018_19!$B$3:$AG$99,2,FALSE),"")</f>
        <v/>
      </c>
      <c r="AB43" s="147" t="str">
        <f>IF(Z43&lt;&gt;"",IF(VLOOKUP(Z43,OSS_2018_19!$B$3:$AG$99,21,FALSE)=$S$2,VLOOKUP(Z43,OSS_2018_19!$B$3:$AG$99,19,FALSE),""),"")</f>
        <v/>
      </c>
      <c r="AC43" s="147" t="str">
        <f>IF(Z43&lt;&gt;"",IF(VLOOKUP(Z43,OSS_2018_19!$B$3:$AG$99,21,FALSE)=$S$2,VLOOKUP(Z43,OSS_2018_19!$B$3:$AG$99,20,FALSE),""),"")</f>
        <v/>
      </c>
      <c r="AI43" s="98" t="str">
        <f>AI1</f>
        <v>Ocena</v>
      </c>
    </row>
    <row r="44" spans="1:35" s="33" customFormat="1" ht="20.100000000000001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5"/>
      <c r="G44" s="5"/>
      <c r="H44" s="5"/>
      <c r="I44" s="5"/>
      <c r="J44" s="46"/>
      <c r="L44" s="7" t="str">
        <f>IF(OSS_2018_19!F44&lt;&gt;"",OSS_2018_19!F44,"")</f>
        <v/>
      </c>
      <c r="M44" s="7" t="str">
        <f>IF(OSS_2018_19!G44&lt;&gt;"",OSS_2018_19!G44,"")</f>
        <v/>
      </c>
      <c r="N44" s="7" t="str">
        <f>IF(OSS_2018_19!H44&lt;&gt;"",OSS_2018_19!H44,"")</f>
        <v/>
      </c>
      <c r="O44" s="7" t="str">
        <f>IF(OSS_2018_19!I44&lt;&gt;"",OSS_2018_19!I44,"")</f>
        <v/>
      </c>
      <c r="P44" s="7" t="str">
        <f>IF(OSS_2018_19!J44&lt;&gt;"",OSS_2018_19!J44,"")</f>
        <v/>
      </c>
      <c r="Q44" s="5" t="str">
        <f t="shared" si="4"/>
        <v>NE</v>
      </c>
      <c r="R44" s="87" t="str">
        <f t="shared" si="5"/>
        <v/>
      </c>
      <c r="S44" s="57" t="str">
        <f t="shared" si="1"/>
        <v>NE</v>
      </c>
      <c r="T44" s="88" t="str">
        <f t="shared" si="2"/>
        <v/>
      </c>
      <c r="U44" s="107"/>
      <c r="W44" s="107"/>
      <c r="Y44" s="71">
        <v>43</v>
      </c>
      <c r="Z44" s="120" t="str">
        <f t="shared" si="3"/>
        <v/>
      </c>
      <c r="AA44" s="144" t="str">
        <f>IF(Z44&lt;&gt;"",VLOOKUP(Z44,OSS_2018_19!$B$3:$AG$99,2,FALSE),"")</f>
        <v/>
      </c>
      <c r="AB44" s="147" t="str">
        <f>IF(Z44&lt;&gt;"",IF(VLOOKUP(Z44,OSS_2018_19!$B$3:$AG$99,21,FALSE)=$S$2,VLOOKUP(Z44,OSS_2018_19!$B$3:$AG$99,19,FALSE),""),"")</f>
        <v/>
      </c>
      <c r="AC44" s="147" t="str">
        <f>IF(Z44&lt;&gt;"",IF(VLOOKUP(Z44,OSS_2018_19!$B$3:$AG$99,21,FALSE)=$S$2,VLOOKUP(Z44,OSS_2018_19!$B$3:$AG$99,20,FALSE),""),"")</f>
        <v/>
      </c>
    </row>
    <row r="45" spans="1:35" s="33" customFormat="1" ht="20.100000000000001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5"/>
      <c r="G45" s="5"/>
      <c r="H45" s="5"/>
      <c r="I45" s="5"/>
      <c r="J45" s="46"/>
      <c r="L45" s="7" t="str">
        <f>IF(OSS_2018_19!F45&lt;&gt;"",OSS_2018_19!F45,"")</f>
        <v/>
      </c>
      <c r="M45" s="7" t="str">
        <f>IF(OSS_2018_19!G45&lt;&gt;"",OSS_2018_19!G45,"")</f>
        <v/>
      </c>
      <c r="N45" s="7" t="str">
        <f>IF(OSS_2018_19!H45&lt;&gt;"",OSS_2018_19!H45,"")</f>
        <v/>
      </c>
      <c r="O45" s="7" t="str">
        <f>IF(OSS_2018_19!I45&lt;&gt;"",OSS_2018_19!I45,"")</f>
        <v/>
      </c>
      <c r="P45" s="7" t="str">
        <f>IF(OSS_2018_19!J45&lt;&gt;"",OSS_2018_19!J45,"")</f>
        <v/>
      </c>
      <c r="Q45" s="5" t="str">
        <f t="shared" si="4"/>
        <v>NE</v>
      </c>
      <c r="R45" s="87" t="str">
        <f t="shared" si="5"/>
        <v/>
      </c>
      <c r="S45" s="57" t="str">
        <f t="shared" si="1"/>
        <v>NE</v>
      </c>
      <c r="T45" s="88" t="str">
        <f t="shared" si="2"/>
        <v/>
      </c>
      <c r="U45" s="107"/>
      <c r="W45" s="107"/>
      <c r="Y45" s="71">
        <v>44</v>
      </c>
      <c r="Z45" s="120" t="str">
        <f t="shared" si="3"/>
        <v/>
      </c>
      <c r="AA45" s="144" t="str">
        <f>IF(Z45&lt;&gt;"",VLOOKUP(Z45,OSS_2018_19!$B$3:$AG$99,2,FALSE),"")</f>
        <v/>
      </c>
      <c r="AB45" s="147" t="str">
        <f>IF(Z45&lt;&gt;"",IF(VLOOKUP(Z45,OSS_2018_19!$B$3:$AG$99,21,FALSE)=$S$2,VLOOKUP(Z45,OSS_2018_19!$B$3:$AG$99,19,FALSE),""),"")</f>
        <v/>
      </c>
      <c r="AC45" s="147" t="str">
        <f>IF(Z45&lt;&gt;"",IF(VLOOKUP(Z45,OSS_2018_19!$B$3:$AG$99,21,FALSE)=$S$2,VLOOKUP(Z45,OSS_2018_19!$B$3:$AG$99,20,FALSE),""),"")</f>
        <v/>
      </c>
    </row>
    <row r="46" spans="1:35" s="33" customFormat="1" ht="20.100000000000001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5"/>
      <c r="G46" s="5"/>
      <c r="H46" s="5"/>
      <c r="I46" s="5"/>
      <c r="J46" s="46"/>
      <c r="L46" s="7" t="str">
        <f>IF(OSS_2018_19!F46&lt;&gt;"",OSS_2018_19!F46,"")</f>
        <v/>
      </c>
      <c r="M46" s="7" t="str">
        <f>IF(OSS_2018_19!G46&lt;&gt;"",OSS_2018_19!G46,"")</f>
        <v/>
      </c>
      <c r="N46" s="7" t="str">
        <f>IF(OSS_2018_19!H46&lt;&gt;"",OSS_2018_19!H46,"")</f>
        <v/>
      </c>
      <c r="O46" s="7" t="str">
        <f>IF(OSS_2018_19!I46&lt;&gt;"",OSS_2018_19!I46,"")</f>
        <v/>
      </c>
      <c r="P46" s="7" t="str">
        <f>IF(OSS_2018_19!J46&lt;&gt;"",OSS_2018_19!J46,"")</f>
        <v/>
      </c>
      <c r="Q46" s="5" t="str">
        <f t="shared" si="4"/>
        <v>NE</v>
      </c>
      <c r="R46" s="87" t="str">
        <f t="shared" si="5"/>
        <v/>
      </c>
      <c r="S46" s="57" t="str">
        <f t="shared" si="1"/>
        <v>NE</v>
      </c>
      <c r="T46" s="88" t="str">
        <f t="shared" si="2"/>
        <v/>
      </c>
      <c r="U46" s="107"/>
      <c r="W46" s="107"/>
      <c r="Y46" s="71">
        <v>45</v>
      </c>
      <c r="Z46" s="120" t="str">
        <f t="shared" si="3"/>
        <v/>
      </c>
      <c r="AA46" s="144" t="str">
        <f>IF(Z46&lt;&gt;"",VLOOKUP(Z46,OSS_2018_19!$B$3:$AG$99,2,FALSE),"")</f>
        <v/>
      </c>
      <c r="AB46" s="147" t="str">
        <f>IF(Z46&lt;&gt;"",IF(VLOOKUP(Z46,OSS_2018_19!$B$3:$AG$99,21,FALSE)=$S$2,VLOOKUP(Z46,OSS_2018_19!$B$3:$AG$99,19,FALSE),""),"")</f>
        <v/>
      </c>
      <c r="AC46" s="147" t="str">
        <f>IF(Z46&lt;&gt;"",IF(VLOOKUP(Z46,OSS_2018_19!$B$3:$AG$99,21,FALSE)=$S$2,VLOOKUP(Z46,OSS_2018_19!$B$3:$AG$99,20,FALSE),""),"")</f>
        <v/>
      </c>
    </row>
    <row r="47" spans="1:35" s="33" customFormat="1" ht="20.100000000000001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5"/>
      <c r="G47" s="5"/>
      <c r="H47" s="5"/>
      <c r="I47" s="5"/>
      <c r="J47" s="46"/>
      <c r="L47" s="7" t="str">
        <f>IF(OSS_2018_19!F47&lt;&gt;"",OSS_2018_19!F47,"")</f>
        <v/>
      </c>
      <c r="M47" s="7" t="str">
        <f>IF(OSS_2018_19!G47&lt;&gt;"",OSS_2018_19!G47,"")</f>
        <v/>
      </c>
      <c r="N47" s="7" t="str">
        <f>IF(OSS_2018_19!H47&lt;&gt;"",OSS_2018_19!H47,"")</f>
        <v/>
      </c>
      <c r="O47" s="7" t="str">
        <f>IF(OSS_2018_19!I47&lt;&gt;"",OSS_2018_19!I47,"")</f>
        <v/>
      </c>
      <c r="P47" s="7" t="str">
        <f>IF(OSS_2018_19!J47&lt;&gt;"",OSS_2018_19!J47,"")</f>
        <v/>
      </c>
      <c r="Q47" s="5" t="str">
        <f t="shared" si="4"/>
        <v>NE</v>
      </c>
      <c r="R47" s="87" t="str">
        <f t="shared" si="5"/>
        <v/>
      </c>
      <c r="S47" s="57" t="str">
        <f t="shared" si="1"/>
        <v>NE</v>
      </c>
      <c r="T47" s="88" t="str">
        <f t="shared" si="2"/>
        <v/>
      </c>
      <c r="U47" s="107"/>
      <c r="W47" s="107"/>
      <c r="Y47" s="71">
        <v>46</v>
      </c>
      <c r="Z47" s="120" t="str">
        <f t="shared" si="3"/>
        <v/>
      </c>
      <c r="AA47" s="144" t="str">
        <f>IF(Z47&lt;&gt;"",VLOOKUP(Z47,OSS_2018_19!$B$3:$AG$99,2,FALSE),"")</f>
        <v/>
      </c>
      <c r="AB47" s="147" t="str">
        <f>IF(Z47&lt;&gt;"",IF(VLOOKUP(Z47,OSS_2018_19!$B$3:$AG$99,21,FALSE)=$S$2,VLOOKUP(Z47,OSS_2018_19!$B$3:$AG$99,19,FALSE),""),"")</f>
        <v/>
      </c>
      <c r="AC47" s="147" t="str">
        <f>IF(Z47&lt;&gt;"",IF(VLOOKUP(Z47,OSS_2018_19!$B$3:$AG$99,21,FALSE)=$S$2,VLOOKUP(Z47,OSS_2018_19!$B$3:$AG$99,20,FALSE),""),"")</f>
        <v/>
      </c>
    </row>
    <row r="48" spans="1:35" s="33" customFormat="1" ht="20.100000000000001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5"/>
      <c r="G48" s="5"/>
      <c r="H48" s="5"/>
      <c r="I48" s="5"/>
      <c r="J48" s="46"/>
      <c r="L48" s="7">
        <f>IF(OSS_2018_19!F48&lt;&gt;"",OSS_2018_19!F48,"")</f>
        <v>30</v>
      </c>
      <c r="M48" s="7">
        <f>IF(OSS_2018_19!G48&lt;&gt;"",OSS_2018_19!G48,"")</f>
        <v>30</v>
      </c>
      <c r="N48" s="7">
        <f>IF(OSS_2018_19!H48&lt;&gt;"",OSS_2018_19!H48,"")</f>
        <v>17</v>
      </c>
      <c r="O48" s="7">
        <f>IF(OSS_2018_19!I48&lt;&gt;"",OSS_2018_19!I48,"")</f>
        <v>11</v>
      </c>
      <c r="P48" s="7" t="str">
        <f>IF(OSS_2018_19!J48&lt;&gt;"",OSS_2018_19!J48,"")</f>
        <v/>
      </c>
      <c r="Q48" s="5" t="str">
        <f t="shared" si="4"/>
        <v>NE</v>
      </c>
      <c r="R48" s="87" t="str">
        <f t="shared" si="5"/>
        <v/>
      </c>
      <c r="S48" s="57" t="str">
        <f t="shared" si="1"/>
        <v>NE</v>
      </c>
      <c r="T48" s="88" t="str">
        <f t="shared" si="2"/>
        <v/>
      </c>
      <c r="U48" s="107"/>
      <c r="W48" s="107"/>
      <c r="Y48" s="71">
        <v>47</v>
      </c>
      <c r="Z48" s="120" t="str">
        <f t="shared" si="3"/>
        <v/>
      </c>
      <c r="AA48" s="144" t="str">
        <f>IF(Z48&lt;&gt;"",VLOOKUP(Z48,OSS_2018_19!$B$3:$AG$99,2,FALSE),"")</f>
        <v/>
      </c>
      <c r="AB48" s="147" t="str">
        <f>IF(Z48&lt;&gt;"",IF(VLOOKUP(Z48,OSS_2018_19!$B$3:$AG$99,21,FALSE)=$S$2,VLOOKUP(Z48,OSS_2018_19!$B$3:$AG$99,19,FALSE),""),"")</f>
        <v/>
      </c>
      <c r="AC48" s="147" t="str">
        <f>IF(Z48&lt;&gt;"",IF(VLOOKUP(Z48,OSS_2018_19!$B$3:$AG$99,21,FALSE)=$S$2,VLOOKUP(Z48,OSS_2018_19!$B$3:$AG$99,20,FALSE),""),"")</f>
        <v/>
      </c>
    </row>
    <row r="49" spans="1:29" s="33" customFormat="1" ht="20.100000000000001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5"/>
      <c r="G49" s="5"/>
      <c r="H49" s="5"/>
      <c r="I49" s="5"/>
      <c r="J49" s="46"/>
      <c r="L49" s="7">
        <f>IF(OSS_2018_19!F49&lt;&gt;"",OSS_2018_19!F49,"")</f>
        <v>27</v>
      </c>
      <c r="M49" s="7" t="str">
        <f>IF(OSS_2018_19!G49&lt;&gt;"",OSS_2018_19!G49,"")</f>
        <v/>
      </c>
      <c r="N49" s="7" t="str">
        <f>IF(OSS_2018_19!H49&lt;&gt;"",OSS_2018_19!H49,"")</f>
        <v/>
      </c>
      <c r="O49" s="7" t="str">
        <f>IF(OSS_2018_19!I49&lt;&gt;"",OSS_2018_19!I49,"")</f>
        <v/>
      </c>
      <c r="P49" s="7" t="str">
        <f>IF(OSS_2018_19!J49&lt;&gt;"",OSS_2018_19!J49,"")</f>
        <v/>
      </c>
      <c r="Q49" s="5" t="str">
        <f t="shared" si="4"/>
        <v>NE</v>
      </c>
      <c r="R49" s="87" t="str">
        <f t="shared" si="5"/>
        <v/>
      </c>
      <c r="S49" s="57" t="str">
        <f t="shared" si="1"/>
        <v>NE</v>
      </c>
      <c r="T49" s="88" t="str">
        <f t="shared" si="2"/>
        <v/>
      </c>
      <c r="U49" s="107"/>
      <c r="W49" s="107"/>
      <c r="Y49" s="71">
        <v>48</v>
      </c>
      <c r="Z49" s="120" t="str">
        <f t="shared" si="3"/>
        <v/>
      </c>
      <c r="AA49" s="144" t="str">
        <f>IF(Z49&lt;&gt;"",VLOOKUP(Z49,OSS_2018_19!$B$3:$AG$99,2,FALSE),"")</f>
        <v/>
      </c>
      <c r="AB49" s="147" t="str">
        <f>IF(Z49&lt;&gt;"",IF(VLOOKUP(Z49,OSS_2018_19!$B$3:$AG$99,21,FALSE)=$S$2,VLOOKUP(Z49,OSS_2018_19!$B$3:$AG$99,19,FALSE),""),"")</f>
        <v/>
      </c>
      <c r="AC49" s="147" t="str">
        <f>IF(Z49&lt;&gt;"",IF(VLOOKUP(Z49,OSS_2018_19!$B$3:$AG$99,21,FALSE)=$S$2,VLOOKUP(Z49,OSS_2018_19!$B$3:$AG$99,20,FALSE),""),"")</f>
        <v/>
      </c>
    </row>
    <row r="50" spans="1:29" s="33" customFormat="1" ht="20.100000000000001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5"/>
      <c r="G50" s="5"/>
      <c r="H50" s="5"/>
      <c r="I50" s="5"/>
      <c r="J50" s="46"/>
      <c r="L50" s="7" t="str">
        <f>IF(OSS_2018_19!F50&lt;&gt;"",OSS_2018_19!F50,"")</f>
        <v/>
      </c>
      <c r="M50" s="7" t="str">
        <f>IF(OSS_2018_19!G50&lt;&gt;"",OSS_2018_19!G50,"")</f>
        <v/>
      </c>
      <c r="N50" s="7" t="str">
        <f>IF(OSS_2018_19!H50&lt;&gt;"",OSS_2018_19!H50,"")</f>
        <v/>
      </c>
      <c r="O50" s="7" t="str">
        <f>IF(OSS_2018_19!I50&lt;&gt;"",OSS_2018_19!I50,"")</f>
        <v/>
      </c>
      <c r="P50" s="7" t="str">
        <f>IF(OSS_2018_19!J50&lt;&gt;"",OSS_2018_19!J50,"")</f>
        <v/>
      </c>
      <c r="Q50" s="5" t="str">
        <f t="shared" si="4"/>
        <v>NE</v>
      </c>
      <c r="R50" s="87" t="str">
        <f t="shared" si="5"/>
        <v/>
      </c>
      <c r="S50" s="57" t="str">
        <f t="shared" si="1"/>
        <v>NE</v>
      </c>
      <c r="T50" s="88" t="str">
        <f t="shared" si="2"/>
        <v/>
      </c>
      <c r="U50" s="107"/>
      <c r="W50" s="107"/>
      <c r="Y50" s="71">
        <v>49</v>
      </c>
      <c r="Z50" s="120" t="str">
        <f t="shared" si="3"/>
        <v/>
      </c>
      <c r="AA50" s="144" t="str">
        <f>IF(Z50&lt;&gt;"",VLOOKUP(Z50,OSS_2018_19!$B$3:$AG$99,2,FALSE),"")</f>
        <v/>
      </c>
      <c r="AB50" s="147" t="str">
        <f>IF(Z50&lt;&gt;"",IF(VLOOKUP(Z50,OSS_2018_19!$B$3:$AG$99,21,FALSE)=$S$2,VLOOKUP(Z50,OSS_2018_19!$B$3:$AG$99,19,FALSE),""),"")</f>
        <v/>
      </c>
      <c r="AC50" s="147" t="str">
        <f>IF(Z50&lt;&gt;"",IF(VLOOKUP(Z50,OSS_2018_19!$B$3:$AG$99,21,FALSE)=$S$2,VLOOKUP(Z50,OSS_2018_19!$B$3:$AG$99,20,FALSE),""),"")</f>
        <v/>
      </c>
    </row>
    <row r="51" spans="1:29" s="33" customFormat="1" ht="20.100000000000001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5"/>
      <c r="G51" s="5"/>
      <c r="H51" s="5"/>
      <c r="I51" s="5"/>
      <c r="J51" s="46"/>
      <c r="L51" s="7">
        <f>IF(OSS_2018_19!F51&lt;&gt;"",OSS_2018_19!F51,"")</f>
        <v>30</v>
      </c>
      <c r="M51" s="7">
        <f>IF(OSS_2018_19!G51&lt;&gt;"",OSS_2018_19!G51,"")</f>
        <v>31</v>
      </c>
      <c r="N51" s="7">
        <f>IF(OSS_2018_19!H51&lt;&gt;"",OSS_2018_19!H51,"")</f>
        <v>16</v>
      </c>
      <c r="O51" s="7">
        <f>IF(OSS_2018_19!I51&lt;&gt;"",OSS_2018_19!I51,"")</f>
        <v>9</v>
      </c>
      <c r="P51" s="7">
        <f>IF(OSS_2018_19!J51&lt;&gt;"",OSS_2018_19!J51,"")</f>
        <v>13</v>
      </c>
      <c r="Q51" s="5" t="str">
        <f t="shared" si="4"/>
        <v>DA</v>
      </c>
      <c r="R51" s="87" t="str">
        <f t="shared" si="5"/>
        <v/>
      </c>
      <c r="S51" s="57" t="str">
        <f t="shared" si="1"/>
        <v>NE</v>
      </c>
      <c r="T51" s="88" t="str">
        <f t="shared" si="2"/>
        <v/>
      </c>
      <c r="U51" s="107"/>
      <c r="W51" s="107"/>
      <c r="Y51" s="71">
        <v>50</v>
      </c>
      <c r="Z51" s="120" t="str">
        <f t="shared" si="3"/>
        <v/>
      </c>
      <c r="AA51" s="144" t="str">
        <f>IF(Z51&lt;&gt;"",VLOOKUP(Z51,OSS_2018_19!$B$3:$AG$99,2,FALSE),"")</f>
        <v/>
      </c>
      <c r="AB51" s="147" t="str">
        <f>IF(Z51&lt;&gt;"",IF(VLOOKUP(Z51,OSS_2018_19!$B$3:$AG$99,21,FALSE)=$S$2,VLOOKUP(Z51,OSS_2018_19!$B$3:$AG$99,19,FALSE),""),"")</f>
        <v/>
      </c>
      <c r="AC51" s="147" t="str">
        <f>IF(Z51&lt;&gt;"",IF(VLOOKUP(Z51,OSS_2018_19!$B$3:$AG$99,21,FALSE)=$S$2,VLOOKUP(Z51,OSS_2018_19!$B$3:$AG$99,20,FALSE),""),"")</f>
        <v/>
      </c>
    </row>
    <row r="52" spans="1:29" s="33" customFormat="1" ht="20.100000000000001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5"/>
      <c r="G52" s="5"/>
      <c r="H52" s="5"/>
      <c r="I52" s="5"/>
      <c r="J52" s="46"/>
      <c r="L52" s="7">
        <f>IF(OSS_2018_19!F52&lt;&gt;"",OSS_2018_19!F52,"")</f>
        <v>28</v>
      </c>
      <c r="M52" s="7">
        <f>IF(OSS_2018_19!G52&lt;&gt;"",OSS_2018_19!G52,"")</f>
        <v>30</v>
      </c>
      <c r="N52" s="7">
        <f>IF(OSS_2018_19!H52&lt;&gt;"",OSS_2018_19!H52,"")</f>
        <v>17</v>
      </c>
      <c r="O52" s="7">
        <f>IF(OSS_2018_19!I52&lt;&gt;"",OSS_2018_19!I52,"")</f>
        <v>10</v>
      </c>
      <c r="P52" s="7">
        <f>IF(OSS_2018_19!J52&lt;&gt;"",OSS_2018_19!J52,"")</f>
        <v>9</v>
      </c>
      <c r="Q52" s="5" t="str">
        <f t="shared" si="4"/>
        <v>DA</v>
      </c>
      <c r="R52" s="87" t="str">
        <f t="shared" si="5"/>
        <v/>
      </c>
      <c r="S52" s="57" t="str">
        <f t="shared" si="1"/>
        <v>NE</v>
      </c>
      <c r="T52" s="88" t="str">
        <f t="shared" si="2"/>
        <v/>
      </c>
      <c r="U52" s="107"/>
      <c r="W52" s="107"/>
      <c r="Y52" s="71">
        <v>51</v>
      </c>
      <c r="Z52" s="120" t="str">
        <f t="shared" si="3"/>
        <v/>
      </c>
      <c r="AA52" s="144" t="str">
        <f>IF(Z52&lt;&gt;"",VLOOKUP(Z52,OSS_2018_19!$B$3:$AG$99,2,FALSE),"")</f>
        <v/>
      </c>
      <c r="AB52" s="147" t="str">
        <f>IF(Z52&lt;&gt;"",IF(VLOOKUP(Z52,OSS_2018_19!$B$3:$AG$99,21,FALSE)=$S$2,VLOOKUP(Z52,OSS_2018_19!$B$3:$AG$99,19,FALSE),""),"")</f>
        <v/>
      </c>
      <c r="AC52" s="147" t="str">
        <f>IF(Z52&lt;&gt;"",IF(VLOOKUP(Z52,OSS_2018_19!$B$3:$AG$99,21,FALSE)=$S$2,VLOOKUP(Z52,OSS_2018_19!$B$3:$AG$99,20,FALSE),""),"")</f>
        <v/>
      </c>
    </row>
    <row r="53" spans="1:29" s="33" customFormat="1" ht="20.100000000000001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5"/>
      <c r="G53" s="5"/>
      <c r="H53" s="5"/>
      <c r="I53" s="5"/>
      <c r="J53" s="46"/>
      <c r="L53" s="7" t="str">
        <f>IF(OSS_2018_19!F53&lt;&gt;"",OSS_2018_19!F53,"")</f>
        <v/>
      </c>
      <c r="M53" s="7" t="str">
        <f>IF(OSS_2018_19!G53&lt;&gt;"",OSS_2018_19!G53,"")</f>
        <v/>
      </c>
      <c r="N53" s="7" t="str">
        <f>IF(OSS_2018_19!H53&lt;&gt;"",OSS_2018_19!H53,"")</f>
        <v/>
      </c>
      <c r="O53" s="7" t="str">
        <f>IF(OSS_2018_19!I53&lt;&gt;"",OSS_2018_19!I53,"")</f>
        <v/>
      </c>
      <c r="P53" s="7" t="str">
        <f>IF(OSS_2018_19!J53&lt;&gt;"",OSS_2018_19!J53,"")</f>
        <v/>
      </c>
      <c r="Q53" s="5" t="str">
        <f t="shared" si="4"/>
        <v>NE</v>
      </c>
      <c r="R53" s="87" t="str">
        <f t="shared" si="5"/>
        <v/>
      </c>
      <c r="S53" s="57" t="str">
        <f t="shared" si="1"/>
        <v>NE</v>
      </c>
      <c r="T53" s="88" t="str">
        <f t="shared" si="2"/>
        <v/>
      </c>
      <c r="U53" s="107"/>
      <c r="W53" s="107"/>
      <c r="Y53" s="71">
        <v>52</v>
      </c>
      <c r="Z53" s="120" t="str">
        <f t="shared" si="3"/>
        <v/>
      </c>
      <c r="AA53" s="144" t="str">
        <f>IF(Z53&lt;&gt;"",VLOOKUP(Z53,OSS_2018_19!$B$3:$AG$99,2,FALSE),"")</f>
        <v/>
      </c>
      <c r="AB53" s="147" t="str">
        <f>IF(Z53&lt;&gt;"",IF(VLOOKUP(Z53,OSS_2018_19!$B$3:$AG$99,21,FALSE)=$S$2,VLOOKUP(Z53,OSS_2018_19!$B$3:$AG$99,19,FALSE),""),"")</f>
        <v/>
      </c>
      <c r="AC53" s="147" t="str">
        <f>IF(Z53&lt;&gt;"",IF(VLOOKUP(Z53,OSS_2018_19!$B$3:$AG$99,21,FALSE)=$S$2,VLOOKUP(Z53,OSS_2018_19!$B$3:$AG$99,20,FALSE),""),"")</f>
        <v/>
      </c>
    </row>
    <row r="54" spans="1:29" s="33" customFormat="1" ht="20.100000000000001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5"/>
      <c r="G54" s="5"/>
      <c r="H54" s="5"/>
      <c r="I54" s="5"/>
      <c r="J54" s="46"/>
      <c r="L54" s="7">
        <f>IF(OSS_2018_19!F54&lt;&gt;"",OSS_2018_19!F54,"")</f>
        <v>26</v>
      </c>
      <c r="M54" s="7">
        <f>IF(OSS_2018_19!G54&lt;&gt;"",OSS_2018_19!G54,"")</f>
        <v>29</v>
      </c>
      <c r="N54" s="7">
        <f>IF(OSS_2018_19!H54&lt;&gt;"",OSS_2018_19!H54,"")</f>
        <v>12</v>
      </c>
      <c r="O54" s="7">
        <f>IF(OSS_2018_19!I54&lt;&gt;"",OSS_2018_19!I54,"")</f>
        <v>11</v>
      </c>
      <c r="P54" s="7">
        <f>IF(OSS_2018_19!J54&lt;&gt;"",OSS_2018_19!J54,"")</f>
        <v>10</v>
      </c>
      <c r="Q54" s="5" t="str">
        <f t="shared" si="4"/>
        <v>DA</v>
      </c>
      <c r="R54" s="87" t="str">
        <f t="shared" si="5"/>
        <v/>
      </c>
      <c r="S54" s="57" t="str">
        <f t="shared" si="1"/>
        <v>NE</v>
      </c>
      <c r="T54" s="88" t="str">
        <f t="shared" si="2"/>
        <v/>
      </c>
      <c r="U54" s="107"/>
      <c r="W54" s="107"/>
      <c r="Y54" s="71">
        <v>53</v>
      </c>
      <c r="Z54" s="120" t="str">
        <f t="shared" si="3"/>
        <v/>
      </c>
      <c r="AA54" s="144" t="str">
        <f>IF(Z54&lt;&gt;"",VLOOKUP(Z54,OSS_2018_19!$B$3:$AG$99,2,FALSE),"")</f>
        <v/>
      </c>
      <c r="AB54" s="147" t="str">
        <f>IF(Z54&lt;&gt;"",IF(VLOOKUP(Z54,OSS_2018_19!$B$3:$AG$99,21,FALSE)=$S$2,VLOOKUP(Z54,OSS_2018_19!$B$3:$AG$99,19,FALSE),""),"")</f>
        <v/>
      </c>
      <c r="AC54" s="147" t="str">
        <f>IF(Z54&lt;&gt;"",IF(VLOOKUP(Z54,OSS_2018_19!$B$3:$AG$99,21,FALSE)=$S$2,VLOOKUP(Z54,OSS_2018_19!$B$3:$AG$99,20,FALSE),""),"")</f>
        <v/>
      </c>
    </row>
    <row r="55" spans="1:29" s="33" customFormat="1" ht="20.100000000000001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5"/>
      <c r="G55" s="5"/>
      <c r="H55" s="5"/>
      <c r="I55" s="5"/>
      <c r="J55" s="46"/>
      <c r="L55" s="7">
        <f>IF(OSS_2018_19!F55&lt;&gt;"",OSS_2018_19!F55,"")</f>
        <v>27</v>
      </c>
      <c r="M55" s="7">
        <f>IF(OSS_2018_19!G55&lt;&gt;"",OSS_2018_19!G55,"")</f>
        <v>26</v>
      </c>
      <c r="N55" s="7" t="str">
        <f>IF(OSS_2018_19!H55&lt;&gt;"",OSS_2018_19!H55,"")</f>
        <v/>
      </c>
      <c r="O55" s="7">
        <f>IF(OSS_2018_19!I55&lt;&gt;"",OSS_2018_19!I55,"")</f>
        <v>9</v>
      </c>
      <c r="P55" s="7">
        <f>IF(OSS_2018_19!J55&lt;&gt;"",OSS_2018_19!J55,"")</f>
        <v>9</v>
      </c>
      <c r="Q55" s="5" t="str">
        <f t="shared" si="4"/>
        <v>NE</v>
      </c>
      <c r="R55" s="87" t="str">
        <f t="shared" si="5"/>
        <v/>
      </c>
      <c r="S55" s="57" t="str">
        <f t="shared" si="1"/>
        <v>NE</v>
      </c>
      <c r="T55" s="88" t="str">
        <f t="shared" si="2"/>
        <v/>
      </c>
      <c r="U55" s="107"/>
      <c r="W55" s="107"/>
      <c r="Y55" s="71">
        <v>54</v>
      </c>
      <c r="Z55" s="120" t="str">
        <f t="shared" si="3"/>
        <v/>
      </c>
      <c r="AA55" s="144" t="str">
        <f>IF(Z55&lt;&gt;"",VLOOKUP(Z55,OSS_2018_19!$B$3:$AG$99,2,FALSE),"")</f>
        <v/>
      </c>
      <c r="AB55" s="147" t="str">
        <f>IF(Z55&lt;&gt;"",IF(VLOOKUP(Z55,OSS_2018_19!$B$3:$AG$99,21,FALSE)=$S$2,VLOOKUP(Z55,OSS_2018_19!$B$3:$AG$99,19,FALSE),""),"")</f>
        <v/>
      </c>
      <c r="AC55" s="147" t="str">
        <f>IF(Z55&lt;&gt;"",IF(VLOOKUP(Z55,OSS_2018_19!$B$3:$AG$99,21,FALSE)=$S$2,VLOOKUP(Z55,OSS_2018_19!$B$3:$AG$99,20,FALSE),""),"")</f>
        <v/>
      </c>
    </row>
    <row r="56" spans="1:29" s="33" customFormat="1" ht="20.100000000000001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5"/>
      <c r="G56" s="5"/>
      <c r="H56" s="5"/>
      <c r="I56" s="5"/>
      <c r="J56" s="46"/>
      <c r="L56" s="7" t="str">
        <f>IF(OSS_2018_19!F56&lt;&gt;"",OSS_2018_19!F56,"")</f>
        <v/>
      </c>
      <c r="M56" s="7" t="str">
        <f>IF(OSS_2018_19!G56&lt;&gt;"",OSS_2018_19!G56,"")</f>
        <v/>
      </c>
      <c r="N56" s="7" t="str">
        <f>IF(OSS_2018_19!H56&lt;&gt;"",OSS_2018_19!H56,"")</f>
        <v/>
      </c>
      <c r="O56" s="7" t="str">
        <f>IF(OSS_2018_19!I56&lt;&gt;"",OSS_2018_19!I56,"")</f>
        <v/>
      </c>
      <c r="P56" s="7" t="str">
        <f>IF(OSS_2018_19!J56&lt;&gt;"",OSS_2018_19!J56,"")</f>
        <v/>
      </c>
      <c r="Q56" s="5" t="str">
        <f t="shared" si="4"/>
        <v>NE</v>
      </c>
      <c r="R56" s="87" t="str">
        <f t="shared" si="5"/>
        <v/>
      </c>
      <c r="S56" s="57" t="str">
        <f t="shared" si="1"/>
        <v>NE</v>
      </c>
      <c r="T56" s="88" t="str">
        <f t="shared" si="2"/>
        <v/>
      </c>
      <c r="U56" s="107"/>
      <c r="W56" s="107"/>
      <c r="Y56" s="71">
        <v>55</v>
      </c>
      <c r="Z56" s="120" t="str">
        <f t="shared" si="3"/>
        <v/>
      </c>
      <c r="AA56" s="144" t="str">
        <f>IF(Z56&lt;&gt;"",VLOOKUP(Z56,OSS_2018_19!$B$3:$AG$99,2,FALSE),"")</f>
        <v/>
      </c>
      <c r="AB56" s="147" t="str">
        <f>IF(Z56&lt;&gt;"",IF(VLOOKUP(Z56,OSS_2018_19!$B$3:$AG$99,21,FALSE)=$S$2,VLOOKUP(Z56,OSS_2018_19!$B$3:$AG$99,19,FALSE),""),"")</f>
        <v/>
      </c>
      <c r="AC56" s="147" t="str">
        <f>IF(Z56&lt;&gt;"",IF(VLOOKUP(Z56,OSS_2018_19!$B$3:$AG$99,21,FALSE)=$S$2,VLOOKUP(Z56,OSS_2018_19!$B$3:$AG$99,20,FALSE),""),"")</f>
        <v/>
      </c>
    </row>
    <row r="57" spans="1:29" s="33" customFormat="1" ht="20.100000000000001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5"/>
      <c r="G57" s="5"/>
      <c r="H57" s="5"/>
      <c r="I57" s="5"/>
      <c r="J57" s="46"/>
      <c r="L57" s="7">
        <f>IF(OSS_2018_19!F57&lt;&gt;"",OSS_2018_19!F57,"")</f>
        <v>29</v>
      </c>
      <c r="M57" s="7">
        <f>IF(OSS_2018_19!G57&lt;&gt;"",OSS_2018_19!G57,"")</f>
        <v>29</v>
      </c>
      <c r="N57" s="7">
        <f>IF(OSS_2018_19!H57&lt;&gt;"",OSS_2018_19!H57,"")</f>
        <v>15</v>
      </c>
      <c r="O57" s="7">
        <f>IF(OSS_2018_19!I57&lt;&gt;"",OSS_2018_19!I57,"")</f>
        <v>9</v>
      </c>
      <c r="P57" s="7">
        <f>IF(OSS_2018_19!J57&lt;&gt;"",OSS_2018_19!J57,"")</f>
        <v>10</v>
      </c>
      <c r="Q57" s="5" t="str">
        <f t="shared" si="4"/>
        <v>DA</v>
      </c>
      <c r="R57" s="87" t="str">
        <f t="shared" si="5"/>
        <v/>
      </c>
      <c r="S57" s="57" t="str">
        <f t="shared" si="1"/>
        <v>NE</v>
      </c>
      <c r="T57" s="88" t="str">
        <f t="shared" si="2"/>
        <v/>
      </c>
      <c r="U57" s="107"/>
      <c r="W57" s="107"/>
      <c r="Y57" s="71">
        <v>56</v>
      </c>
      <c r="Z57" s="120" t="str">
        <f t="shared" si="3"/>
        <v/>
      </c>
      <c r="AA57" s="144" t="str">
        <f>IF(Z57&lt;&gt;"",VLOOKUP(Z57,OSS_2018_19!$B$3:$AG$99,2,FALSE),"")</f>
        <v/>
      </c>
      <c r="AB57" s="147" t="str">
        <f>IF(Z57&lt;&gt;"",IF(VLOOKUP(Z57,OSS_2018_19!$B$3:$AG$99,21,FALSE)=$S$2,VLOOKUP(Z57,OSS_2018_19!$B$3:$AG$99,19,FALSE),""),"")</f>
        <v/>
      </c>
      <c r="AC57" s="147" t="str">
        <f>IF(Z57&lt;&gt;"",IF(VLOOKUP(Z57,OSS_2018_19!$B$3:$AG$99,21,FALSE)=$S$2,VLOOKUP(Z57,OSS_2018_19!$B$3:$AG$99,20,FALSE),""),"")</f>
        <v/>
      </c>
    </row>
    <row r="58" spans="1:29" s="33" customFormat="1" ht="20.100000000000001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5"/>
      <c r="G58" s="5"/>
      <c r="H58" s="5"/>
      <c r="I58" s="5"/>
      <c r="J58" s="46"/>
      <c r="L58" s="7">
        <f>IF(OSS_2018_19!F58&lt;&gt;"",OSS_2018_19!F58,"")</f>
        <v>31</v>
      </c>
      <c r="M58" s="7">
        <f>IF(OSS_2018_19!G58&lt;&gt;"",OSS_2018_19!G58,"")</f>
        <v>30</v>
      </c>
      <c r="N58" s="7">
        <f>IF(OSS_2018_19!H58&lt;&gt;"",OSS_2018_19!H58,"")</f>
        <v>12</v>
      </c>
      <c r="O58" s="7">
        <f>IF(OSS_2018_19!I58&lt;&gt;"",OSS_2018_19!I58,"")</f>
        <v>11</v>
      </c>
      <c r="P58" s="7">
        <f>IF(OSS_2018_19!J58&lt;&gt;"",OSS_2018_19!J58,"")</f>
        <v>15</v>
      </c>
      <c r="Q58" s="5" t="str">
        <f t="shared" si="4"/>
        <v>DA</v>
      </c>
      <c r="R58" s="87" t="str">
        <f t="shared" si="5"/>
        <v/>
      </c>
      <c r="S58" s="57" t="str">
        <f t="shared" si="1"/>
        <v>NE</v>
      </c>
      <c r="T58" s="88" t="str">
        <f t="shared" si="2"/>
        <v/>
      </c>
      <c r="U58" s="107"/>
      <c r="W58" s="107"/>
      <c r="Y58" s="71">
        <v>57</v>
      </c>
      <c r="Z58" s="120" t="str">
        <f t="shared" si="3"/>
        <v/>
      </c>
      <c r="AA58" s="144" t="str">
        <f>IF(Z58&lt;&gt;"",VLOOKUP(Z58,OSS_2018_19!$B$3:$AG$99,2,FALSE),"")</f>
        <v/>
      </c>
      <c r="AB58" s="147" t="str">
        <f>IF(Z58&lt;&gt;"",IF(VLOOKUP(Z58,OSS_2018_19!$B$3:$AG$99,21,FALSE)=$S$2,VLOOKUP(Z58,OSS_2018_19!$B$3:$AG$99,19,FALSE),""),"")</f>
        <v/>
      </c>
      <c r="AC58" s="147" t="str">
        <f>IF(Z58&lt;&gt;"",IF(VLOOKUP(Z58,OSS_2018_19!$B$3:$AG$99,21,FALSE)=$S$2,VLOOKUP(Z58,OSS_2018_19!$B$3:$AG$99,20,FALSE),""),"")</f>
        <v/>
      </c>
    </row>
    <row r="59" spans="1:29" s="33" customFormat="1" ht="20.100000000000001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5"/>
      <c r="G59" s="5"/>
      <c r="H59" s="5"/>
      <c r="I59" s="5"/>
      <c r="J59" s="46"/>
      <c r="L59" s="7" t="str">
        <f>IF(OSS_2018_19!F59&lt;&gt;"",OSS_2018_19!F59,"")</f>
        <v/>
      </c>
      <c r="M59" s="7" t="str">
        <f>IF(OSS_2018_19!G59&lt;&gt;"",OSS_2018_19!G59,"")</f>
        <v/>
      </c>
      <c r="N59" s="7" t="str">
        <f>IF(OSS_2018_19!H59&lt;&gt;"",OSS_2018_19!H59,"")</f>
        <v/>
      </c>
      <c r="O59" s="7" t="str">
        <f>IF(OSS_2018_19!I59&lt;&gt;"",OSS_2018_19!I59,"")</f>
        <v/>
      </c>
      <c r="P59" s="7" t="str">
        <f>IF(OSS_2018_19!J59&lt;&gt;"",OSS_2018_19!J59,"")</f>
        <v/>
      </c>
      <c r="Q59" s="5" t="str">
        <f t="shared" si="4"/>
        <v>NE</v>
      </c>
      <c r="R59" s="87" t="str">
        <f t="shared" si="5"/>
        <v/>
      </c>
      <c r="S59" s="57" t="str">
        <f t="shared" si="1"/>
        <v>NE</v>
      </c>
      <c r="T59" s="88" t="str">
        <f t="shared" si="2"/>
        <v/>
      </c>
      <c r="U59" s="107"/>
      <c r="W59" s="107"/>
      <c r="Y59" s="71">
        <v>58</v>
      </c>
      <c r="Z59" s="120" t="str">
        <f t="shared" si="3"/>
        <v/>
      </c>
      <c r="AA59" s="144" t="str">
        <f>IF(Z59&lt;&gt;"",VLOOKUP(Z59,OSS_2018_19!$B$3:$AG$99,2,FALSE),"")</f>
        <v/>
      </c>
      <c r="AB59" s="147" t="str">
        <f>IF(Z59&lt;&gt;"",IF(VLOOKUP(Z59,OSS_2018_19!$B$3:$AG$99,21,FALSE)=$S$2,VLOOKUP(Z59,OSS_2018_19!$B$3:$AG$99,19,FALSE),""),"")</f>
        <v/>
      </c>
      <c r="AC59" s="147" t="str">
        <f>IF(Z59&lt;&gt;"",IF(VLOOKUP(Z59,OSS_2018_19!$B$3:$AG$99,21,FALSE)=$S$2,VLOOKUP(Z59,OSS_2018_19!$B$3:$AG$99,20,FALSE),""),"")</f>
        <v/>
      </c>
    </row>
    <row r="60" spans="1:29" s="33" customFormat="1" ht="20.100000000000001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5"/>
      <c r="G60" s="5"/>
      <c r="H60" s="5"/>
      <c r="I60" s="5"/>
      <c r="J60" s="46"/>
      <c r="L60" s="7">
        <f>IF(OSS_2018_19!F60&lt;&gt;"",OSS_2018_19!F60,"")</f>
        <v>31</v>
      </c>
      <c r="M60" s="7">
        <f>IF(OSS_2018_19!G60&lt;&gt;"",OSS_2018_19!G60,"")</f>
        <v>32</v>
      </c>
      <c r="N60" s="7">
        <f>IF(OSS_2018_19!H60&lt;&gt;"",OSS_2018_19!H60,"")</f>
        <v>21</v>
      </c>
      <c r="O60" s="7">
        <f>IF(OSS_2018_19!I60&lt;&gt;"",OSS_2018_19!I60,"")</f>
        <v>10</v>
      </c>
      <c r="P60" s="7">
        <f>IF(OSS_2018_19!J60&lt;&gt;"",OSS_2018_19!J60,"")</f>
        <v>9</v>
      </c>
      <c r="Q60" s="5" t="str">
        <f t="shared" si="4"/>
        <v>DA</v>
      </c>
      <c r="R60" s="87" t="str">
        <f t="shared" si="5"/>
        <v/>
      </c>
      <c r="S60" s="57" t="str">
        <f t="shared" si="1"/>
        <v>NE</v>
      </c>
      <c r="T60" s="88" t="str">
        <f t="shared" si="2"/>
        <v/>
      </c>
      <c r="U60" s="107"/>
      <c r="W60" s="107"/>
      <c r="Y60" s="71">
        <v>59</v>
      </c>
      <c r="Z60" s="120" t="str">
        <f t="shared" si="3"/>
        <v/>
      </c>
      <c r="AA60" s="144" t="str">
        <f>IF(Z60&lt;&gt;"",VLOOKUP(Z60,OSS_2018_19!$B$3:$AG$99,2,FALSE),"")</f>
        <v/>
      </c>
      <c r="AB60" s="147" t="str">
        <f>IF(Z60&lt;&gt;"",IF(VLOOKUP(Z60,OSS_2018_19!$B$3:$AG$99,21,FALSE)=$S$2,VLOOKUP(Z60,OSS_2018_19!$B$3:$AG$99,19,FALSE),""),"")</f>
        <v/>
      </c>
      <c r="AC60" s="147" t="str">
        <f>IF(Z60&lt;&gt;"",IF(VLOOKUP(Z60,OSS_2018_19!$B$3:$AG$99,21,FALSE)=$S$2,VLOOKUP(Z60,OSS_2018_19!$B$3:$AG$99,20,FALSE),""),"")</f>
        <v/>
      </c>
    </row>
    <row r="61" spans="1:29" s="33" customFormat="1" ht="20.100000000000001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5"/>
      <c r="G61" s="5"/>
      <c r="H61" s="5"/>
      <c r="I61" s="5"/>
      <c r="J61" s="46"/>
      <c r="L61" s="7">
        <f>IF(OSS_2018_19!F61&lt;&gt;"",OSS_2018_19!F61,"")</f>
        <v>24</v>
      </c>
      <c r="M61" s="7">
        <f>IF(OSS_2018_19!G61&lt;&gt;"",OSS_2018_19!G61,"")</f>
        <v>27</v>
      </c>
      <c r="N61" s="7" t="str">
        <f>IF(OSS_2018_19!H61&lt;&gt;"",OSS_2018_19!H61,"")</f>
        <v/>
      </c>
      <c r="O61" s="7">
        <f>IF(OSS_2018_19!I61&lt;&gt;"",OSS_2018_19!I61,"")</f>
        <v>9</v>
      </c>
      <c r="P61" s="7" t="str">
        <f>IF(OSS_2018_19!J61&lt;&gt;"",OSS_2018_19!J61,"")</f>
        <v/>
      </c>
      <c r="Q61" s="5" t="str">
        <f t="shared" si="4"/>
        <v>NE</v>
      </c>
      <c r="R61" s="87" t="str">
        <f t="shared" si="5"/>
        <v/>
      </c>
      <c r="S61" s="57" t="str">
        <f t="shared" si="1"/>
        <v>NE</v>
      </c>
      <c r="T61" s="88" t="str">
        <f t="shared" si="2"/>
        <v/>
      </c>
      <c r="U61" s="107"/>
      <c r="W61" s="107"/>
      <c r="Y61" s="71">
        <v>60</v>
      </c>
      <c r="Z61" s="120" t="str">
        <f t="shared" si="3"/>
        <v/>
      </c>
      <c r="AA61" s="144" t="str">
        <f>IF(Z61&lt;&gt;"",VLOOKUP(Z61,OSS_2018_19!$B$3:$AG$99,2,FALSE),"")</f>
        <v/>
      </c>
      <c r="AB61" s="147" t="str">
        <f>IF(Z61&lt;&gt;"",IF(VLOOKUP(Z61,OSS_2018_19!$B$3:$AG$99,21,FALSE)=$S$2,VLOOKUP(Z61,OSS_2018_19!$B$3:$AG$99,19,FALSE),""),"")</f>
        <v/>
      </c>
      <c r="AC61" s="147" t="str">
        <f>IF(Z61&lt;&gt;"",IF(VLOOKUP(Z61,OSS_2018_19!$B$3:$AG$99,21,FALSE)=$S$2,VLOOKUP(Z61,OSS_2018_19!$B$3:$AG$99,20,FALSE),""),"")</f>
        <v/>
      </c>
    </row>
    <row r="62" spans="1:29" s="33" customFormat="1" ht="20.100000000000001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5"/>
      <c r="G62" s="5"/>
      <c r="H62" s="5"/>
      <c r="I62" s="5"/>
      <c r="J62" s="46"/>
      <c r="L62" s="7">
        <f>IF(OSS_2018_19!F62&lt;&gt;"",OSS_2018_19!F62,"")</f>
        <v>25</v>
      </c>
      <c r="M62" s="7">
        <f>IF(OSS_2018_19!G62&lt;&gt;"",OSS_2018_19!G62,"")</f>
        <v>28</v>
      </c>
      <c r="N62" s="7">
        <f>IF(OSS_2018_19!H62&lt;&gt;"",OSS_2018_19!H62,"")</f>
        <v>11</v>
      </c>
      <c r="O62" s="7">
        <f>IF(OSS_2018_19!I62&lt;&gt;"",OSS_2018_19!I62,"")</f>
        <v>11</v>
      </c>
      <c r="P62" s="7">
        <f>IF(OSS_2018_19!J62&lt;&gt;"",OSS_2018_19!J62,"")</f>
        <v>13</v>
      </c>
      <c r="Q62" s="5" t="str">
        <f t="shared" si="4"/>
        <v>DA</v>
      </c>
      <c r="R62" s="87" t="str">
        <f t="shared" si="5"/>
        <v/>
      </c>
      <c r="S62" s="57" t="str">
        <f t="shared" si="1"/>
        <v>NE</v>
      </c>
      <c r="T62" s="88" t="str">
        <f t="shared" si="2"/>
        <v/>
      </c>
      <c r="U62" s="107"/>
      <c r="W62" s="107"/>
      <c r="Y62" s="71">
        <v>61</v>
      </c>
      <c r="Z62" s="120" t="str">
        <f t="shared" si="3"/>
        <v/>
      </c>
      <c r="AA62" s="144" t="str">
        <f>IF(Z62&lt;&gt;"",VLOOKUP(Z62,OSS_2018_19!$B$3:$AG$99,2,FALSE),"")</f>
        <v/>
      </c>
      <c r="AB62" s="147" t="str">
        <f>IF(Z62&lt;&gt;"",IF(VLOOKUP(Z62,OSS_2018_19!$B$3:$AG$99,21,FALSE)=$S$2,VLOOKUP(Z62,OSS_2018_19!$B$3:$AG$99,19,FALSE),""),"")</f>
        <v/>
      </c>
      <c r="AC62" s="147" t="str">
        <f>IF(Z62&lt;&gt;"",IF(VLOOKUP(Z62,OSS_2018_19!$B$3:$AG$99,21,FALSE)=$S$2,VLOOKUP(Z62,OSS_2018_19!$B$3:$AG$99,20,FALSE),""),"")</f>
        <v/>
      </c>
    </row>
    <row r="63" spans="1:29" s="33" customFormat="1" ht="20.100000000000001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5"/>
      <c r="G63" s="5"/>
      <c r="H63" s="5"/>
      <c r="I63" s="5"/>
      <c r="J63" s="46"/>
      <c r="L63" s="7" t="str">
        <f>IF(OSS_2018_19!F63&lt;&gt;"",OSS_2018_19!F63,"")</f>
        <v/>
      </c>
      <c r="M63" s="7" t="str">
        <f>IF(OSS_2018_19!G63&lt;&gt;"",OSS_2018_19!G63,"")</f>
        <v/>
      </c>
      <c r="N63" s="7" t="str">
        <f>IF(OSS_2018_19!H63&lt;&gt;"",OSS_2018_19!H63,"")</f>
        <v/>
      </c>
      <c r="O63" s="7" t="str">
        <f>IF(OSS_2018_19!I63&lt;&gt;"",OSS_2018_19!I63,"")</f>
        <v/>
      </c>
      <c r="P63" s="7" t="str">
        <f>IF(OSS_2018_19!J63&lt;&gt;"",OSS_2018_19!J63,"")</f>
        <v/>
      </c>
      <c r="Q63" s="5" t="str">
        <f t="shared" si="4"/>
        <v>NE</v>
      </c>
      <c r="R63" s="87" t="str">
        <f t="shared" si="5"/>
        <v/>
      </c>
      <c r="S63" s="57" t="str">
        <f t="shared" si="1"/>
        <v>NE</v>
      </c>
      <c r="T63" s="88" t="str">
        <f t="shared" si="2"/>
        <v/>
      </c>
      <c r="U63" s="107"/>
      <c r="W63" s="107"/>
      <c r="Y63" s="71">
        <v>62</v>
      </c>
      <c r="Z63" s="120" t="str">
        <f t="shared" si="3"/>
        <v/>
      </c>
      <c r="AA63" s="144" t="str">
        <f>IF(Z63&lt;&gt;"",VLOOKUP(Z63,OSS_2018_19!$B$3:$AG$99,2,FALSE),"")</f>
        <v/>
      </c>
      <c r="AB63" s="147" t="str">
        <f>IF(Z63&lt;&gt;"",IF(VLOOKUP(Z63,OSS_2018_19!$B$3:$AG$99,21,FALSE)=$S$2,VLOOKUP(Z63,OSS_2018_19!$B$3:$AG$99,19,FALSE),""),"")</f>
        <v/>
      </c>
      <c r="AC63" s="147" t="str">
        <f>IF(Z63&lt;&gt;"",IF(VLOOKUP(Z63,OSS_2018_19!$B$3:$AG$99,21,FALSE)=$S$2,VLOOKUP(Z63,OSS_2018_19!$B$3:$AG$99,20,FALSE),""),"")</f>
        <v/>
      </c>
    </row>
    <row r="64" spans="1:29" s="33" customFormat="1" ht="20.100000000000001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5"/>
      <c r="G64" s="5"/>
      <c r="H64" s="5"/>
      <c r="I64" s="5"/>
      <c r="J64" s="46"/>
      <c r="L64" s="7">
        <f>IF(OSS_2018_19!F64&lt;&gt;"",OSS_2018_19!F64,"")</f>
        <v>25</v>
      </c>
      <c r="M64" s="7">
        <f>IF(OSS_2018_19!G64&lt;&gt;"",OSS_2018_19!G64,"")</f>
        <v>29</v>
      </c>
      <c r="N64" s="7" t="str">
        <f>IF(OSS_2018_19!H64&lt;&gt;"",OSS_2018_19!H64,"")</f>
        <v/>
      </c>
      <c r="O64" s="7" t="str">
        <f>IF(OSS_2018_19!I64&lt;&gt;"",OSS_2018_19!I64,"")</f>
        <v/>
      </c>
      <c r="P64" s="7" t="str">
        <f>IF(OSS_2018_19!J64&lt;&gt;"",OSS_2018_19!J64,"")</f>
        <v/>
      </c>
      <c r="Q64" s="5" t="str">
        <f t="shared" si="4"/>
        <v>NE</v>
      </c>
      <c r="R64" s="87" t="str">
        <f t="shared" si="5"/>
        <v/>
      </c>
      <c r="S64" s="57" t="str">
        <f t="shared" si="1"/>
        <v>NE</v>
      </c>
      <c r="T64" s="88" t="str">
        <f t="shared" si="2"/>
        <v/>
      </c>
      <c r="U64" s="107"/>
      <c r="W64" s="107"/>
      <c r="Y64" s="71">
        <v>63</v>
      </c>
      <c r="Z64" s="120" t="str">
        <f t="shared" si="3"/>
        <v/>
      </c>
      <c r="AA64" s="144" t="str">
        <f>IF(Z64&lt;&gt;"",VLOOKUP(Z64,OSS_2018_19!$B$3:$AG$99,2,FALSE),"")</f>
        <v/>
      </c>
      <c r="AB64" s="147" t="str">
        <f>IF(Z64&lt;&gt;"",IF(VLOOKUP(Z64,OSS_2018_19!$B$3:$AG$99,21,FALSE)=$S$2,VLOOKUP(Z64,OSS_2018_19!$B$3:$AG$99,19,FALSE),""),"")</f>
        <v/>
      </c>
      <c r="AC64" s="147" t="str">
        <f>IF(Z64&lt;&gt;"",IF(VLOOKUP(Z64,OSS_2018_19!$B$3:$AG$99,21,FALSE)=$S$2,VLOOKUP(Z64,OSS_2018_19!$B$3:$AG$99,20,FALSE),""),"")</f>
        <v/>
      </c>
    </row>
    <row r="65" spans="1:29" s="33" customFormat="1" ht="20.100000000000001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5"/>
      <c r="G65" s="5"/>
      <c r="H65" s="5"/>
      <c r="I65" s="5"/>
      <c r="J65" s="46"/>
      <c r="L65" s="7">
        <f>IF(OSS_2018_19!F65&lt;&gt;"",OSS_2018_19!F65,"")</f>
        <v>25</v>
      </c>
      <c r="M65" s="7">
        <f>IF(OSS_2018_19!G65&lt;&gt;"",OSS_2018_19!G65,"")</f>
        <v>26</v>
      </c>
      <c r="N65" s="7" t="str">
        <f>IF(OSS_2018_19!H65&lt;&gt;"",OSS_2018_19!H65,"")</f>
        <v/>
      </c>
      <c r="O65" s="7">
        <f>IF(OSS_2018_19!I65&lt;&gt;"",OSS_2018_19!I65,"")</f>
        <v>9</v>
      </c>
      <c r="P65" s="7" t="str">
        <f>IF(OSS_2018_19!J65&lt;&gt;"",OSS_2018_19!J65,"")</f>
        <v/>
      </c>
      <c r="Q65" s="5" t="str">
        <f t="shared" si="4"/>
        <v>NE</v>
      </c>
      <c r="R65" s="87" t="str">
        <f t="shared" si="5"/>
        <v/>
      </c>
      <c r="S65" s="57" t="str">
        <f t="shared" si="1"/>
        <v>NE</v>
      </c>
      <c r="T65" s="88" t="str">
        <f t="shared" si="2"/>
        <v/>
      </c>
      <c r="U65" s="107"/>
      <c r="W65" s="107"/>
      <c r="Y65" s="71">
        <v>64</v>
      </c>
      <c r="Z65" s="120" t="str">
        <f t="shared" si="3"/>
        <v/>
      </c>
      <c r="AA65" s="144" t="str">
        <f>IF(Z65&lt;&gt;"",VLOOKUP(Z65,OSS_2018_19!$B$3:$AG$99,2,FALSE),"")</f>
        <v/>
      </c>
      <c r="AB65" s="147" t="str">
        <f>IF(Z65&lt;&gt;"",IF(VLOOKUP(Z65,OSS_2018_19!$B$3:$AG$99,21,FALSE)=$S$2,VLOOKUP(Z65,OSS_2018_19!$B$3:$AG$99,19,FALSE),""),"")</f>
        <v/>
      </c>
      <c r="AC65" s="147" t="str">
        <f>IF(Z65&lt;&gt;"",IF(VLOOKUP(Z65,OSS_2018_19!$B$3:$AG$99,21,FALSE)=$S$2,VLOOKUP(Z65,OSS_2018_19!$B$3:$AG$99,20,FALSE),""),"")</f>
        <v/>
      </c>
    </row>
    <row r="66" spans="1:29" s="33" customFormat="1" ht="20.100000000000001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5"/>
      <c r="G66" s="5"/>
      <c r="H66" s="5"/>
      <c r="I66" s="5"/>
      <c r="J66" s="46"/>
      <c r="L66" s="7">
        <f>IF(OSS_2018_19!F66&lt;&gt;"",OSS_2018_19!F66,"")</f>
        <v>24</v>
      </c>
      <c r="M66" s="7">
        <f>IF(OSS_2018_19!G66&lt;&gt;"",OSS_2018_19!G66,"")</f>
        <v>24</v>
      </c>
      <c r="N66" s="7">
        <f>IF(OSS_2018_19!H66&lt;&gt;"",OSS_2018_19!H66,"")</f>
        <v>11</v>
      </c>
      <c r="O66" s="7">
        <f>IF(OSS_2018_19!I66&lt;&gt;"",OSS_2018_19!I66,"")</f>
        <v>9</v>
      </c>
      <c r="P66" s="7">
        <f>IF(OSS_2018_19!J66&lt;&gt;"",OSS_2018_19!J66,"")</f>
        <v>9</v>
      </c>
      <c r="Q66" s="5" t="str">
        <f t="shared" si="4"/>
        <v>DA</v>
      </c>
      <c r="R66" s="87" t="str">
        <f t="shared" si="5"/>
        <v/>
      </c>
      <c r="S66" s="57" t="str">
        <f t="shared" si="1"/>
        <v>NE</v>
      </c>
      <c r="T66" s="88" t="str">
        <f t="shared" si="2"/>
        <v/>
      </c>
      <c r="U66" s="107"/>
      <c r="W66" s="107"/>
      <c r="Y66" s="71">
        <v>65</v>
      </c>
      <c r="Z66" s="120" t="str">
        <f t="shared" si="3"/>
        <v/>
      </c>
      <c r="AA66" s="144" t="str">
        <f>IF(Z66&lt;&gt;"",VLOOKUP(Z66,OSS_2018_19!$B$3:$AG$99,2,FALSE),"")</f>
        <v/>
      </c>
      <c r="AB66" s="147" t="str">
        <f>IF(Z66&lt;&gt;"",IF(VLOOKUP(Z66,OSS_2018_19!$B$3:$AG$99,21,FALSE)=$S$2,VLOOKUP(Z66,OSS_2018_19!$B$3:$AG$99,19,FALSE),""),"")</f>
        <v/>
      </c>
      <c r="AC66" s="147" t="str">
        <f>IF(Z66&lt;&gt;"",IF(VLOOKUP(Z66,OSS_2018_19!$B$3:$AG$99,21,FALSE)=$S$2,VLOOKUP(Z66,OSS_2018_19!$B$3:$AG$99,20,FALSE),""),"")</f>
        <v/>
      </c>
    </row>
    <row r="67" spans="1:29" s="33" customFormat="1" ht="20.100000000000001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5"/>
      <c r="G67" s="5"/>
      <c r="H67" s="5"/>
      <c r="I67" s="5"/>
      <c r="J67" s="46"/>
      <c r="L67" s="7" t="str">
        <f>IF(OSS_2018_19!F67&lt;&gt;"",OSS_2018_19!F67,"")</f>
        <v/>
      </c>
      <c r="M67" s="7" t="str">
        <f>IF(OSS_2018_19!G67&lt;&gt;"",OSS_2018_19!G67,"")</f>
        <v/>
      </c>
      <c r="N67" s="7" t="str">
        <f>IF(OSS_2018_19!H67&lt;&gt;"",OSS_2018_19!H67,"")</f>
        <v/>
      </c>
      <c r="O67" s="7" t="str">
        <f>IF(OSS_2018_19!I67&lt;&gt;"",OSS_2018_19!I67,"")</f>
        <v/>
      </c>
      <c r="P67" s="7" t="str">
        <f>IF(OSS_2018_19!J67&lt;&gt;"",OSS_2018_19!J67,"")</f>
        <v/>
      </c>
      <c r="Q67" s="5" t="str">
        <f t="shared" si="4"/>
        <v>NE</v>
      </c>
      <c r="R67" s="87" t="str">
        <f t="shared" si="5"/>
        <v/>
      </c>
      <c r="S67" s="57" t="str">
        <f t="shared" ref="S67:S130" si="6">IF(B67&lt;&gt;"",IF(D67&lt;&gt;"рекреација",IF(ISNA(MATCH(B67,oktobar_2_prijave_sport,0)),"NE","DA"),IF(ISNA(MATCH(B67,oktobar_2_prijave_rekreacija,0)),"NE","DA")),"")</f>
        <v>NE</v>
      </c>
      <c r="T67" s="88" t="str">
        <f t="shared" ref="T67:T130" si="7">IF(S67="DA",$S$2,"")</f>
        <v/>
      </c>
      <c r="U67" s="107"/>
      <c r="W67" s="107"/>
      <c r="Y67" s="71">
        <v>66</v>
      </c>
      <c r="Z67" s="120" t="str">
        <f t="shared" ref="Z67:Z73" si="8">IF(U68&lt;&gt;"",U68,"")</f>
        <v/>
      </c>
      <c r="AA67" s="144" t="str">
        <f>IF(Z67&lt;&gt;"",VLOOKUP(Z67,OSS_2018_19!$B$3:$AG$99,2,FALSE),"")</f>
        <v/>
      </c>
      <c r="AB67" s="147" t="str">
        <f>IF(Z67&lt;&gt;"",IF(VLOOKUP(Z67,OSS_2018_19!$B$3:$AG$99,21,FALSE)=$S$2,VLOOKUP(Z67,OSS_2018_19!$B$3:$AG$99,19,FALSE),""),"")</f>
        <v/>
      </c>
      <c r="AC67" s="147" t="str">
        <f>IF(Z67&lt;&gt;"",IF(VLOOKUP(Z67,OSS_2018_19!$B$3:$AG$99,21,FALSE)=$S$2,VLOOKUP(Z67,OSS_2018_19!$B$3:$AG$99,20,FALSE),""),"")</f>
        <v/>
      </c>
    </row>
    <row r="68" spans="1:29" s="33" customFormat="1" ht="20.100000000000001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5"/>
      <c r="G68" s="5"/>
      <c r="H68" s="5"/>
      <c r="I68" s="5"/>
      <c r="J68" s="46"/>
      <c r="L68" s="7">
        <f>IF(OSS_2018_19!F68&lt;&gt;"",OSS_2018_19!F68,"")</f>
        <v>24</v>
      </c>
      <c r="M68" s="7">
        <f>IF(OSS_2018_19!G68&lt;&gt;"",OSS_2018_19!G68,"")</f>
        <v>28</v>
      </c>
      <c r="N68" s="7" t="str">
        <f>IF(OSS_2018_19!H68&lt;&gt;"",OSS_2018_19!H68,"")</f>
        <v/>
      </c>
      <c r="O68" s="7">
        <f>IF(OSS_2018_19!I68&lt;&gt;"",OSS_2018_19!I68,"")</f>
        <v>12</v>
      </c>
      <c r="P68" s="7" t="str">
        <f>IF(OSS_2018_19!J68&lt;&gt;"",OSS_2018_19!J68,"")</f>
        <v/>
      </c>
      <c r="Q68" s="5" t="str">
        <f t="shared" ref="Q68:Q131" si="9">IF(B68&lt;&gt;"",IF(AND(L68&lt;&gt;"",M68&lt;&gt;"",N68&lt;&gt;"",O68&lt;&gt;"",P68&lt;&gt;""),"DA","NE"),"")</f>
        <v>NE</v>
      </c>
      <c r="R68" s="87" t="str">
        <f t="shared" ref="R68:R131" si="10">IF(AND(Q68="DA",S68="DA"),$S$2,"")</f>
        <v/>
      </c>
      <c r="S68" s="57" t="str">
        <f t="shared" si="6"/>
        <v>NE</v>
      </c>
      <c r="T68" s="88" t="str">
        <f t="shared" si="7"/>
        <v/>
      </c>
      <c r="U68" s="107"/>
      <c r="W68" s="107"/>
      <c r="Y68" s="71">
        <v>67</v>
      </c>
      <c r="Z68" s="120" t="str">
        <f t="shared" si="8"/>
        <v/>
      </c>
      <c r="AA68" s="144" t="str">
        <f>IF(Z68&lt;&gt;"",VLOOKUP(Z68,OSS_2018_19!$B$3:$AG$99,2,FALSE),"")</f>
        <v/>
      </c>
      <c r="AB68" s="147" t="str">
        <f>IF(Z68&lt;&gt;"",IF(VLOOKUP(Z68,OSS_2018_19!$B$3:$AG$99,21,FALSE)=$S$2,VLOOKUP(Z68,OSS_2018_19!$B$3:$AG$99,19,FALSE),""),"")</f>
        <v/>
      </c>
      <c r="AC68" s="147" t="str">
        <f>IF(Z68&lt;&gt;"",IF(VLOOKUP(Z68,OSS_2018_19!$B$3:$AG$99,21,FALSE)=$S$2,VLOOKUP(Z68,OSS_2018_19!$B$3:$AG$99,20,FALSE),""),"")</f>
        <v/>
      </c>
    </row>
    <row r="69" spans="1:29" s="33" customFormat="1" ht="20.100000000000001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5"/>
      <c r="G69" s="5"/>
      <c r="H69" s="5"/>
      <c r="I69" s="5"/>
      <c r="J69" s="46"/>
      <c r="L69" s="7">
        <f>IF(OSS_2018_19!F69&lt;&gt;"",OSS_2018_19!F69,"")</f>
        <v>25</v>
      </c>
      <c r="M69" s="7">
        <f>IF(OSS_2018_19!G69&lt;&gt;"",OSS_2018_19!G69,"")</f>
        <v>27</v>
      </c>
      <c r="N69" s="7">
        <f>IF(OSS_2018_19!H69&lt;&gt;"",OSS_2018_19!H69,"")</f>
        <v>16</v>
      </c>
      <c r="O69" s="7">
        <f>IF(OSS_2018_19!I69&lt;&gt;"",OSS_2018_19!I69,"")</f>
        <v>14</v>
      </c>
      <c r="P69" s="7">
        <f>IF(OSS_2018_19!J69&lt;&gt;"",OSS_2018_19!J69,"")</f>
        <v>9</v>
      </c>
      <c r="Q69" s="5" t="str">
        <f t="shared" si="9"/>
        <v>DA</v>
      </c>
      <c r="R69" s="87" t="str">
        <f t="shared" si="10"/>
        <v/>
      </c>
      <c r="S69" s="57" t="str">
        <f t="shared" si="6"/>
        <v>NE</v>
      </c>
      <c r="T69" s="88" t="str">
        <f t="shared" si="7"/>
        <v/>
      </c>
      <c r="U69" s="107"/>
      <c r="W69" s="107"/>
      <c r="Y69" s="71">
        <v>68</v>
      </c>
      <c r="Z69" s="120" t="str">
        <f t="shared" si="8"/>
        <v/>
      </c>
      <c r="AA69" s="144" t="str">
        <f>IF(Z69&lt;&gt;"",VLOOKUP(Z69,OSS_2018_19!$B$3:$AG$99,2,FALSE),"")</f>
        <v/>
      </c>
      <c r="AB69" s="147" t="str">
        <f>IF(Z69&lt;&gt;"",IF(VLOOKUP(Z69,OSS_2018_19!$B$3:$AG$99,21,FALSE)=$S$2,VLOOKUP(Z69,OSS_2018_19!$B$3:$AG$99,19,FALSE),""),"")</f>
        <v/>
      </c>
      <c r="AC69" s="147" t="str">
        <f>IF(Z69&lt;&gt;"",IF(VLOOKUP(Z69,OSS_2018_19!$B$3:$AG$99,21,FALSE)=$S$2,VLOOKUP(Z69,OSS_2018_19!$B$3:$AG$99,20,FALSE),""),"")</f>
        <v/>
      </c>
    </row>
    <row r="70" spans="1:29" s="33" customFormat="1" ht="20.100000000000001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5"/>
      <c r="G70" s="5"/>
      <c r="H70" s="5"/>
      <c r="I70" s="5"/>
      <c r="J70" s="46"/>
      <c r="L70" s="7">
        <f>IF(OSS_2018_19!F70&lt;&gt;"",OSS_2018_19!F70,"")</f>
        <v>28</v>
      </c>
      <c r="M70" s="7">
        <f>IF(OSS_2018_19!G70&lt;&gt;"",OSS_2018_19!G70,"")</f>
        <v>30</v>
      </c>
      <c r="N70" s="7">
        <f>IF(OSS_2018_19!H70&lt;&gt;"",OSS_2018_19!H70,"")</f>
        <v>21</v>
      </c>
      <c r="O70" s="7" t="str">
        <f>IF(OSS_2018_19!I70&lt;&gt;"",OSS_2018_19!I70,"")</f>
        <v/>
      </c>
      <c r="P70" s="7">
        <f>IF(OSS_2018_19!J70&lt;&gt;"",OSS_2018_19!J70,"")</f>
        <v>9</v>
      </c>
      <c r="Q70" s="5" t="str">
        <f t="shared" si="9"/>
        <v>NE</v>
      </c>
      <c r="R70" s="87" t="str">
        <f t="shared" si="10"/>
        <v/>
      </c>
      <c r="S70" s="57" t="str">
        <f t="shared" si="6"/>
        <v>NE</v>
      </c>
      <c r="T70" s="88" t="str">
        <f t="shared" si="7"/>
        <v/>
      </c>
      <c r="U70" s="107"/>
      <c r="W70" s="107"/>
      <c r="Y70" s="71">
        <v>69</v>
      </c>
      <c r="Z70" s="120" t="str">
        <f t="shared" si="8"/>
        <v/>
      </c>
      <c r="AA70" s="144" t="str">
        <f>IF(Z70&lt;&gt;"",VLOOKUP(Z70,OSS_2018_19!$B$3:$AG$99,2,FALSE),"")</f>
        <v/>
      </c>
      <c r="AB70" s="147" t="str">
        <f>IF(Z70&lt;&gt;"",IF(VLOOKUP(Z70,OSS_2018_19!$B$3:$AG$99,21,FALSE)=$S$2,VLOOKUP(Z70,OSS_2018_19!$B$3:$AG$99,19,FALSE),""),"")</f>
        <v/>
      </c>
      <c r="AC70" s="147" t="str">
        <f>IF(Z70&lt;&gt;"",IF(VLOOKUP(Z70,OSS_2018_19!$B$3:$AG$99,21,FALSE)=$S$2,VLOOKUP(Z70,OSS_2018_19!$B$3:$AG$99,20,FALSE),""),"")</f>
        <v/>
      </c>
    </row>
    <row r="71" spans="1:29" s="33" customFormat="1" ht="20.100000000000001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5"/>
      <c r="G71" s="5"/>
      <c r="H71" s="5"/>
      <c r="I71" s="5"/>
      <c r="J71" s="46"/>
      <c r="L71" s="7" t="str">
        <f>IF(OSS_2018_19!F71&lt;&gt;"",OSS_2018_19!F71,"")</f>
        <v/>
      </c>
      <c r="M71" s="7" t="str">
        <f>IF(OSS_2018_19!G71&lt;&gt;"",OSS_2018_19!G71,"")</f>
        <v/>
      </c>
      <c r="N71" s="7" t="str">
        <f>IF(OSS_2018_19!H71&lt;&gt;"",OSS_2018_19!H71,"")</f>
        <v/>
      </c>
      <c r="O71" s="7">
        <f>IF(OSS_2018_19!I71&lt;&gt;"",OSS_2018_19!I71,"")</f>
        <v>9</v>
      </c>
      <c r="P71" s="7" t="str">
        <f>IF(OSS_2018_19!J71&lt;&gt;"",OSS_2018_19!J71,"")</f>
        <v/>
      </c>
      <c r="Q71" s="5" t="str">
        <f t="shared" si="9"/>
        <v>NE</v>
      </c>
      <c r="R71" s="87" t="str">
        <f t="shared" si="10"/>
        <v/>
      </c>
      <c r="S71" s="57" t="str">
        <f t="shared" si="6"/>
        <v>NE</v>
      </c>
      <c r="T71" s="88" t="str">
        <f t="shared" si="7"/>
        <v/>
      </c>
      <c r="U71" s="107"/>
      <c r="W71" s="107"/>
      <c r="Y71" s="71">
        <v>70</v>
      </c>
      <c r="Z71" s="120" t="str">
        <f t="shared" si="8"/>
        <v/>
      </c>
      <c r="AA71" s="144" t="str">
        <f>IF(Z71&lt;&gt;"",VLOOKUP(Z71,OSS_2018_19!$B$3:$AG$99,2,FALSE),"")</f>
        <v/>
      </c>
      <c r="AB71" s="147" t="str">
        <f>IF(Z71&lt;&gt;"",IF(VLOOKUP(Z71,OSS_2018_19!$B$3:$AG$99,21,FALSE)=$S$2,VLOOKUP(Z71,OSS_2018_19!$B$3:$AG$99,19,FALSE),""),"")</f>
        <v/>
      </c>
      <c r="AC71" s="147" t="str">
        <f>IF(Z71&lt;&gt;"",IF(VLOOKUP(Z71,OSS_2018_19!$B$3:$AG$99,21,FALSE)=$S$2,VLOOKUP(Z71,OSS_2018_19!$B$3:$AG$99,20,FALSE),""),"")</f>
        <v/>
      </c>
    </row>
    <row r="72" spans="1:29" s="33" customFormat="1" ht="20.100000000000001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5"/>
      <c r="G72" s="5"/>
      <c r="H72" s="5"/>
      <c r="I72" s="5"/>
      <c r="J72" s="46"/>
      <c r="L72" s="7">
        <f>IF(OSS_2018_19!F72&lt;&gt;"",OSS_2018_19!F72,"")</f>
        <v>27</v>
      </c>
      <c r="M72" s="7">
        <f>IF(OSS_2018_19!G72&lt;&gt;"",OSS_2018_19!G72,"")</f>
        <v>28</v>
      </c>
      <c r="N72" s="7">
        <f>IF(OSS_2018_19!H72&lt;&gt;"",OSS_2018_19!H72,"")</f>
        <v>15</v>
      </c>
      <c r="O72" s="7" t="str">
        <f>IF(OSS_2018_19!I72&lt;&gt;"",OSS_2018_19!I72,"")</f>
        <v/>
      </c>
      <c r="P72" s="7">
        <f>IF(OSS_2018_19!J72&lt;&gt;"",OSS_2018_19!J72,"")</f>
        <v>9</v>
      </c>
      <c r="Q72" s="5" t="str">
        <f t="shared" si="9"/>
        <v>NE</v>
      </c>
      <c r="R72" s="87" t="str">
        <f t="shared" si="10"/>
        <v/>
      </c>
      <c r="S72" s="57" t="str">
        <f t="shared" si="6"/>
        <v>NE</v>
      </c>
      <c r="T72" s="88" t="str">
        <f t="shared" si="7"/>
        <v/>
      </c>
      <c r="U72" s="107"/>
      <c r="W72" s="107"/>
      <c r="Y72" s="71">
        <v>71</v>
      </c>
      <c r="Z72" s="120" t="str">
        <f t="shared" si="8"/>
        <v/>
      </c>
      <c r="AA72" s="144" t="str">
        <f>IF(Z72&lt;&gt;"",VLOOKUP(Z72,OSS_2018_19!$B$3:$AG$99,2,FALSE),"")</f>
        <v/>
      </c>
      <c r="AB72" s="147" t="str">
        <f>IF(Z72&lt;&gt;"",IF(VLOOKUP(Z72,OSS_2018_19!$B$3:$AG$99,21,FALSE)=$S$2,VLOOKUP(Z72,OSS_2018_19!$B$3:$AG$99,19,FALSE),""),"")</f>
        <v/>
      </c>
      <c r="AC72" s="147" t="str">
        <f>IF(Z72&lt;&gt;"",IF(VLOOKUP(Z72,OSS_2018_19!$B$3:$AG$99,21,FALSE)=$S$2,VLOOKUP(Z72,OSS_2018_19!$B$3:$AG$99,20,FALSE),""),"")</f>
        <v/>
      </c>
    </row>
    <row r="73" spans="1:29" s="33" customFormat="1" ht="20.100000000000001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5"/>
      <c r="G73" s="5"/>
      <c r="H73" s="5"/>
      <c r="I73" s="5"/>
      <c r="J73" s="46"/>
      <c r="L73" s="7" t="str">
        <f>IF(OSS_2018_19!F73&lt;&gt;"",OSS_2018_19!F73,"")</f>
        <v/>
      </c>
      <c r="M73" s="7" t="str">
        <f>IF(OSS_2018_19!G73&lt;&gt;"",OSS_2018_19!G73,"")</f>
        <v/>
      </c>
      <c r="N73" s="7" t="str">
        <f>IF(OSS_2018_19!H73&lt;&gt;"",OSS_2018_19!H73,"")</f>
        <v/>
      </c>
      <c r="O73" s="7" t="str">
        <f>IF(OSS_2018_19!I73&lt;&gt;"",OSS_2018_19!I73,"")</f>
        <v/>
      </c>
      <c r="P73" s="7" t="str">
        <f>IF(OSS_2018_19!J73&lt;&gt;"",OSS_2018_19!J73,"")</f>
        <v/>
      </c>
      <c r="Q73" s="5" t="str">
        <f t="shared" si="9"/>
        <v>NE</v>
      </c>
      <c r="R73" s="87" t="str">
        <f t="shared" si="10"/>
        <v/>
      </c>
      <c r="S73" s="57" t="str">
        <f t="shared" si="6"/>
        <v>NE</v>
      </c>
      <c r="T73" s="88" t="str">
        <f t="shared" si="7"/>
        <v/>
      </c>
      <c r="U73" s="107"/>
      <c r="W73" s="107"/>
      <c r="Y73" s="71">
        <v>72</v>
      </c>
      <c r="Z73" s="120" t="str">
        <f t="shared" si="8"/>
        <v/>
      </c>
      <c r="AA73" s="144" t="str">
        <f>IF(Z73&lt;&gt;"",VLOOKUP(Z73,OSS_2018_19!$B$3:$AG$99,2,FALSE),"")</f>
        <v/>
      </c>
      <c r="AB73" s="147" t="str">
        <f>IF(Z73&lt;&gt;"",IF(VLOOKUP(Z73,OSS_2018_19!$B$3:$AG$99,21,FALSE)=$S$2,VLOOKUP(Z73,OSS_2018_19!$B$3:$AG$99,19,FALSE),""),"")</f>
        <v/>
      </c>
      <c r="AC73" s="147" t="str">
        <f>IF(Z73&lt;&gt;"",IF(VLOOKUP(Z73,OSS_2018_19!$B$3:$AG$99,21,FALSE)=$S$2,VLOOKUP(Z73,OSS_2018_19!$B$3:$AG$99,20,FALSE),""),"")</f>
        <v/>
      </c>
    </row>
    <row r="74" spans="1:29" s="33" customFormat="1" ht="20.100000000000001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5"/>
      <c r="G74" s="5"/>
      <c r="H74" s="5"/>
      <c r="I74" s="5"/>
      <c r="J74" s="46"/>
      <c r="L74" s="7" t="str">
        <f>IF(OSS_2018_19!F74&lt;&gt;"",OSS_2018_19!F74,"")</f>
        <v/>
      </c>
      <c r="M74" s="7" t="str">
        <f>IF(OSS_2018_19!G74&lt;&gt;"",OSS_2018_19!G74,"")</f>
        <v/>
      </c>
      <c r="N74" s="7" t="str">
        <f>IF(OSS_2018_19!H74&lt;&gt;"",OSS_2018_19!H74,"")</f>
        <v/>
      </c>
      <c r="O74" s="7" t="str">
        <f>IF(OSS_2018_19!I74&lt;&gt;"",OSS_2018_19!I74,"")</f>
        <v/>
      </c>
      <c r="P74" s="7" t="str">
        <f>IF(OSS_2018_19!J74&lt;&gt;"",OSS_2018_19!J74,"")</f>
        <v/>
      </c>
      <c r="Q74" s="5" t="str">
        <f t="shared" si="9"/>
        <v>NE</v>
      </c>
      <c r="R74" s="87" t="str">
        <f t="shared" si="10"/>
        <v/>
      </c>
      <c r="S74" s="57" t="str">
        <f t="shared" si="6"/>
        <v>NE</v>
      </c>
      <c r="T74" s="88" t="str">
        <f t="shared" si="7"/>
        <v/>
      </c>
      <c r="U74" s="107"/>
      <c r="W74" s="107"/>
    </row>
    <row r="75" spans="1:29" s="33" customFormat="1" ht="20.100000000000001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5"/>
      <c r="G75" s="5"/>
      <c r="H75" s="5"/>
      <c r="I75" s="5"/>
      <c r="J75" s="46"/>
      <c r="L75" s="7">
        <f>IF(OSS_2018_19!F75&lt;&gt;"",OSS_2018_19!F75,"")</f>
        <v>26</v>
      </c>
      <c r="M75" s="7">
        <f>IF(OSS_2018_19!G75&lt;&gt;"",OSS_2018_19!G75,"")</f>
        <v>25</v>
      </c>
      <c r="N75" s="7">
        <f>IF(OSS_2018_19!H75&lt;&gt;"",OSS_2018_19!H75,"")</f>
        <v>20</v>
      </c>
      <c r="O75" s="7">
        <f>IF(OSS_2018_19!I75&lt;&gt;"",OSS_2018_19!I75,"")</f>
        <v>9</v>
      </c>
      <c r="P75" s="7">
        <f>IF(OSS_2018_19!J75&lt;&gt;"",OSS_2018_19!J75,"")</f>
        <v>9</v>
      </c>
      <c r="Q75" s="5" t="str">
        <f t="shared" si="9"/>
        <v>DA</v>
      </c>
      <c r="R75" s="87" t="str">
        <f t="shared" si="10"/>
        <v/>
      </c>
      <c r="S75" s="57" t="str">
        <f t="shared" si="6"/>
        <v>NE</v>
      </c>
      <c r="T75" s="88" t="str">
        <f t="shared" si="7"/>
        <v/>
      </c>
      <c r="U75" s="107"/>
      <c r="W75" s="107"/>
    </row>
    <row r="76" spans="1:29" s="33" customFormat="1" ht="20.100000000000001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5"/>
      <c r="G76" s="5"/>
      <c r="H76" s="5"/>
      <c r="I76" s="5"/>
      <c r="J76" s="46"/>
      <c r="L76" s="7">
        <f>IF(OSS_2018_19!F76&lt;&gt;"",OSS_2018_19!F76,"")</f>
        <v>28</v>
      </c>
      <c r="M76" s="7">
        <f>IF(OSS_2018_19!G76&lt;&gt;"",OSS_2018_19!G76,"")</f>
        <v>30</v>
      </c>
      <c r="N76" s="7">
        <f>IF(OSS_2018_19!H76&lt;&gt;"",OSS_2018_19!H76,"")</f>
        <v>21</v>
      </c>
      <c r="O76" s="7">
        <f>IF(OSS_2018_19!I76&lt;&gt;"",OSS_2018_19!I76,"")</f>
        <v>9</v>
      </c>
      <c r="P76" s="7" t="str">
        <f>IF(OSS_2018_19!J76&lt;&gt;"",OSS_2018_19!J76,"")</f>
        <v/>
      </c>
      <c r="Q76" s="5" t="str">
        <f t="shared" si="9"/>
        <v>NE</v>
      </c>
      <c r="R76" s="87" t="str">
        <f t="shared" si="10"/>
        <v/>
      </c>
      <c r="S76" s="57" t="str">
        <f t="shared" si="6"/>
        <v>NE</v>
      </c>
      <c r="T76" s="88" t="str">
        <f t="shared" si="7"/>
        <v/>
      </c>
      <c r="U76" s="107"/>
      <c r="W76" s="107"/>
    </row>
    <row r="77" spans="1:29" s="33" customFormat="1" ht="20.100000000000001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5"/>
      <c r="G77" s="5"/>
      <c r="H77" s="5"/>
      <c r="I77" s="5"/>
      <c r="J77" s="46"/>
      <c r="L77" s="7">
        <f>IF(OSS_2018_19!F77&lt;&gt;"",OSS_2018_19!F77,"")</f>
        <v>29</v>
      </c>
      <c r="M77" s="7">
        <f>IF(OSS_2018_19!G77&lt;&gt;"",OSS_2018_19!G77,"")</f>
        <v>28</v>
      </c>
      <c r="N77" s="7">
        <f>IF(OSS_2018_19!H77&lt;&gt;"",OSS_2018_19!H77,"")</f>
        <v>18</v>
      </c>
      <c r="O77" s="7">
        <f>IF(OSS_2018_19!I77&lt;&gt;"",OSS_2018_19!I77,"")</f>
        <v>12</v>
      </c>
      <c r="P77" s="7">
        <f>IF(OSS_2018_19!J77&lt;&gt;"",OSS_2018_19!J77,"")</f>
        <v>12</v>
      </c>
      <c r="Q77" s="5" t="str">
        <f t="shared" si="9"/>
        <v>DA</v>
      </c>
      <c r="R77" s="87" t="str">
        <f t="shared" si="10"/>
        <v/>
      </c>
      <c r="S77" s="57" t="str">
        <f t="shared" si="6"/>
        <v>NE</v>
      </c>
      <c r="T77" s="88" t="str">
        <f t="shared" si="7"/>
        <v/>
      </c>
      <c r="U77" s="107"/>
      <c r="W77" s="107"/>
    </row>
    <row r="78" spans="1:29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5"/>
      <c r="G78" s="5"/>
      <c r="H78" s="5"/>
      <c r="I78" s="5"/>
      <c r="J78" s="46"/>
      <c r="L78" s="7">
        <f>IF(OSS_2018_19!F78&lt;&gt;"",OSS_2018_19!F78,"")</f>
        <v>30</v>
      </c>
      <c r="M78" s="7">
        <f>IF(OSS_2018_19!G78&lt;&gt;"",OSS_2018_19!G78,"")</f>
        <v>26</v>
      </c>
      <c r="N78" s="7">
        <f>IF(OSS_2018_19!H78&lt;&gt;"",OSS_2018_19!H78,"")</f>
        <v>12</v>
      </c>
      <c r="O78" s="7">
        <f>IF(OSS_2018_19!I78&lt;&gt;"",OSS_2018_19!I78,"")</f>
        <v>9</v>
      </c>
      <c r="P78" s="7">
        <f>IF(OSS_2018_19!J78&lt;&gt;"",OSS_2018_19!J78,"")</f>
        <v>9</v>
      </c>
      <c r="Q78" s="5" t="str">
        <f t="shared" si="9"/>
        <v>DA</v>
      </c>
      <c r="R78" s="87" t="str">
        <f t="shared" si="10"/>
        <v/>
      </c>
      <c r="S78" s="57" t="str">
        <f t="shared" si="6"/>
        <v>NE</v>
      </c>
      <c r="T78" s="88" t="str">
        <f t="shared" si="7"/>
        <v/>
      </c>
      <c r="U78" s="107"/>
      <c r="W78" s="107"/>
    </row>
    <row r="79" spans="1:29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5"/>
      <c r="G79" s="5"/>
      <c r="H79" s="5"/>
      <c r="I79" s="5"/>
      <c r="J79" s="46"/>
      <c r="L79" s="7">
        <f>IF(OSS_2018_19!F79&lt;&gt;"",OSS_2018_19!F79,"")</f>
        <v>29</v>
      </c>
      <c r="M79" s="7">
        <f>IF(OSS_2018_19!G79&lt;&gt;"",OSS_2018_19!G79,"")</f>
        <v>29</v>
      </c>
      <c r="N79" s="7">
        <f>IF(OSS_2018_19!H79&lt;&gt;"",OSS_2018_19!H79,"")</f>
        <v>17</v>
      </c>
      <c r="O79" s="7">
        <f>IF(OSS_2018_19!I79&lt;&gt;"",OSS_2018_19!I79,"")</f>
        <v>9</v>
      </c>
      <c r="P79" s="7">
        <f>IF(OSS_2018_19!J79&lt;&gt;"",OSS_2018_19!J79,"")</f>
        <v>12</v>
      </c>
      <c r="Q79" s="5" t="str">
        <f t="shared" si="9"/>
        <v>DA</v>
      </c>
      <c r="R79" s="87" t="str">
        <f t="shared" si="10"/>
        <v/>
      </c>
      <c r="S79" s="57" t="str">
        <f t="shared" si="6"/>
        <v>NE</v>
      </c>
      <c r="T79" s="88" t="str">
        <f t="shared" si="7"/>
        <v/>
      </c>
      <c r="U79" s="107"/>
      <c r="W79" s="107"/>
    </row>
    <row r="80" spans="1:29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5"/>
      <c r="G80" s="5"/>
      <c r="H80" s="5"/>
      <c r="I80" s="5"/>
      <c r="J80" s="46"/>
      <c r="L80" s="7" t="str">
        <f>IF(OSS_2018_19!F80&lt;&gt;"",OSS_2018_19!F80,"")</f>
        <v/>
      </c>
      <c r="M80" s="7" t="str">
        <f>IF(OSS_2018_19!G80&lt;&gt;"",OSS_2018_19!G80,"")</f>
        <v/>
      </c>
      <c r="N80" s="7" t="str">
        <f>IF(OSS_2018_19!H80&lt;&gt;"",OSS_2018_19!H80,"")</f>
        <v/>
      </c>
      <c r="O80" s="7" t="str">
        <f>IF(OSS_2018_19!I80&lt;&gt;"",OSS_2018_19!I80,"")</f>
        <v/>
      </c>
      <c r="P80" s="7" t="str">
        <f>IF(OSS_2018_19!J80&lt;&gt;"",OSS_2018_19!J80,"")</f>
        <v/>
      </c>
      <c r="Q80" s="5" t="str">
        <f t="shared" si="9"/>
        <v>NE</v>
      </c>
      <c r="R80" s="87" t="str">
        <f t="shared" si="10"/>
        <v/>
      </c>
      <c r="S80" s="57" t="str">
        <f t="shared" si="6"/>
        <v>NE</v>
      </c>
      <c r="T80" s="88" t="str">
        <f t="shared" si="7"/>
        <v/>
      </c>
      <c r="U80" s="107"/>
      <c r="W80" s="107"/>
    </row>
    <row r="81" spans="1:23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5"/>
      <c r="G81" s="5"/>
      <c r="H81" s="5"/>
      <c r="I81" s="5"/>
      <c r="J81" s="46"/>
      <c r="L81" s="7" t="str">
        <f>IF(OSS_2018_19!F81&lt;&gt;"",OSS_2018_19!F81,"")</f>
        <v/>
      </c>
      <c r="M81" s="7" t="str">
        <f>IF(OSS_2018_19!G81&lt;&gt;"",OSS_2018_19!G81,"")</f>
        <v/>
      </c>
      <c r="N81" s="7" t="str">
        <f>IF(OSS_2018_19!H81&lt;&gt;"",OSS_2018_19!H81,"")</f>
        <v/>
      </c>
      <c r="O81" s="7" t="str">
        <f>IF(OSS_2018_19!I81&lt;&gt;"",OSS_2018_19!I81,"")</f>
        <v/>
      </c>
      <c r="P81" s="7" t="str">
        <f>IF(OSS_2018_19!J81&lt;&gt;"",OSS_2018_19!J81,"")</f>
        <v/>
      </c>
      <c r="Q81" s="5" t="str">
        <f t="shared" si="9"/>
        <v>NE</v>
      </c>
      <c r="R81" s="87" t="str">
        <f t="shared" si="10"/>
        <v/>
      </c>
      <c r="S81" s="57" t="str">
        <f t="shared" si="6"/>
        <v>NE</v>
      </c>
      <c r="T81" s="88" t="str">
        <f t="shared" si="7"/>
        <v/>
      </c>
      <c r="U81" s="107"/>
      <c r="W81" s="107"/>
    </row>
    <row r="82" spans="1:23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5"/>
      <c r="G82" s="5"/>
      <c r="H82" s="5"/>
      <c r="I82" s="5"/>
      <c r="J82" s="46"/>
      <c r="L82" s="7" t="str">
        <f>IF(OSS_2018_19!F82&lt;&gt;"",OSS_2018_19!F82,"")</f>
        <v/>
      </c>
      <c r="M82" s="7">
        <f>IF(OSS_2018_19!G82&lt;&gt;"",OSS_2018_19!G82,"")</f>
        <v>26</v>
      </c>
      <c r="N82" s="7" t="str">
        <f>IF(OSS_2018_19!H82&lt;&gt;"",OSS_2018_19!H82,"")</f>
        <v/>
      </c>
      <c r="O82" s="7" t="str">
        <f>IF(OSS_2018_19!I82&lt;&gt;"",OSS_2018_19!I82,"")</f>
        <v/>
      </c>
      <c r="P82" s="7" t="str">
        <f>IF(OSS_2018_19!J82&lt;&gt;"",OSS_2018_19!J82,"")</f>
        <v/>
      </c>
      <c r="Q82" s="5" t="str">
        <f t="shared" si="9"/>
        <v>NE</v>
      </c>
      <c r="R82" s="87" t="str">
        <f t="shared" si="10"/>
        <v/>
      </c>
      <c r="S82" s="57" t="str">
        <f t="shared" si="6"/>
        <v>NE</v>
      </c>
      <c r="T82" s="88" t="str">
        <f t="shared" si="7"/>
        <v/>
      </c>
      <c r="U82" s="107"/>
      <c r="W82" s="107"/>
    </row>
    <row r="83" spans="1:23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5"/>
      <c r="G83" s="5"/>
      <c r="H83" s="5"/>
      <c r="I83" s="5"/>
      <c r="J83" s="46"/>
      <c r="L83" s="7" t="str">
        <f>IF(OSS_2018_19!F83&lt;&gt;"",OSS_2018_19!F83,"")</f>
        <v/>
      </c>
      <c r="M83" s="7" t="str">
        <f>IF(OSS_2018_19!G83&lt;&gt;"",OSS_2018_19!G83,"")</f>
        <v/>
      </c>
      <c r="N83" s="7" t="str">
        <f>IF(OSS_2018_19!H83&lt;&gt;"",OSS_2018_19!H83,"")</f>
        <v/>
      </c>
      <c r="O83" s="7" t="str">
        <f>IF(OSS_2018_19!I83&lt;&gt;"",OSS_2018_19!I83,"")</f>
        <v/>
      </c>
      <c r="P83" s="7" t="str">
        <f>IF(OSS_2018_19!J83&lt;&gt;"",OSS_2018_19!J83,"")</f>
        <v/>
      </c>
      <c r="Q83" s="5" t="str">
        <f t="shared" si="9"/>
        <v>NE</v>
      </c>
      <c r="R83" s="87" t="str">
        <f t="shared" si="10"/>
        <v/>
      </c>
      <c r="S83" s="57" t="str">
        <f t="shared" si="6"/>
        <v>NE</v>
      </c>
      <c r="T83" s="88" t="str">
        <f t="shared" si="7"/>
        <v/>
      </c>
      <c r="U83" s="107"/>
      <c r="W83" s="107"/>
    </row>
    <row r="84" spans="1:23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5"/>
      <c r="G84" s="5"/>
      <c r="H84" s="5"/>
      <c r="I84" s="5"/>
      <c r="J84" s="46"/>
      <c r="L84" s="7">
        <f>IF(OSS_2018_19!F84&lt;&gt;"",OSS_2018_19!F84,"")</f>
        <v>26</v>
      </c>
      <c r="M84" s="7">
        <f>IF(OSS_2018_19!G84&lt;&gt;"",OSS_2018_19!G84,"")</f>
        <v>30</v>
      </c>
      <c r="N84" s="7">
        <f>IF(OSS_2018_19!H84&lt;&gt;"",OSS_2018_19!H84,"")</f>
        <v>15</v>
      </c>
      <c r="O84" s="7">
        <f>IF(OSS_2018_19!I84&lt;&gt;"",OSS_2018_19!I84,"")</f>
        <v>9</v>
      </c>
      <c r="P84" s="7">
        <f>IF(OSS_2018_19!J84&lt;&gt;"",OSS_2018_19!J84,"")</f>
        <v>10</v>
      </c>
      <c r="Q84" s="5" t="str">
        <f t="shared" si="9"/>
        <v>DA</v>
      </c>
      <c r="R84" s="87" t="str">
        <f t="shared" si="10"/>
        <v/>
      </c>
      <c r="S84" s="57" t="str">
        <f t="shared" si="6"/>
        <v>NE</v>
      </c>
      <c r="T84" s="88" t="str">
        <f t="shared" si="7"/>
        <v/>
      </c>
      <c r="U84" s="107"/>
      <c r="W84" s="107"/>
    </row>
    <row r="85" spans="1:23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5"/>
      <c r="G85" s="5"/>
      <c r="H85" s="5"/>
      <c r="I85" s="5"/>
      <c r="J85" s="46"/>
      <c r="L85" s="7">
        <f>IF(OSS_2018_19!F85&lt;&gt;"",OSS_2018_19!F85,"")</f>
        <v>31</v>
      </c>
      <c r="M85" s="7">
        <f>IF(OSS_2018_19!G85&lt;&gt;"",OSS_2018_19!G85,"")</f>
        <v>31</v>
      </c>
      <c r="N85" s="7">
        <f>IF(OSS_2018_19!H85&lt;&gt;"",OSS_2018_19!H85,"")</f>
        <v>15</v>
      </c>
      <c r="O85" s="7">
        <f>IF(OSS_2018_19!I85&lt;&gt;"",OSS_2018_19!I85,"")</f>
        <v>9</v>
      </c>
      <c r="P85" s="7">
        <f>IF(OSS_2018_19!J85&lt;&gt;"",OSS_2018_19!J85,"")</f>
        <v>9</v>
      </c>
      <c r="Q85" s="5" t="str">
        <f t="shared" si="9"/>
        <v>DA</v>
      </c>
      <c r="R85" s="87" t="str">
        <f t="shared" si="10"/>
        <v/>
      </c>
      <c r="S85" s="57" t="str">
        <f t="shared" si="6"/>
        <v>NE</v>
      </c>
      <c r="T85" s="88" t="str">
        <f t="shared" si="7"/>
        <v/>
      </c>
      <c r="U85" s="107"/>
      <c r="W85" s="107"/>
    </row>
    <row r="86" spans="1:23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5"/>
      <c r="G86" s="5"/>
      <c r="H86" s="5"/>
      <c r="I86" s="5"/>
      <c r="J86" s="46"/>
      <c r="L86" s="7" t="str">
        <f>IF(OSS_2018_19!F86&lt;&gt;"",OSS_2018_19!F86,"")</f>
        <v/>
      </c>
      <c r="M86" s="7" t="str">
        <f>IF(OSS_2018_19!G86&lt;&gt;"",OSS_2018_19!G86,"")</f>
        <v/>
      </c>
      <c r="N86" s="7" t="str">
        <f>IF(OSS_2018_19!H86&lt;&gt;"",OSS_2018_19!H86,"")</f>
        <v/>
      </c>
      <c r="O86" s="7">
        <f>IF(OSS_2018_19!I86&lt;&gt;"",OSS_2018_19!I86,"")</f>
        <v>1</v>
      </c>
      <c r="P86" s="7" t="str">
        <f>IF(OSS_2018_19!J86&lt;&gt;"",OSS_2018_19!J86,"")</f>
        <v/>
      </c>
      <c r="Q86" s="5" t="str">
        <f t="shared" si="9"/>
        <v>NE</v>
      </c>
      <c r="R86" s="87" t="str">
        <f t="shared" si="10"/>
        <v/>
      </c>
      <c r="S86" s="57" t="str">
        <f t="shared" si="6"/>
        <v>NE</v>
      </c>
      <c r="T86" s="88" t="str">
        <f t="shared" si="7"/>
        <v/>
      </c>
      <c r="U86" s="107"/>
      <c r="W86" s="107"/>
    </row>
    <row r="87" spans="1:23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5"/>
      <c r="G87" s="5"/>
      <c r="H87" s="5"/>
      <c r="I87" s="5"/>
      <c r="J87" s="46"/>
      <c r="L87" s="7">
        <f>IF(OSS_2018_19!F87&lt;&gt;"",OSS_2018_19!F87,"")</f>
        <v>32</v>
      </c>
      <c r="M87" s="7">
        <f>IF(OSS_2018_19!G87&lt;&gt;"",OSS_2018_19!G87,"")</f>
        <v>30</v>
      </c>
      <c r="N87" s="7">
        <f>IF(OSS_2018_19!H87&lt;&gt;"",OSS_2018_19!H87,"")</f>
        <v>21</v>
      </c>
      <c r="O87" s="7">
        <f>IF(OSS_2018_19!I87&lt;&gt;"",OSS_2018_19!I87,"")</f>
        <v>10</v>
      </c>
      <c r="P87" s="7">
        <f>IF(OSS_2018_19!J87&lt;&gt;"",OSS_2018_19!J87,"")</f>
        <v>15</v>
      </c>
      <c r="Q87" s="5" t="str">
        <f t="shared" si="9"/>
        <v>DA</v>
      </c>
      <c r="R87" s="87" t="str">
        <f t="shared" si="10"/>
        <v/>
      </c>
      <c r="S87" s="57" t="str">
        <f t="shared" si="6"/>
        <v>NE</v>
      </c>
      <c r="T87" s="88" t="str">
        <f t="shared" si="7"/>
        <v/>
      </c>
      <c r="U87" s="107"/>
      <c r="W87" s="107"/>
    </row>
    <row r="88" spans="1:23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5"/>
      <c r="G88" s="5"/>
      <c r="H88" s="5"/>
      <c r="I88" s="5"/>
      <c r="J88" s="46"/>
      <c r="L88" s="7">
        <f>IF(OSS_2018_19!F88&lt;&gt;"",OSS_2018_19!F88,"")</f>
        <v>27</v>
      </c>
      <c r="M88" s="7">
        <f>IF(OSS_2018_19!G88&lt;&gt;"",OSS_2018_19!G88,"")</f>
        <v>31</v>
      </c>
      <c r="N88" s="7" t="str">
        <f>IF(OSS_2018_19!H88&lt;&gt;"",OSS_2018_19!H88,"")</f>
        <v/>
      </c>
      <c r="O88" s="7">
        <f>IF(OSS_2018_19!I88&lt;&gt;"",OSS_2018_19!I88,"")</f>
        <v>10</v>
      </c>
      <c r="P88" s="7" t="str">
        <f>IF(OSS_2018_19!J88&lt;&gt;"",OSS_2018_19!J88,"")</f>
        <v/>
      </c>
      <c r="Q88" s="5" t="str">
        <f t="shared" si="9"/>
        <v>NE</v>
      </c>
      <c r="R88" s="87" t="str">
        <f t="shared" si="10"/>
        <v/>
      </c>
      <c r="S88" s="57" t="str">
        <f t="shared" si="6"/>
        <v>NE</v>
      </c>
      <c r="T88" s="88" t="str">
        <f t="shared" si="7"/>
        <v/>
      </c>
      <c r="U88" s="107"/>
      <c r="W88" s="107"/>
    </row>
    <row r="89" spans="1:23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5"/>
      <c r="G89" s="5"/>
      <c r="H89" s="5"/>
      <c r="I89" s="5"/>
      <c r="J89" s="46"/>
      <c r="L89" s="7">
        <f>IF(OSS_2018_19!F89&lt;&gt;"",OSS_2018_19!F89,"")</f>
        <v>31</v>
      </c>
      <c r="M89" s="7">
        <f>IF(OSS_2018_19!G89&lt;&gt;"",OSS_2018_19!G89,"")</f>
        <v>32</v>
      </c>
      <c r="N89" s="7">
        <f>IF(OSS_2018_19!H89&lt;&gt;"",OSS_2018_19!H89,"")</f>
        <v>20</v>
      </c>
      <c r="O89" s="7">
        <f>IF(OSS_2018_19!I89&lt;&gt;"",OSS_2018_19!I89,"")</f>
        <v>14</v>
      </c>
      <c r="P89" s="7">
        <f>IF(OSS_2018_19!J89&lt;&gt;"",OSS_2018_19!J89,"")</f>
        <v>11</v>
      </c>
      <c r="Q89" s="5" t="str">
        <f t="shared" si="9"/>
        <v>DA</v>
      </c>
      <c r="R89" s="87" t="str">
        <f t="shared" si="10"/>
        <v/>
      </c>
      <c r="S89" s="57" t="str">
        <f t="shared" si="6"/>
        <v>NE</v>
      </c>
      <c r="T89" s="88" t="str">
        <f t="shared" si="7"/>
        <v/>
      </c>
      <c r="U89" s="107"/>
      <c r="W89" s="107"/>
    </row>
    <row r="90" spans="1:23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5"/>
      <c r="G90" s="5"/>
      <c r="H90" s="5"/>
      <c r="I90" s="5"/>
      <c r="J90" s="46"/>
      <c r="L90" s="7">
        <f>IF(OSS_2018_19!F90&lt;&gt;"",OSS_2018_19!F90,"")</f>
        <v>29</v>
      </c>
      <c r="M90" s="7">
        <f>IF(OSS_2018_19!G90&lt;&gt;"",OSS_2018_19!G90,"")</f>
        <v>30</v>
      </c>
      <c r="N90" s="7">
        <f>IF(OSS_2018_19!H90&lt;&gt;"",OSS_2018_19!H90,"")</f>
        <v>13</v>
      </c>
      <c r="O90" s="7" t="str">
        <f>IF(OSS_2018_19!I90&lt;&gt;"",OSS_2018_19!I90,"")</f>
        <v/>
      </c>
      <c r="P90" s="7" t="str">
        <f>IF(OSS_2018_19!J90&lt;&gt;"",OSS_2018_19!J90,"")</f>
        <v/>
      </c>
      <c r="Q90" s="5" t="str">
        <f t="shared" si="9"/>
        <v>NE</v>
      </c>
      <c r="R90" s="87" t="str">
        <f t="shared" si="10"/>
        <v/>
      </c>
      <c r="S90" s="57" t="str">
        <f t="shared" si="6"/>
        <v>NE</v>
      </c>
      <c r="T90" s="88" t="str">
        <f t="shared" si="7"/>
        <v/>
      </c>
      <c r="U90" s="107"/>
      <c r="W90" s="107"/>
    </row>
    <row r="91" spans="1:23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5"/>
      <c r="G91" s="5"/>
      <c r="H91" s="5"/>
      <c r="I91" s="5"/>
      <c r="J91" s="46"/>
      <c r="L91" s="7" t="str">
        <f>IF(OSS_2018_19!F91&lt;&gt;"",OSS_2018_19!F91,"")</f>
        <v/>
      </c>
      <c r="M91" s="7" t="str">
        <f>IF(OSS_2018_19!G91&lt;&gt;"",OSS_2018_19!G91,"")</f>
        <v/>
      </c>
      <c r="N91" s="7">
        <f>IF(OSS_2018_19!H91&lt;&gt;"",OSS_2018_19!H91,"")</f>
        <v>12</v>
      </c>
      <c r="O91" s="7" t="str">
        <f>IF(OSS_2018_19!I91&lt;&gt;"",OSS_2018_19!I91,"")</f>
        <v/>
      </c>
      <c r="P91" s="7" t="str">
        <f>IF(OSS_2018_19!J91&lt;&gt;"",OSS_2018_19!J91,"")</f>
        <v/>
      </c>
      <c r="Q91" s="5" t="str">
        <f t="shared" si="9"/>
        <v>NE</v>
      </c>
      <c r="R91" s="87" t="str">
        <f t="shared" si="10"/>
        <v/>
      </c>
      <c r="S91" s="57" t="str">
        <f t="shared" si="6"/>
        <v>NE</v>
      </c>
      <c r="T91" s="88" t="str">
        <f t="shared" si="7"/>
        <v/>
      </c>
      <c r="U91" s="107"/>
      <c r="W91" s="107"/>
    </row>
    <row r="92" spans="1:23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5"/>
      <c r="G92" s="5"/>
      <c r="H92" s="5"/>
      <c r="I92" s="5"/>
      <c r="J92" s="46"/>
      <c r="L92" s="7">
        <f>IF(OSS_2018_19!F92&lt;&gt;"",OSS_2018_19!F92,"")</f>
        <v>28</v>
      </c>
      <c r="M92" s="7">
        <f>IF(OSS_2018_19!G92&lt;&gt;"",OSS_2018_19!G92,"")</f>
        <v>31</v>
      </c>
      <c r="N92" s="7" t="str">
        <f>IF(OSS_2018_19!H92&lt;&gt;"",OSS_2018_19!H92,"")</f>
        <v/>
      </c>
      <c r="O92" s="7">
        <f>IF(OSS_2018_19!I92&lt;&gt;"",OSS_2018_19!I92,"")</f>
        <v>10</v>
      </c>
      <c r="P92" s="7">
        <f>IF(OSS_2018_19!J92&lt;&gt;"",OSS_2018_19!J92,"")</f>
        <v>9</v>
      </c>
      <c r="Q92" s="5" t="str">
        <f t="shared" si="9"/>
        <v>NE</v>
      </c>
      <c r="R92" s="87" t="str">
        <f t="shared" si="10"/>
        <v/>
      </c>
      <c r="S92" s="57" t="str">
        <f t="shared" si="6"/>
        <v>NE</v>
      </c>
      <c r="T92" s="88" t="str">
        <f t="shared" si="7"/>
        <v/>
      </c>
      <c r="U92" s="107"/>
      <c r="W92" s="107"/>
    </row>
    <row r="93" spans="1:23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5"/>
      <c r="G93" s="5"/>
      <c r="H93" s="5"/>
      <c r="I93" s="5"/>
      <c r="J93" s="46"/>
      <c r="L93" s="7" t="str">
        <f>IF(OSS_2018_19!F93&lt;&gt;"",OSS_2018_19!F93,"")</f>
        <v/>
      </c>
      <c r="M93" s="7" t="str">
        <f>IF(OSS_2018_19!G93&lt;&gt;"",OSS_2018_19!G93,"")</f>
        <v/>
      </c>
      <c r="N93" s="7" t="str">
        <f>IF(OSS_2018_19!H93&lt;&gt;"",OSS_2018_19!H93,"")</f>
        <v/>
      </c>
      <c r="O93" s="7" t="str">
        <f>IF(OSS_2018_19!I93&lt;&gt;"",OSS_2018_19!I93,"")</f>
        <v/>
      </c>
      <c r="P93" s="7" t="str">
        <f>IF(OSS_2018_19!J93&lt;&gt;"",OSS_2018_19!J93,"")</f>
        <v/>
      </c>
      <c r="Q93" s="5" t="str">
        <f t="shared" si="9"/>
        <v>NE</v>
      </c>
      <c r="R93" s="87" t="str">
        <f t="shared" si="10"/>
        <v/>
      </c>
      <c r="S93" s="57" t="str">
        <f t="shared" si="6"/>
        <v>NE</v>
      </c>
      <c r="T93" s="88" t="str">
        <f t="shared" si="7"/>
        <v/>
      </c>
      <c r="U93" s="107"/>
      <c r="W93" s="107"/>
    </row>
    <row r="94" spans="1:23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5"/>
      <c r="G94" s="5"/>
      <c r="H94" s="5"/>
      <c r="I94" s="5"/>
      <c r="J94" s="46"/>
      <c r="L94" s="7">
        <f>IF(OSS_2018_19!F94&lt;&gt;"",OSS_2018_19!F94,"")</f>
        <v>26</v>
      </c>
      <c r="M94" s="7">
        <f>IF(OSS_2018_19!G94&lt;&gt;"",OSS_2018_19!G94,"")</f>
        <v>27</v>
      </c>
      <c r="N94" s="7">
        <f>IF(OSS_2018_19!H94&lt;&gt;"",OSS_2018_19!H94,"")</f>
        <v>21</v>
      </c>
      <c r="O94" s="7">
        <f>IF(OSS_2018_19!I94&lt;&gt;"",OSS_2018_19!I94,"")</f>
        <v>9</v>
      </c>
      <c r="P94" s="7">
        <f>IF(OSS_2018_19!J94&lt;&gt;"",OSS_2018_19!J94,"")</f>
        <v>12</v>
      </c>
      <c r="Q94" s="5" t="str">
        <f t="shared" si="9"/>
        <v>DA</v>
      </c>
      <c r="R94" s="87" t="str">
        <f t="shared" si="10"/>
        <v/>
      </c>
      <c r="S94" s="57" t="str">
        <f t="shared" si="6"/>
        <v>NE</v>
      </c>
      <c r="T94" s="88" t="str">
        <f t="shared" si="7"/>
        <v/>
      </c>
      <c r="U94" s="107"/>
      <c r="W94" s="107"/>
    </row>
    <row r="95" spans="1:23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5"/>
      <c r="G95" s="5"/>
      <c r="H95" s="5"/>
      <c r="I95" s="5"/>
      <c r="J95" s="46"/>
      <c r="L95" s="7" t="str">
        <f>IF(OSS_2018_19!F95&lt;&gt;"",OSS_2018_19!F95,"")</f>
        <v/>
      </c>
      <c r="M95" s="7" t="str">
        <f>IF(OSS_2018_19!G95&lt;&gt;"",OSS_2018_19!G95,"")</f>
        <v/>
      </c>
      <c r="N95" s="7" t="str">
        <f>IF(OSS_2018_19!H95&lt;&gt;"",OSS_2018_19!H95,"")</f>
        <v/>
      </c>
      <c r="O95" s="7" t="str">
        <f>IF(OSS_2018_19!I95&lt;&gt;"",OSS_2018_19!I95,"")</f>
        <v/>
      </c>
      <c r="P95" s="7" t="str">
        <f>IF(OSS_2018_19!J95&lt;&gt;"",OSS_2018_19!J95,"")</f>
        <v/>
      </c>
      <c r="Q95" s="5" t="str">
        <f t="shared" si="9"/>
        <v>NE</v>
      </c>
      <c r="R95" s="87" t="str">
        <f t="shared" si="10"/>
        <v/>
      </c>
      <c r="S95" s="57" t="str">
        <f t="shared" si="6"/>
        <v>NE</v>
      </c>
      <c r="T95" s="88" t="str">
        <f t="shared" si="7"/>
        <v/>
      </c>
      <c r="U95" s="107"/>
      <c r="W95" s="107"/>
    </row>
    <row r="96" spans="1:23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5"/>
      <c r="G96" s="5"/>
      <c r="H96" s="5"/>
      <c r="I96" s="5"/>
      <c r="J96" s="46"/>
      <c r="L96" s="7">
        <f>IF(OSS_2018_19!F96&lt;&gt;"",OSS_2018_19!F96,"")</f>
        <v>25</v>
      </c>
      <c r="M96" s="7">
        <f>IF(OSS_2018_19!G96&lt;&gt;"",OSS_2018_19!G96,"")</f>
        <v>30</v>
      </c>
      <c r="N96" s="7">
        <f>IF(OSS_2018_19!H96&lt;&gt;"",OSS_2018_19!H96,"")</f>
        <v>17</v>
      </c>
      <c r="O96" s="7">
        <f>IF(OSS_2018_19!I96&lt;&gt;"",OSS_2018_19!I96,"")</f>
        <v>11</v>
      </c>
      <c r="P96" s="7">
        <f>IF(OSS_2018_19!J96&lt;&gt;"",OSS_2018_19!J96,"")</f>
        <v>12</v>
      </c>
      <c r="Q96" s="5" t="str">
        <f t="shared" si="9"/>
        <v>DA</v>
      </c>
      <c r="R96" s="87" t="str">
        <f t="shared" si="10"/>
        <v/>
      </c>
      <c r="S96" s="57" t="str">
        <f t="shared" si="6"/>
        <v>NE</v>
      </c>
      <c r="T96" s="88" t="str">
        <f t="shared" si="7"/>
        <v/>
      </c>
      <c r="U96" s="107"/>
      <c r="W96" s="107"/>
    </row>
    <row r="97" spans="1:23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5"/>
      <c r="G97" s="5"/>
      <c r="H97" s="5"/>
      <c r="I97" s="5"/>
      <c r="J97" s="46"/>
      <c r="L97" s="7">
        <f>IF(OSS_2018_19!F97&lt;&gt;"",OSS_2018_19!F97,"")</f>
        <v>25</v>
      </c>
      <c r="M97" s="7">
        <f>IF(OSS_2018_19!G97&lt;&gt;"",OSS_2018_19!G97,"")</f>
        <v>27</v>
      </c>
      <c r="N97" s="7">
        <f>IF(OSS_2018_19!H97&lt;&gt;"",OSS_2018_19!H97,"")</f>
        <v>15</v>
      </c>
      <c r="O97" s="7">
        <f>IF(OSS_2018_19!I97&lt;&gt;"",OSS_2018_19!I97,"")</f>
        <v>10</v>
      </c>
      <c r="P97" s="7">
        <f>IF(OSS_2018_19!J97&lt;&gt;"",OSS_2018_19!J97,"")</f>
        <v>9</v>
      </c>
      <c r="Q97" s="5" t="str">
        <f t="shared" si="9"/>
        <v>DA</v>
      </c>
      <c r="R97" s="87" t="str">
        <f t="shared" si="10"/>
        <v/>
      </c>
      <c r="S97" s="57" t="str">
        <f t="shared" si="6"/>
        <v>NE</v>
      </c>
      <c r="T97" s="88" t="str">
        <f t="shared" si="7"/>
        <v/>
      </c>
      <c r="U97" s="107"/>
      <c r="W97" s="107"/>
    </row>
    <row r="98" spans="1:23" s="33" customFormat="1" ht="20.100000000000001" customHeight="1">
      <c r="A98" s="44">
        <f>IF(OSS_2018_19!A98&lt;&gt;"",OSS_2018_19!A98,"")</f>
        <v>96</v>
      </c>
      <c r="B98" s="7" t="str">
        <f>IF(OSS_2018_19!B98&lt;&gt;"",OSS_2018_19!B98,"")</f>
        <v>2017/2044</v>
      </c>
      <c r="C98" s="35" t="str">
        <f>IF(OSS_2018_19!C98&lt;&gt;"",OSS_2018_19!C98,"")</f>
        <v>Šolaja Miloš</v>
      </c>
      <c r="D98" s="7">
        <f>IF(OSS_2018_19!D98&lt;&gt;"",OSS_2018_19!D98,"")</f>
        <v>0</v>
      </c>
      <c r="E98" s="7" t="str">
        <f>IF(OSS_2018_19!E98&lt;&gt;"",OSS_2018_19!E98,"")</f>
        <v/>
      </c>
      <c r="F98" s="5"/>
      <c r="G98" s="5"/>
      <c r="H98" s="5"/>
      <c r="I98" s="5"/>
      <c r="J98" s="46"/>
      <c r="L98" s="7" t="str">
        <f>IF(OSS_2018_19!F98&lt;&gt;"",OSS_2018_19!F98,"")</f>
        <v/>
      </c>
      <c r="M98" s="7" t="str">
        <f>IF(OSS_2018_19!G98&lt;&gt;"",OSS_2018_19!G98,"")</f>
        <v/>
      </c>
      <c r="N98" s="7" t="str">
        <f>IF(OSS_2018_19!H98&lt;&gt;"",OSS_2018_19!H98,"")</f>
        <v/>
      </c>
      <c r="O98" s="7" t="str">
        <f>IF(OSS_2018_19!I98&lt;&gt;"",OSS_2018_19!I98,"")</f>
        <v/>
      </c>
      <c r="P98" s="7" t="str">
        <f>IF(OSS_2018_19!J98&lt;&gt;"",OSS_2018_19!J98,"")</f>
        <v/>
      </c>
      <c r="Q98" s="5" t="str">
        <f t="shared" si="9"/>
        <v>NE</v>
      </c>
      <c r="R98" s="87" t="str">
        <f t="shared" si="10"/>
        <v/>
      </c>
      <c r="S98" s="57" t="str">
        <f t="shared" si="6"/>
        <v>NE</v>
      </c>
      <c r="T98" s="88" t="str">
        <f t="shared" si="7"/>
        <v/>
      </c>
      <c r="U98" s="107"/>
      <c r="W98" s="107"/>
    </row>
    <row r="99" spans="1:23" s="33" customFormat="1" ht="20.100000000000001" customHeight="1">
      <c r="A99" s="44">
        <f>IF(OSS_2018_19!A99&lt;&gt;"",OSS_2018_19!A99,"")</f>
        <v>97</v>
      </c>
      <c r="B99" s="7" t="str">
        <f>IF(OSS_2018_19!B99&lt;&gt;"",OSS_2018_19!B99,"")</f>
        <v>2017/2080</v>
      </c>
      <c r="C99" s="35" t="str">
        <f>IF(OSS_2018_19!C99&lt;&gt;"",OSS_2018_19!C99,"")</f>
        <v>Jokić Borković Danijela</v>
      </c>
      <c r="D99" s="7">
        <f>IF(OSS_2018_19!D99&lt;&gt;"",OSS_2018_19!D99,"")</f>
        <v>0</v>
      </c>
      <c r="E99" s="7" t="str">
        <f>IF(OSS_2018_19!E99&lt;&gt;"",OSS_2018_19!E99,"")</f>
        <v/>
      </c>
      <c r="F99" s="5"/>
      <c r="G99" s="5"/>
      <c r="H99" s="5"/>
      <c r="I99" s="5"/>
      <c r="J99" s="46"/>
      <c r="L99" s="7">
        <f>IF(OSS_2018_19!F99&lt;&gt;"",OSS_2018_19!F99,"")</f>
        <v>24</v>
      </c>
      <c r="M99" s="7">
        <f>IF(OSS_2018_19!G99&lt;&gt;"",OSS_2018_19!G99,"")</f>
        <v>24</v>
      </c>
      <c r="N99" s="7">
        <f>IF(OSS_2018_19!H99&lt;&gt;"",OSS_2018_19!H99,"")</f>
        <v>12</v>
      </c>
      <c r="O99" s="7">
        <f>IF(OSS_2018_19!I99&lt;&gt;"",OSS_2018_19!I99,"")</f>
        <v>9</v>
      </c>
      <c r="P99" s="7">
        <f>IF(OSS_2018_19!J99&lt;&gt;"",OSS_2018_19!J99,"")</f>
        <v>9</v>
      </c>
      <c r="Q99" s="5" t="str">
        <f t="shared" ref="Q99" si="11">IF(B99&lt;&gt;"",IF(AND(L99&lt;&gt;"",M99&lt;&gt;"",N99&lt;&gt;"",O99&lt;&gt;"",P99&lt;&gt;""),"DA","NE"),"")</f>
        <v>DA</v>
      </c>
      <c r="R99" s="87" t="str">
        <f t="shared" ref="R99" si="12">IF(AND(Q99="DA",S99="DA"),$S$2,"")</f>
        <v/>
      </c>
      <c r="S99" s="57" t="str">
        <f t="shared" ref="S99" si="13">IF(B99&lt;&gt;"",IF(D99&lt;&gt;"рекреација",IF(ISNA(MATCH(B99,oktobar_2_prijave_sport,0)),"NE","DA"),IF(ISNA(MATCH(B99,oktobar_2_prijave_rekreacija,0)),"NE","DA")),"")</f>
        <v>NE</v>
      </c>
      <c r="T99" s="88" t="str">
        <f t="shared" ref="T99" si="14">IF(S99="DA",$S$2,"")</f>
        <v/>
      </c>
      <c r="U99" s="107"/>
      <c r="W99" s="107"/>
    </row>
    <row r="100" spans="1:23" s="33" customFormat="1" ht="20.100000000000001" customHeight="1">
      <c r="A100" s="44" t="e">
        <f>IF(OSS_2018_19!#REF!&lt;&gt;"",OSS_2018_19!#REF!,"")</f>
        <v>#REF!</v>
      </c>
      <c r="B100" s="7" t="e">
        <f>IF(OSS_2018_19!#REF!&lt;&gt;"",OSS_2018_19!#REF!,"")</f>
        <v>#REF!</v>
      </c>
      <c r="C100" s="35" t="e">
        <f>IF(OSS_2018_19!#REF!&lt;&gt;"",OSS_2018_19!#REF!,"")</f>
        <v>#REF!</v>
      </c>
      <c r="D100" s="7" t="e">
        <f>IF(OSS_2018_19!#REF!&lt;&gt;"",OSS_2018_19!#REF!,"")</f>
        <v>#REF!</v>
      </c>
      <c r="E100" s="7" t="e">
        <f>IF(OSS_2018_19!#REF!&lt;&gt;"",OSS_2018_19!#REF!,"")</f>
        <v>#REF!</v>
      </c>
      <c r="F100" s="5"/>
      <c r="G100" s="5"/>
      <c r="H100" s="5"/>
      <c r="I100" s="5"/>
      <c r="J100" s="46"/>
      <c r="L100" s="7" t="e">
        <f>IF(OSS_2018_19!#REF!&lt;&gt;"",OSS_2018_19!#REF!,"")</f>
        <v>#REF!</v>
      </c>
      <c r="M100" s="7" t="e">
        <f>IF(OSS_2018_19!#REF!&lt;&gt;"",OSS_2018_19!#REF!,"")</f>
        <v>#REF!</v>
      </c>
      <c r="N100" s="7" t="e">
        <f>IF(OSS_2018_19!#REF!&lt;&gt;"",OSS_2018_19!#REF!,"")</f>
        <v>#REF!</v>
      </c>
      <c r="O100" s="7" t="e">
        <f>IF(OSS_2018_19!#REF!&lt;&gt;"",OSS_2018_19!#REF!,"")</f>
        <v>#REF!</v>
      </c>
      <c r="P100" s="7" t="e">
        <f>IF(OSS_2018_19!#REF!&lt;&gt;"",OSS_2018_19!#REF!,"")</f>
        <v>#REF!</v>
      </c>
      <c r="Q100" s="5" t="e">
        <f t="shared" si="9"/>
        <v>#REF!</v>
      </c>
      <c r="R100" s="87" t="e">
        <f t="shared" si="10"/>
        <v>#REF!</v>
      </c>
      <c r="S100" s="57" t="e">
        <f t="shared" si="6"/>
        <v>#REF!</v>
      </c>
      <c r="T100" s="88" t="e">
        <f t="shared" si="7"/>
        <v>#REF!</v>
      </c>
      <c r="U100" s="107"/>
      <c r="W100" s="107"/>
    </row>
    <row r="101" spans="1:23" s="33" customFormat="1" ht="20.100000000000001" customHeight="1">
      <c r="A101" s="44" t="e">
        <f>IF(OSS_2018_19!#REF!&lt;&gt;"",OSS_2018_19!#REF!,"")</f>
        <v>#REF!</v>
      </c>
      <c r="B101" s="7" t="e">
        <f>IF(OSS_2018_19!#REF!&lt;&gt;"",OSS_2018_19!#REF!,"")</f>
        <v>#REF!</v>
      </c>
      <c r="C101" s="35" t="e">
        <f>IF(OSS_2018_19!#REF!&lt;&gt;"",OSS_2018_19!#REF!,"")</f>
        <v>#REF!</v>
      </c>
      <c r="D101" s="7" t="e">
        <f>IF(OSS_2018_19!#REF!&lt;&gt;"",OSS_2018_19!#REF!,"")</f>
        <v>#REF!</v>
      </c>
      <c r="E101" s="7" t="e">
        <f>IF(OSS_2018_19!#REF!&lt;&gt;"",OSS_2018_19!#REF!,"")</f>
        <v>#REF!</v>
      </c>
      <c r="F101" s="5"/>
      <c r="G101" s="5"/>
      <c r="H101" s="5"/>
      <c r="I101" s="5"/>
      <c r="J101" s="46"/>
      <c r="L101" s="7" t="e">
        <f>IF(OSS_2018_19!#REF!&lt;&gt;"",OSS_2018_19!#REF!,"")</f>
        <v>#REF!</v>
      </c>
      <c r="M101" s="7" t="e">
        <f>IF(OSS_2018_19!#REF!&lt;&gt;"",OSS_2018_19!#REF!,"")</f>
        <v>#REF!</v>
      </c>
      <c r="N101" s="7" t="e">
        <f>IF(OSS_2018_19!#REF!&lt;&gt;"",OSS_2018_19!#REF!,"")</f>
        <v>#REF!</v>
      </c>
      <c r="O101" s="7" t="e">
        <f>IF(OSS_2018_19!#REF!&lt;&gt;"",OSS_2018_19!#REF!,"")</f>
        <v>#REF!</v>
      </c>
      <c r="P101" s="7" t="e">
        <f>IF(OSS_2018_19!#REF!&lt;&gt;"",OSS_2018_19!#REF!,"")</f>
        <v>#REF!</v>
      </c>
      <c r="Q101" s="5" t="e">
        <f t="shared" si="9"/>
        <v>#REF!</v>
      </c>
      <c r="R101" s="87" t="e">
        <f t="shared" si="10"/>
        <v>#REF!</v>
      </c>
      <c r="S101" s="57" t="e">
        <f t="shared" si="6"/>
        <v>#REF!</v>
      </c>
      <c r="T101" s="88" t="e">
        <f t="shared" si="7"/>
        <v>#REF!</v>
      </c>
      <c r="U101" s="107"/>
      <c r="W101" s="107"/>
    </row>
    <row r="102" spans="1:23" s="33" customFormat="1" ht="20.100000000000001" customHeight="1">
      <c r="A102" s="44" t="e">
        <f>IF(OSS_2018_19!#REF!&lt;&gt;"",OSS_2018_19!#REF!,"")</f>
        <v>#REF!</v>
      </c>
      <c r="B102" s="7" t="e">
        <f>IF(OSS_2018_19!#REF!&lt;&gt;"",OSS_2018_19!#REF!,"")</f>
        <v>#REF!</v>
      </c>
      <c r="C102" s="35" t="e">
        <f>IF(OSS_2018_19!#REF!&lt;&gt;"",OSS_2018_19!#REF!,"")</f>
        <v>#REF!</v>
      </c>
      <c r="D102" s="7" t="e">
        <f>IF(OSS_2018_19!#REF!&lt;&gt;"",OSS_2018_19!#REF!,"")</f>
        <v>#REF!</v>
      </c>
      <c r="E102" s="7" t="e">
        <f>IF(OSS_2018_19!#REF!&lt;&gt;"",OSS_2018_19!#REF!,"")</f>
        <v>#REF!</v>
      </c>
      <c r="F102" s="5"/>
      <c r="G102" s="5"/>
      <c r="H102" s="5"/>
      <c r="I102" s="5"/>
      <c r="J102" s="46"/>
      <c r="L102" s="7" t="e">
        <f>IF(OSS_2018_19!#REF!&lt;&gt;"",OSS_2018_19!#REF!,"")</f>
        <v>#REF!</v>
      </c>
      <c r="M102" s="7" t="e">
        <f>IF(OSS_2018_19!#REF!&lt;&gt;"",OSS_2018_19!#REF!,"")</f>
        <v>#REF!</v>
      </c>
      <c r="N102" s="7" t="e">
        <f>IF(OSS_2018_19!#REF!&lt;&gt;"",OSS_2018_19!#REF!,"")</f>
        <v>#REF!</v>
      </c>
      <c r="O102" s="7" t="e">
        <f>IF(OSS_2018_19!#REF!&lt;&gt;"",OSS_2018_19!#REF!,"")</f>
        <v>#REF!</v>
      </c>
      <c r="P102" s="7" t="e">
        <f>IF(OSS_2018_19!#REF!&lt;&gt;"",OSS_2018_19!#REF!,"")</f>
        <v>#REF!</v>
      </c>
      <c r="Q102" s="5" t="e">
        <f t="shared" si="9"/>
        <v>#REF!</v>
      </c>
      <c r="R102" s="87" t="e">
        <f t="shared" si="10"/>
        <v>#REF!</v>
      </c>
      <c r="S102" s="57" t="e">
        <f t="shared" si="6"/>
        <v>#REF!</v>
      </c>
      <c r="T102" s="88" t="e">
        <f t="shared" si="7"/>
        <v>#REF!</v>
      </c>
      <c r="U102" s="107"/>
      <c r="W102" s="107"/>
    </row>
    <row r="103" spans="1:23" s="33" customFormat="1" ht="20.100000000000001" customHeight="1">
      <c r="A103" s="44" t="e">
        <f>IF(OSS_2018_19!#REF!&lt;&gt;"",OSS_2018_19!#REF!,"")</f>
        <v>#REF!</v>
      </c>
      <c r="B103" s="7" t="e">
        <f>IF(OSS_2018_19!#REF!&lt;&gt;"",OSS_2018_19!#REF!,"")</f>
        <v>#REF!</v>
      </c>
      <c r="C103" s="35" t="e">
        <f>IF(OSS_2018_19!#REF!&lt;&gt;"",OSS_2018_19!#REF!,"")</f>
        <v>#REF!</v>
      </c>
      <c r="D103" s="7" t="e">
        <f>IF(OSS_2018_19!#REF!&lt;&gt;"",OSS_2018_19!#REF!,"")</f>
        <v>#REF!</v>
      </c>
      <c r="E103" s="7" t="e">
        <f>IF(OSS_2018_19!#REF!&lt;&gt;"",OSS_2018_19!#REF!,"")</f>
        <v>#REF!</v>
      </c>
      <c r="F103" s="5"/>
      <c r="G103" s="5"/>
      <c r="H103" s="5"/>
      <c r="I103" s="5"/>
      <c r="J103" s="46"/>
      <c r="L103" s="7" t="e">
        <f>IF(OSS_2018_19!#REF!&lt;&gt;"",OSS_2018_19!#REF!,"")</f>
        <v>#REF!</v>
      </c>
      <c r="M103" s="7" t="e">
        <f>IF(OSS_2018_19!#REF!&lt;&gt;"",OSS_2018_19!#REF!,"")</f>
        <v>#REF!</v>
      </c>
      <c r="N103" s="7" t="e">
        <f>IF(OSS_2018_19!#REF!&lt;&gt;"",OSS_2018_19!#REF!,"")</f>
        <v>#REF!</v>
      </c>
      <c r="O103" s="7" t="e">
        <f>IF(OSS_2018_19!#REF!&lt;&gt;"",OSS_2018_19!#REF!,"")</f>
        <v>#REF!</v>
      </c>
      <c r="P103" s="7" t="e">
        <f>IF(OSS_2018_19!#REF!&lt;&gt;"",OSS_2018_19!#REF!,"")</f>
        <v>#REF!</v>
      </c>
      <c r="Q103" s="5" t="e">
        <f t="shared" si="9"/>
        <v>#REF!</v>
      </c>
      <c r="R103" s="87" t="e">
        <f t="shared" si="10"/>
        <v>#REF!</v>
      </c>
      <c r="S103" s="57" t="e">
        <f t="shared" si="6"/>
        <v>#REF!</v>
      </c>
      <c r="T103" s="88" t="e">
        <f t="shared" si="7"/>
        <v>#REF!</v>
      </c>
      <c r="U103" s="107"/>
      <c r="W103" s="107"/>
    </row>
    <row r="104" spans="1:23" s="33" customFormat="1" ht="20.100000000000001" customHeight="1">
      <c r="A104" s="44" t="e">
        <f>IF(OSS_2018_19!#REF!&lt;&gt;"",OSS_2018_19!#REF!,"")</f>
        <v>#REF!</v>
      </c>
      <c r="B104" s="7" t="e">
        <f>IF(OSS_2018_19!#REF!&lt;&gt;"",OSS_2018_19!#REF!,"")</f>
        <v>#REF!</v>
      </c>
      <c r="C104" s="35" t="e">
        <f>IF(OSS_2018_19!#REF!&lt;&gt;"",OSS_2018_19!#REF!,"")</f>
        <v>#REF!</v>
      </c>
      <c r="D104" s="7" t="e">
        <f>IF(OSS_2018_19!#REF!&lt;&gt;"",OSS_2018_19!#REF!,"")</f>
        <v>#REF!</v>
      </c>
      <c r="E104" s="7" t="e">
        <f>IF(OSS_2018_19!#REF!&lt;&gt;"",OSS_2018_19!#REF!,"")</f>
        <v>#REF!</v>
      </c>
      <c r="F104" s="5"/>
      <c r="G104" s="5"/>
      <c r="H104" s="5"/>
      <c r="I104" s="5"/>
      <c r="J104" s="46"/>
      <c r="L104" s="7" t="e">
        <f>IF(OSS_2018_19!#REF!&lt;&gt;"",OSS_2018_19!#REF!,"")</f>
        <v>#REF!</v>
      </c>
      <c r="M104" s="7" t="e">
        <f>IF(OSS_2018_19!#REF!&lt;&gt;"",OSS_2018_19!#REF!,"")</f>
        <v>#REF!</v>
      </c>
      <c r="N104" s="7" t="e">
        <f>IF(OSS_2018_19!#REF!&lt;&gt;"",OSS_2018_19!#REF!,"")</f>
        <v>#REF!</v>
      </c>
      <c r="O104" s="7" t="e">
        <f>IF(OSS_2018_19!#REF!&lt;&gt;"",OSS_2018_19!#REF!,"")</f>
        <v>#REF!</v>
      </c>
      <c r="P104" s="7" t="e">
        <f>IF(OSS_2018_19!#REF!&lt;&gt;"",OSS_2018_19!#REF!,"")</f>
        <v>#REF!</v>
      </c>
      <c r="Q104" s="5" t="e">
        <f t="shared" si="9"/>
        <v>#REF!</v>
      </c>
      <c r="R104" s="87" t="e">
        <f t="shared" si="10"/>
        <v>#REF!</v>
      </c>
      <c r="S104" s="57" t="e">
        <f t="shared" si="6"/>
        <v>#REF!</v>
      </c>
      <c r="T104" s="88" t="e">
        <f t="shared" si="7"/>
        <v>#REF!</v>
      </c>
      <c r="U104" s="107"/>
      <c r="W104" s="107"/>
    </row>
    <row r="105" spans="1:23" s="33" customFormat="1" ht="20.100000000000001" customHeight="1">
      <c r="A105" s="44" t="e">
        <f>IF(OSS_2018_19!#REF!&lt;&gt;"",OSS_2018_19!#REF!,"")</f>
        <v>#REF!</v>
      </c>
      <c r="B105" s="7" t="e">
        <f>IF(OSS_2018_19!#REF!&lt;&gt;"",OSS_2018_19!#REF!,"")</f>
        <v>#REF!</v>
      </c>
      <c r="C105" s="35" t="e">
        <f>IF(OSS_2018_19!#REF!&lt;&gt;"",OSS_2018_19!#REF!,"")</f>
        <v>#REF!</v>
      </c>
      <c r="D105" s="7" t="e">
        <f>IF(OSS_2018_19!#REF!&lt;&gt;"",OSS_2018_19!#REF!,"")</f>
        <v>#REF!</v>
      </c>
      <c r="E105" s="7" t="e">
        <f>IF(OSS_2018_19!#REF!&lt;&gt;"",OSS_2018_19!#REF!,"")</f>
        <v>#REF!</v>
      </c>
      <c r="F105" s="5"/>
      <c r="G105" s="5"/>
      <c r="H105" s="5"/>
      <c r="I105" s="5"/>
      <c r="J105" s="46"/>
      <c r="L105" s="7" t="e">
        <f>IF(OSS_2018_19!#REF!&lt;&gt;"",OSS_2018_19!#REF!,"")</f>
        <v>#REF!</v>
      </c>
      <c r="M105" s="7" t="e">
        <f>IF(OSS_2018_19!#REF!&lt;&gt;"",OSS_2018_19!#REF!,"")</f>
        <v>#REF!</v>
      </c>
      <c r="N105" s="7" t="e">
        <f>IF(OSS_2018_19!#REF!&lt;&gt;"",OSS_2018_19!#REF!,"")</f>
        <v>#REF!</v>
      </c>
      <c r="O105" s="7" t="e">
        <f>IF(OSS_2018_19!#REF!&lt;&gt;"",OSS_2018_19!#REF!,"")</f>
        <v>#REF!</v>
      </c>
      <c r="P105" s="7" t="e">
        <f>IF(OSS_2018_19!#REF!&lt;&gt;"",OSS_2018_19!#REF!,"")</f>
        <v>#REF!</v>
      </c>
      <c r="Q105" s="5" t="e">
        <f t="shared" si="9"/>
        <v>#REF!</v>
      </c>
      <c r="R105" s="87" t="e">
        <f t="shared" si="10"/>
        <v>#REF!</v>
      </c>
      <c r="S105" s="57" t="e">
        <f t="shared" si="6"/>
        <v>#REF!</v>
      </c>
      <c r="T105" s="88" t="e">
        <f t="shared" si="7"/>
        <v>#REF!</v>
      </c>
      <c r="U105" s="107"/>
      <c r="W105" s="107"/>
    </row>
    <row r="106" spans="1:23" s="33" customFormat="1" ht="20.100000000000001" customHeight="1">
      <c r="A106" s="44" t="e">
        <f>IF(OSS_2018_19!#REF!&lt;&gt;"",OSS_2018_19!#REF!,"")</f>
        <v>#REF!</v>
      </c>
      <c r="B106" s="7" t="e">
        <f>IF(OSS_2018_19!#REF!&lt;&gt;"",OSS_2018_19!#REF!,"")</f>
        <v>#REF!</v>
      </c>
      <c r="C106" s="35" t="e">
        <f>IF(OSS_2018_19!#REF!&lt;&gt;"",OSS_2018_19!#REF!,"")</f>
        <v>#REF!</v>
      </c>
      <c r="D106" s="7" t="e">
        <f>IF(OSS_2018_19!#REF!&lt;&gt;"",OSS_2018_19!#REF!,"")</f>
        <v>#REF!</v>
      </c>
      <c r="E106" s="7" t="e">
        <f>IF(OSS_2018_19!#REF!&lt;&gt;"",OSS_2018_19!#REF!,"")</f>
        <v>#REF!</v>
      </c>
      <c r="F106" s="5"/>
      <c r="G106" s="5"/>
      <c r="H106" s="5"/>
      <c r="I106" s="5"/>
      <c r="J106" s="46"/>
      <c r="L106" s="7" t="e">
        <f>IF(OSS_2018_19!#REF!&lt;&gt;"",OSS_2018_19!#REF!,"")</f>
        <v>#REF!</v>
      </c>
      <c r="M106" s="7" t="e">
        <f>IF(OSS_2018_19!#REF!&lt;&gt;"",OSS_2018_19!#REF!,"")</f>
        <v>#REF!</v>
      </c>
      <c r="N106" s="7" t="e">
        <f>IF(OSS_2018_19!#REF!&lt;&gt;"",OSS_2018_19!#REF!,"")</f>
        <v>#REF!</v>
      </c>
      <c r="O106" s="7" t="e">
        <f>IF(OSS_2018_19!#REF!&lt;&gt;"",OSS_2018_19!#REF!,"")</f>
        <v>#REF!</v>
      </c>
      <c r="P106" s="7" t="e">
        <f>IF(OSS_2018_19!#REF!&lt;&gt;"",OSS_2018_19!#REF!,"")</f>
        <v>#REF!</v>
      </c>
      <c r="Q106" s="5" t="e">
        <f t="shared" si="9"/>
        <v>#REF!</v>
      </c>
      <c r="R106" s="87" t="e">
        <f t="shared" si="10"/>
        <v>#REF!</v>
      </c>
      <c r="S106" s="57" t="e">
        <f t="shared" si="6"/>
        <v>#REF!</v>
      </c>
      <c r="T106" s="88" t="e">
        <f t="shared" si="7"/>
        <v>#REF!</v>
      </c>
      <c r="U106" s="107"/>
      <c r="W106" s="107"/>
    </row>
    <row r="107" spans="1:23" s="33" customFormat="1" ht="20.100000000000001" customHeight="1">
      <c r="A107" s="44" t="e">
        <f>IF(OSS_2018_19!#REF!&lt;&gt;"",OSS_2018_19!#REF!,"")</f>
        <v>#REF!</v>
      </c>
      <c r="B107" s="7" t="e">
        <f>IF(OSS_2018_19!#REF!&lt;&gt;"",OSS_2018_19!#REF!,"")</f>
        <v>#REF!</v>
      </c>
      <c r="C107" s="35" t="e">
        <f>IF(OSS_2018_19!#REF!&lt;&gt;"",OSS_2018_19!#REF!,"")</f>
        <v>#REF!</v>
      </c>
      <c r="D107" s="7" t="e">
        <f>IF(OSS_2018_19!#REF!&lt;&gt;"",OSS_2018_19!#REF!,"")</f>
        <v>#REF!</v>
      </c>
      <c r="E107" s="7" t="e">
        <f>IF(OSS_2018_19!#REF!&lt;&gt;"",OSS_2018_19!#REF!,"")</f>
        <v>#REF!</v>
      </c>
      <c r="F107" s="5"/>
      <c r="G107" s="5"/>
      <c r="H107" s="5"/>
      <c r="I107" s="5"/>
      <c r="J107" s="46"/>
      <c r="L107" s="7" t="e">
        <f>IF(OSS_2018_19!#REF!&lt;&gt;"",OSS_2018_19!#REF!,"")</f>
        <v>#REF!</v>
      </c>
      <c r="M107" s="7" t="e">
        <f>IF(OSS_2018_19!#REF!&lt;&gt;"",OSS_2018_19!#REF!,"")</f>
        <v>#REF!</v>
      </c>
      <c r="N107" s="7" t="e">
        <f>IF(OSS_2018_19!#REF!&lt;&gt;"",OSS_2018_19!#REF!,"")</f>
        <v>#REF!</v>
      </c>
      <c r="O107" s="7" t="e">
        <f>IF(OSS_2018_19!#REF!&lt;&gt;"",OSS_2018_19!#REF!,"")</f>
        <v>#REF!</v>
      </c>
      <c r="P107" s="7" t="e">
        <f>IF(OSS_2018_19!#REF!&lt;&gt;"",OSS_2018_19!#REF!,"")</f>
        <v>#REF!</v>
      </c>
      <c r="Q107" s="5" t="e">
        <f t="shared" si="9"/>
        <v>#REF!</v>
      </c>
      <c r="R107" s="87" t="e">
        <f t="shared" si="10"/>
        <v>#REF!</v>
      </c>
      <c r="S107" s="57" t="e">
        <f t="shared" si="6"/>
        <v>#REF!</v>
      </c>
      <c r="T107" s="88" t="e">
        <f t="shared" si="7"/>
        <v>#REF!</v>
      </c>
      <c r="U107" s="107"/>
      <c r="W107" s="107"/>
    </row>
    <row r="108" spans="1:23" s="33" customFormat="1" ht="20.100000000000001" customHeight="1">
      <c r="A108" s="44" t="e">
        <f>IF(OSS_2018_19!#REF!&lt;&gt;"",OSS_2018_19!#REF!,"")</f>
        <v>#REF!</v>
      </c>
      <c r="B108" s="7" t="e">
        <f>IF(OSS_2018_19!#REF!&lt;&gt;"",OSS_2018_19!#REF!,"")</f>
        <v>#REF!</v>
      </c>
      <c r="C108" s="35" t="e">
        <f>IF(OSS_2018_19!#REF!&lt;&gt;"",OSS_2018_19!#REF!,"")</f>
        <v>#REF!</v>
      </c>
      <c r="D108" s="7" t="e">
        <f>IF(OSS_2018_19!#REF!&lt;&gt;"",OSS_2018_19!#REF!,"")</f>
        <v>#REF!</v>
      </c>
      <c r="E108" s="7" t="e">
        <f>IF(OSS_2018_19!#REF!&lt;&gt;"",OSS_2018_19!#REF!,"")</f>
        <v>#REF!</v>
      </c>
      <c r="F108" s="5"/>
      <c r="G108" s="5"/>
      <c r="H108" s="5"/>
      <c r="I108" s="5"/>
      <c r="J108" s="46"/>
      <c r="L108" s="7" t="e">
        <f>IF(OSS_2018_19!#REF!&lt;&gt;"",OSS_2018_19!#REF!,"")</f>
        <v>#REF!</v>
      </c>
      <c r="M108" s="7" t="e">
        <f>IF(OSS_2018_19!#REF!&lt;&gt;"",OSS_2018_19!#REF!,"")</f>
        <v>#REF!</v>
      </c>
      <c r="N108" s="7" t="e">
        <f>IF(OSS_2018_19!#REF!&lt;&gt;"",OSS_2018_19!#REF!,"")</f>
        <v>#REF!</v>
      </c>
      <c r="O108" s="7" t="e">
        <f>IF(OSS_2018_19!#REF!&lt;&gt;"",OSS_2018_19!#REF!,"")</f>
        <v>#REF!</v>
      </c>
      <c r="P108" s="7" t="e">
        <f>IF(OSS_2018_19!#REF!&lt;&gt;"",OSS_2018_19!#REF!,"")</f>
        <v>#REF!</v>
      </c>
      <c r="Q108" s="5" t="e">
        <f t="shared" si="9"/>
        <v>#REF!</v>
      </c>
      <c r="R108" s="87" t="e">
        <f t="shared" si="10"/>
        <v>#REF!</v>
      </c>
      <c r="S108" s="57" t="e">
        <f t="shared" si="6"/>
        <v>#REF!</v>
      </c>
      <c r="T108" s="88" t="e">
        <f t="shared" si="7"/>
        <v>#REF!</v>
      </c>
      <c r="U108" s="107"/>
      <c r="W108" s="107"/>
    </row>
    <row r="109" spans="1:23" s="33" customFormat="1" ht="20.100000000000001" customHeight="1">
      <c r="A109" s="44" t="e">
        <f>IF(OSS_2018_19!#REF!&lt;&gt;"",OSS_2018_19!#REF!,"")</f>
        <v>#REF!</v>
      </c>
      <c r="B109" s="7" t="e">
        <f>IF(OSS_2018_19!#REF!&lt;&gt;"",OSS_2018_19!#REF!,"")</f>
        <v>#REF!</v>
      </c>
      <c r="C109" s="35" t="e">
        <f>IF(OSS_2018_19!#REF!&lt;&gt;"",OSS_2018_19!#REF!,"")</f>
        <v>#REF!</v>
      </c>
      <c r="D109" s="7" t="e">
        <f>IF(OSS_2018_19!#REF!&lt;&gt;"",OSS_2018_19!#REF!,"")</f>
        <v>#REF!</v>
      </c>
      <c r="E109" s="7" t="e">
        <f>IF(OSS_2018_19!#REF!&lt;&gt;"",OSS_2018_19!#REF!,"")</f>
        <v>#REF!</v>
      </c>
      <c r="F109" s="5"/>
      <c r="G109" s="5"/>
      <c r="H109" s="5"/>
      <c r="I109" s="5"/>
      <c r="J109" s="46"/>
      <c r="L109" s="7" t="e">
        <f>IF(OSS_2018_19!#REF!&lt;&gt;"",OSS_2018_19!#REF!,"")</f>
        <v>#REF!</v>
      </c>
      <c r="M109" s="7" t="e">
        <f>IF(OSS_2018_19!#REF!&lt;&gt;"",OSS_2018_19!#REF!,"")</f>
        <v>#REF!</v>
      </c>
      <c r="N109" s="7" t="e">
        <f>IF(OSS_2018_19!#REF!&lt;&gt;"",OSS_2018_19!#REF!,"")</f>
        <v>#REF!</v>
      </c>
      <c r="O109" s="7" t="e">
        <f>IF(OSS_2018_19!#REF!&lt;&gt;"",OSS_2018_19!#REF!,"")</f>
        <v>#REF!</v>
      </c>
      <c r="P109" s="7" t="e">
        <f>IF(OSS_2018_19!#REF!&lt;&gt;"",OSS_2018_19!#REF!,"")</f>
        <v>#REF!</v>
      </c>
      <c r="Q109" s="5" t="e">
        <f t="shared" si="9"/>
        <v>#REF!</v>
      </c>
      <c r="R109" s="87" t="e">
        <f t="shared" si="10"/>
        <v>#REF!</v>
      </c>
      <c r="S109" s="57" t="e">
        <f t="shared" si="6"/>
        <v>#REF!</v>
      </c>
      <c r="T109" s="88" t="e">
        <f t="shared" si="7"/>
        <v>#REF!</v>
      </c>
      <c r="U109" s="107"/>
      <c r="W109" s="107"/>
    </row>
    <row r="110" spans="1:23" s="33" customFormat="1" ht="20.100000000000001" customHeight="1">
      <c r="A110" s="44" t="e">
        <f>IF(OSS_2018_19!#REF!&lt;&gt;"",OSS_2018_19!#REF!,"")</f>
        <v>#REF!</v>
      </c>
      <c r="B110" s="7" t="e">
        <f>IF(OSS_2018_19!#REF!&lt;&gt;"",OSS_2018_19!#REF!,"")</f>
        <v>#REF!</v>
      </c>
      <c r="C110" s="35" t="e">
        <f>IF(OSS_2018_19!#REF!&lt;&gt;"",OSS_2018_19!#REF!,"")</f>
        <v>#REF!</v>
      </c>
      <c r="D110" s="7" t="e">
        <f>IF(OSS_2018_19!#REF!&lt;&gt;"",OSS_2018_19!#REF!,"")</f>
        <v>#REF!</v>
      </c>
      <c r="E110" s="7" t="e">
        <f>IF(OSS_2018_19!#REF!&lt;&gt;"",OSS_2018_19!#REF!,"")</f>
        <v>#REF!</v>
      </c>
      <c r="F110" s="5"/>
      <c r="G110" s="5"/>
      <c r="H110" s="5"/>
      <c r="I110" s="5"/>
      <c r="J110" s="46"/>
      <c r="L110" s="7" t="e">
        <f>IF(OSS_2018_19!#REF!&lt;&gt;"",OSS_2018_19!#REF!,"")</f>
        <v>#REF!</v>
      </c>
      <c r="M110" s="7" t="e">
        <f>IF(OSS_2018_19!#REF!&lt;&gt;"",OSS_2018_19!#REF!,"")</f>
        <v>#REF!</v>
      </c>
      <c r="N110" s="7" t="e">
        <f>IF(OSS_2018_19!#REF!&lt;&gt;"",OSS_2018_19!#REF!,"")</f>
        <v>#REF!</v>
      </c>
      <c r="O110" s="7" t="e">
        <f>IF(OSS_2018_19!#REF!&lt;&gt;"",OSS_2018_19!#REF!,"")</f>
        <v>#REF!</v>
      </c>
      <c r="P110" s="7" t="e">
        <f>IF(OSS_2018_19!#REF!&lt;&gt;"",OSS_2018_19!#REF!,"")</f>
        <v>#REF!</v>
      </c>
      <c r="Q110" s="5" t="e">
        <f t="shared" si="9"/>
        <v>#REF!</v>
      </c>
      <c r="R110" s="87" t="e">
        <f t="shared" si="10"/>
        <v>#REF!</v>
      </c>
      <c r="S110" s="57" t="e">
        <f t="shared" si="6"/>
        <v>#REF!</v>
      </c>
      <c r="T110" s="88" t="e">
        <f t="shared" si="7"/>
        <v>#REF!</v>
      </c>
      <c r="U110" s="107"/>
      <c r="W110" s="107"/>
    </row>
    <row r="111" spans="1:23" s="33" customFormat="1" ht="20.100000000000001" customHeight="1">
      <c r="A111" s="44" t="e">
        <f>IF(OSS_2018_19!#REF!&lt;&gt;"",OSS_2018_19!#REF!,"")</f>
        <v>#REF!</v>
      </c>
      <c r="B111" s="7" t="e">
        <f>IF(OSS_2018_19!#REF!&lt;&gt;"",OSS_2018_19!#REF!,"")</f>
        <v>#REF!</v>
      </c>
      <c r="C111" s="35" t="e">
        <f>IF(OSS_2018_19!#REF!&lt;&gt;"",OSS_2018_19!#REF!,"")</f>
        <v>#REF!</v>
      </c>
      <c r="D111" s="7" t="e">
        <f>IF(OSS_2018_19!#REF!&lt;&gt;"",OSS_2018_19!#REF!,"")</f>
        <v>#REF!</v>
      </c>
      <c r="E111" s="7" t="e">
        <f>IF(OSS_2018_19!#REF!&lt;&gt;"",OSS_2018_19!#REF!,"")</f>
        <v>#REF!</v>
      </c>
      <c r="F111" s="5"/>
      <c r="G111" s="5"/>
      <c r="H111" s="5"/>
      <c r="I111" s="5"/>
      <c r="J111" s="46"/>
      <c r="L111" s="7" t="e">
        <f>IF(OSS_2018_19!#REF!&lt;&gt;"",OSS_2018_19!#REF!,"")</f>
        <v>#REF!</v>
      </c>
      <c r="M111" s="7" t="e">
        <f>IF(OSS_2018_19!#REF!&lt;&gt;"",OSS_2018_19!#REF!,"")</f>
        <v>#REF!</v>
      </c>
      <c r="N111" s="7" t="e">
        <f>IF(OSS_2018_19!#REF!&lt;&gt;"",OSS_2018_19!#REF!,"")</f>
        <v>#REF!</v>
      </c>
      <c r="O111" s="7" t="e">
        <f>IF(OSS_2018_19!#REF!&lt;&gt;"",OSS_2018_19!#REF!,"")</f>
        <v>#REF!</v>
      </c>
      <c r="P111" s="7" t="e">
        <f>IF(OSS_2018_19!#REF!&lt;&gt;"",OSS_2018_19!#REF!,"")</f>
        <v>#REF!</v>
      </c>
      <c r="Q111" s="5" t="e">
        <f t="shared" si="9"/>
        <v>#REF!</v>
      </c>
      <c r="R111" s="87" t="e">
        <f t="shared" si="10"/>
        <v>#REF!</v>
      </c>
      <c r="S111" s="57" t="e">
        <f t="shared" si="6"/>
        <v>#REF!</v>
      </c>
      <c r="T111" s="88" t="e">
        <f t="shared" si="7"/>
        <v>#REF!</v>
      </c>
      <c r="U111" s="107"/>
      <c r="W111" s="107"/>
    </row>
    <row r="112" spans="1:23" s="33" customFormat="1" ht="20.100000000000001" customHeight="1">
      <c r="A112" s="44" t="e">
        <f>IF(OSS_2018_19!#REF!&lt;&gt;"",OSS_2018_19!#REF!,"")</f>
        <v>#REF!</v>
      </c>
      <c r="B112" s="7" t="e">
        <f>IF(OSS_2018_19!#REF!&lt;&gt;"",OSS_2018_19!#REF!,"")</f>
        <v>#REF!</v>
      </c>
      <c r="C112" s="35" t="e">
        <f>IF(OSS_2018_19!#REF!&lt;&gt;"",OSS_2018_19!#REF!,"")</f>
        <v>#REF!</v>
      </c>
      <c r="D112" s="7" t="e">
        <f>IF(OSS_2018_19!#REF!&lt;&gt;"",OSS_2018_19!#REF!,"")</f>
        <v>#REF!</v>
      </c>
      <c r="E112" s="7" t="e">
        <f>IF(OSS_2018_19!#REF!&lt;&gt;"",OSS_2018_19!#REF!,"")</f>
        <v>#REF!</v>
      </c>
      <c r="F112" s="5"/>
      <c r="G112" s="5"/>
      <c r="H112" s="5"/>
      <c r="I112" s="5"/>
      <c r="J112" s="46"/>
      <c r="L112" s="7" t="e">
        <f>IF(OSS_2018_19!#REF!&lt;&gt;"",OSS_2018_19!#REF!,"")</f>
        <v>#REF!</v>
      </c>
      <c r="M112" s="7" t="e">
        <f>IF(OSS_2018_19!#REF!&lt;&gt;"",OSS_2018_19!#REF!,"")</f>
        <v>#REF!</v>
      </c>
      <c r="N112" s="7" t="e">
        <f>IF(OSS_2018_19!#REF!&lt;&gt;"",OSS_2018_19!#REF!,"")</f>
        <v>#REF!</v>
      </c>
      <c r="O112" s="7" t="e">
        <f>IF(OSS_2018_19!#REF!&lt;&gt;"",OSS_2018_19!#REF!,"")</f>
        <v>#REF!</v>
      </c>
      <c r="P112" s="7" t="e">
        <f>IF(OSS_2018_19!#REF!&lt;&gt;"",OSS_2018_19!#REF!,"")</f>
        <v>#REF!</v>
      </c>
      <c r="Q112" s="5" t="e">
        <f t="shared" si="9"/>
        <v>#REF!</v>
      </c>
      <c r="R112" s="87" t="e">
        <f t="shared" si="10"/>
        <v>#REF!</v>
      </c>
      <c r="S112" s="57" t="e">
        <f t="shared" si="6"/>
        <v>#REF!</v>
      </c>
      <c r="T112" s="88" t="e">
        <f t="shared" si="7"/>
        <v>#REF!</v>
      </c>
      <c r="U112" s="107"/>
      <c r="W112" s="107"/>
    </row>
    <row r="113" spans="1:23" s="33" customFormat="1" ht="20.100000000000001" customHeight="1">
      <c r="A113" s="45" t="e">
        <f>IF(OSS_2018_19!#REF!&lt;&gt;"",OSS_2018_19!#REF!,"")</f>
        <v>#REF!</v>
      </c>
      <c r="B113" s="7" t="e">
        <f>IF(OSS_2018_19!#REF!&lt;&gt;"",OSS_2018_19!#REF!,"")</f>
        <v>#REF!</v>
      </c>
      <c r="C113" s="35" t="e">
        <f>IF(OSS_2018_19!#REF!&lt;&gt;"",OSS_2018_19!#REF!,"")</f>
        <v>#REF!</v>
      </c>
      <c r="D113" s="81" t="e">
        <f>IF(OSS_2018_19!#REF!&lt;&gt;"",OSS_2018_19!#REF!,"")</f>
        <v>#REF!</v>
      </c>
      <c r="E113" s="7" t="e">
        <f>IF(OSS_2018_19!#REF!&lt;&gt;"",OSS_2018_19!#REF!,"")</f>
        <v>#REF!</v>
      </c>
      <c r="F113" s="5"/>
      <c r="G113" s="5"/>
      <c r="H113" s="5"/>
      <c r="I113" s="5"/>
      <c r="J113" s="46"/>
      <c r="L113" s="7" t="e">
        <f>IF(OSS_2018_19!#REF!&lt;&gt;"",OSS_2018_19!#REF!,"")</f>
        <v>#REF!</v>
      </c>
      <c r="M113" s="7" t="e">
        <f>IF(OSS_2018_19!#REF!&lt;&gt;"",OSS_2018_19!#REF!,"")</f>
        <v>#REF!</v>
      </c>
      <c r="N113" s="7" t="e">
        <f>IF(OSS_2018_19!#REF!&lt;&gt;"",OSS_2018_19!#REF!,"")</f>
        <v>#REF!</v>
      </c>
      <c r="O113" s="7" t="e">
        <f>IF(OSS_2018_19!#REF!&lt;&gt;"",OSS_2018_19!#REF!,"")</f>
        <v>#REF!</v>
      </c>
      <c r="P113" s="7" t="e">
        <f>IF(OSS_2018_19!#REF!&lt;&gt;"",OSS_2018_19!#REF!,"")</f>
        <v>#REF!</v>
      </c>
      <c r="Q113" s="5" t="e">
        <f t="shared" si="9"/>
        <v>#REF!</v>
      </c>
      <c r="R113" s="87" t="e">
        <f t="shared" si="10"/>
        <v>#REF!</v>
      </c>
      <c r="S113" s="57" t="e">
        <f t="shared" si="6"/>
        <v>#REF!</v>
      </c>
      <c r="T113" s="88" t="e">
        <f t="shared" si="7"/>
        <v>#REF!</v>
      </c>
      <c r="U113" s="107"/>
      <c r="W113" s="107"/>
    </row>
    <row r="114" spans="1:23" s="33" customFormat="1" ht="20.100000000000001" customHeight="1">
      <c r="A114" s="45" t="e">
        <f>IF(OSS_2018_19!#REF!&lt;&gt;"",OSS_2018_19!#REF!,"")</f>
        <v>#REF!</v>
      </c>
      <c r="B114" s="7" t="e">
        <f>IF(OSS_2018_19!#REF!&lt;&gt;"",OSS_2018_19!#REF!,"")</f>
        <v>#REF!</v>
      </c>
      <c r="C114" s="35" t="e">
        <f>IF(OSS_2018_19!#REF!&lt;&gt;"",OSS_2018_19!#REF!,"")</f>
        <v>#REF!</v>
      </c>
      <c r="D114" s="81" t="e">
        <f>IF(OSS_2018_19!#REF!&lt;&gt;"",OSS_2018_19!#REF!,"")</f>
        <v>#REF!</v>
      </c>
      <c r="E114" s="7" t="e">
        <f>IF(OSS_2018_19!#REF!&lt;&gt;"",OSS_2018_19!#REF!,"")</f>
        <v>#REF!</v>
      </c>
      <c r="F114" s="5"/>
      <c r="G114" s="5"/>
      <c r="H114" s="5"/>
      <c r="I114" s="5"/>
      <c r="J114" s="46"/>
      <c r="L114" s="7" t="e">
        <f>IF(OSS_2018_19!#REF!&lt;&gt;"",OSS_2018_19!#REF!,"")</f>
        <v>#REF!</v>
      </c>
      <c r="M114" s="7" t="e">
        <f>IF(OSS_2018_19!#REF!&lt;&gt;"",OSS_2018_19!#REF!,"")</f>
        <v>#REF!</v>
      </c>
      <c r="N114" s="7" t="e">
        <f>IF(OSS_2018_19!#REF!&lt;&gt;"",OSS_2018_19!#REF!,"")</f>
        <v>#REF!</v>
      </c>
      <c r="O114" s="7" t="e">
        <f>IF(OSS_2018_19!#REF!&lt;&gt;"",OSS_2018_19!#REF!,"")</f>
        <v>#REF!</v>
      </c>
      <c r="P114" s="7" t="e">
        <f>IF(OSS_2018_19!#REF!&lt;&gt;"",OSS_2018_19!#REF!,"")</f>
        <v>#REF!</v>
      </c>
      <c r="Q114" s="5" t="e">
        <f t="shared" si="9"/>
        <v>#REF!</v>
      </c>
      <c r="R114" s="87" t="e">
        <f t="shared" si="10"/>
        <v>#REF!</v>
      </c>
      <c r="S114" s="57" t="e">
        <f t="shared" si="6"/>
        <v>#REF!</v>
      </c>
      <c r="T114" s="88" t="e">
        <f t="shared" si="7"/>
        <v>#REF!</v>
      </c>
      <c r="U114" s="107"/>
      <c r="W114" s="107"/>
    </row>
    <row r="115" spans="1:23" s="33" customFormat="1" ht="20.100000000000001" customHeight="1">
      <c r="A115" s="45" t="e">
        <f>IF(OSS_2018_19!#REF!&lt;&gt;"",OSS_2018_19!#REF!,"")</f>
        <v>#REF!</v>
      </c>
      <c r="B115" s="7" t="e">
        <f>IF(OSS_2018_19!#REF!&lt;&gt;"",OSS_2018_19!#REF!,"")</f>
        <v>#REF!</v>
      </c>
      <c r="C115" s="35" t="e">
        <f>IF(OSS_2018_19!#REF!&lt;&gt;"",OSS_2018_19!#REF!,"")</f>
        <v>#REF!</v>
      </c>
      <c r="D115" s="81" t="e">
        <f>IF(OSS_2018_19!#REF!&lt;&gt;"",OSS_2018_19!#REF!,"")</f>
        <v>#REF!</v>
      </c>
      <c r="E115" s="81" t="e">
        <f>IF(OSS_2018_19!#REF!&lt;&gt;"",OSS_2018_19!#REF!,"")</f>
        <v>#REF!</v>
      </c>
      <c r="F115" s="5"/>
      <c r="G115" s="5"/>
      <c r="H115" s="5"/>
      <c r="I115" s="5"/>
      <c r="J115" s="46"/>
      <c r="L115" s="7" t="e">
        <f>IF(OSS_2018_19!#REF!&lt;&gt;"",OSS_2018_19!#REF!,"")</f>
        <v>#REF!</v>
      </c>
      <c r="M115" s="7" t="e">
        <f>IF(OSS_2018_19!#REF!&lt;&gt;"",OSS_2018_19!#REF!,"")</f>
        <v>#REF!</v>
      </c>
      <c r="N115" s="7" t="e">
        <f>IF(OSS_2018_19!#REF!&lt;&gt;"",OSS_2018_19!#REF!,"")</f>
        <v>#REF!</v>
      </c>
      <c r="O115" s="7" t="e">
        <f>IF(OSS_2018_19!#REF!&lt;&gt;"",OSS_2018_19!#REF!,"")</f>
        <v>#REF!</v>
      </c>
      <c r="P115" s="7" t="e">
        <f>IF(OSS_2018_19!#REF!&lt;&gt;"",OSS_2018_19!#REF!,"")</f>
        <v>#REF!</v>
      </c>
      <c r="Q115" s="5" t="e">
        <f t="shared" si="9"/>
        <v>#REF!</v>
      </c>
      <c r="R115" s="87" t="e">
        <f t="shared" si="10"/>
        <v>#REF!</v>
      </c>
      <c r="S115" s="57" t="e">
        <f t="shared" si="6"/>
        <v>#REF!</v>
      </c>
      <c r="T115" s="88" t="e">
        <f t="shared" si="7"/>
        <v>#REF!</v>
      </c>
      <c r="U115" s="107"/>
      <c r="W115" s="107"/>
    </row>
    <row r="116" spans="1:23" s="33" customFormat="1" ht="20.100000000000001" customHeight="1">
      <c r="A116" s="45" t="e">
        <f>IF(OSS_2018_19!#REF!&lt;&gt;"",OSS_2018_19!#REF!,"")</f>
        <v>#REF!</v>
      </c>
      <c r="B116" s="7" t="e">
        <f>IF(OSS_2018_19!#REF!&lt;&gt;"",OSS_2018_19!#REF!,"")</f>
        <v>#REF!</v>
      </c>
      <c r="C116" s="35" t="e">
        <f>IF(OSS_2018_19!#REF!&lt;&gt;"",OSS_2018_19!#REF!,"")</f>
        <v>#REF!</v>
      </c>
      <c r="D116" s="81" t="e">
        <f>IF(OSS_2018_19!#REF!&lt;&gt;"",OSS_2018_19!#REF!,"")</f>
        <v>#REF!</v>
      </c>
      <c r="E116" s="7" t="e">
        <f>IF(OSS_2018_19!#REF!&lt;&gt;"",OSS_2018_19!#REF!,"")</f>
        <v>#REF!</v>
      </c>
      <c r="F116" s="5"/>
      <c r="G116" s="5"/>
      <c r="H116" s="5"/>
      <c r="I116" s="5"/>
      <c r="J116" s="46"/>
      <c r="L116" s="7" t="e">
        <f>IF(OSS_2018_19!#REF!&lt;&gt;"",OSS_2018_19!#REF!,"")</f>
        <v>#REF!</v>
      </c>
      <c r="M116" s="7" t="e">
        <f>IF(OSS_2018_19!#REF!&lt;&gt;"",OSS_2018_19!#REF!,"")</f>
        <v>#REF!</v>
      </c>
      <c r="N116" s="7" t="e">
        <f>IF(OSS_2018_19!#REF!&lt;&gt;"",OSS_2018_19!#REF!,"")</f>
        <v>#REF!</v>
      </c>
      <c r="O116" s="7" t="e">
        <f>IF(OSS_2018_19!#REF!&lt;&gt;"",OSS_2018_19!#REF!,"")</f>
        <v>#REF!</v>
      </c>
      <c r="P116" s="7" t="e">
        <f>IF(OSS_2018_19!#REF!&lt;&gt;"",OSS_2018_19!#REF!,"")</f>
        <v>#REF!</v>
      </c>
      <c r="Q116" s="5" t="e">
        <f t="shared" si="9"/>
        <v>#REF!</v>
      </c>
      <c r="R116" s="87" t="e">
        <f t="shared" si="10"/>
        <v>#REF!</v>
      </c>
      <c r="S116" s="57" t="e">
        <f t="shared" si="6"/>
        <v>#REF!</v>
      </c>
      <c r="T116" s="88" t="e">
        <f t="shared" si="7"/>
        <v>#REF!</v>
      </c>
      <c r="U116" s="107"/>
      <c r="W116" s="107"/>
    </row>
    <row r="117" spans="1:23" s="33" customFormat="1" ht="20.100000000000001" customHeight="1">
      <c r="A117" s="45" t="e">
        <f>IF(OSS_2018_19!#REF!&lt;&gt;"",OSS_2018_19!#REF!,"")</f>
        <v>#REF!</v>
      </c>
      <c r="B117" s="7" t="e">
        <f>IF(OSS_2018_19!#REF!&lt;&gt;"",OSS_2018_19!#REF!,"")</f>
        <v>#REF!</v>
      </c>
      <c r="C117" s="35" t="e">
        <f>IF(OSS_2018_19!#REF!&lt;&gt;"",OSS_2018_19!#REF!,"")</f>
        <v>#REF!</v>
      </c>
      <c r="D117" s="81" t="e">
        <f>IF(OSS_2018_19!#REF!&lt;&gt;"",OSS_2018_19!#REF!,"")</f>
        <v>#REF!</v>
      </c>
      <c r="E117" s="7" t="e">
        <f>IF(OSS_2018_19!#REF!&lt;&gt;"",OSS_2018_19!#REF!,"")</f>
        <v>#REF!</v>
      </c>
      <c r="F117" s="5"/>
      <c r="G117" s="5"/>
      <c r="H117" s="5"/>
      <c r="I117" s="5"/>
      <c r="J117" s="46"/>
      <c r="L117" s="7" t="e">
        <f>IF(OSS_2018_19!#REF!&lt;&gt;"",OSS_2018_19!#REF!,"")</f>
        <v>#REF!</v>
      </c>
      <c r="M117" s="7" t="e">
        <f>IF(OSS_2018_19!#REF!&lt;&gt;"",OSS_2018_19!#REF!,"")</f>
        <v>#REF!</v>
      </c>
      <c r="N117" s="7" t="e">
        <f>IF(OSS_2018_19!#REF!&lt;&gt;"",OSS_2018_19!#REF!,"")</f>
        <v>#REF!</v>
      </c>
      <c r="O117" s="7" t="e">
        <f>IF(OSS_2018_19!#REF!&lt;&gt;"",OSS_2018_19!#REF!,"")</f>
        <v>#REF!</v>
      </c>
      <c r="P117" s="7" t="e">
        <f>IF(OSS_2018_19!#REF!&lt;&gt;"",OSS_2018_19!#REF!,"")</f>
        <v>#REF!</v>
      </c>
      <c r="Q117" s="5" t="e">
        <f t="shared" si="9"/>
        <v>#REF!</v>
      </c>
      <c r="R117" s="87" t="e">
        <f t="shared" si="10"/>
        <v>#REF!</v>
      </c>
      <c r="S117" s="57" t="e">
        <f t="shared" si="6"/>
        <v>#REF!</v>
      </c>
      <c r="T117" s="88" t="e">
        <f t="shared" si="7"/>
        <v>#REF!</v>
      </c>
      <c r="U117" s="107"/>
      <c r="W117" s="107"/>
    </row>
    <row r="118" spans="1:23" s="33" customFormat="1" ht="20.100000000000001" customHeight="1">
      <c r="A118" s="45" t="e">
        <f>IF(OSS_2018_19!#REF!&lt;&gt;"",OSS_2018_19!#REF!,"")</f>
        <v>#REF!</v>
      </c>
      <c r="B118" s="7" t="e">
        <f>IF(OSS_2018_19!#REF!&lt;&gt;"",OSS_2018_19!#REF!,"")</f>
        <v>#REF!</v>
      </c>
      <c r="C118" s="35" t="e">
        <f>IF(OSS_2018_19!#REF!&lt;&gt;"",OSS_2018_19!#REF!,"")</f>
        <v>#REF!</v>
      </c>
      <c r="D118" s="81" t="e">
        <f>IF(OSS_2018_19!#REF!&lt;&gt;"",OSS_2018_19!#REF!,"")</f>
        <v>#REF!</v>
      </c>
      <c r="E118" s="7" t="e">
        <f>IF(OSS_2018_19!#REF!&lt;&gt;"",OSS_2018_19!#REF!,"")</f>
        <v>#REF!</v>
      </c>
      <c r="F118" s="5"/>
      <c r="G118" s="5"/>
      <c r="H118" s="5"/>
      <c r="I118" s="5"/>
      <c r="J118" s="46"/>
      <c r="L118" s="7" t="e">
        <f>IF(OSS_2018_19!#REF!&lt;&gt;"",OSS_2018_19!#REF!,"")</f>
        <v>#REF!</v>
      </c>
      <c r="M118" s="7" t="e">
        <f>IF(OSS_2018_19!#REF!&lt;&gt;"",OSS_2018_19!#REF!,"")</f>
        <v>#REF!</v>
      </c>
      <c r="N118" s="7" t="e">
        <f>IF(OSS_2018_19!#REF!&lt;&gt;"",OSS_2018_19!#REF!,"")</f>
        <v>#REF!</v>
      </c>
      <c r="O118" s="7" t="e">
        <f>IF(OSS_2018_19!#REF!&lt;&gt;"",OSS_2018_19!#REF!,"")</f>
        <v>#REF!</v>
      </c>
      <c r="P118" s="7" t="e">
        <f>IF(OSS_2018_19!#REF!&lt;&gt;"",OSS_2018_19!#REF!,"")</f>
        <v>#REF!</v>
      </c>
      <c r="Q118" s="5" t="e">
        <f t="shared" si="9"/>
        <v>#REF!</v>
      </c>
      <c r="R118" s="87" t="e">
        <f t="shared" si="10"/>
        <v>#REF!</v>
      </c>
      <c r="S118" s="57" t="e">
        <f t="shared" si="6"/>
        <v>#REF!</v>
      </c>
      <c r="T118" s="88" t="e">
        <f t="shared" si="7"/>
        <v>#REF!</v>
      </c>
      <c r="U118" s="107"/>
      <c r="W118" s="107"/>
    </row>
    <row r="119" spans="1:23" s="33" customFormat="1" ht="20.100000000000001" customHeight="1">
      <c r="A119" s="45" t="e">
        <f>IF(OSS_2018_19!#REF!&lt;&gt;"",OSS_2018_19!#REF!,"")</f>
        <v>#REF!</v>
      </c>
      <c r="B119" s="7" t="e">
        <f>IF(OSS_2018_19!#REF!&lt;&gt;"",OSS_2018_19!#REF!,"")</f>
        <v>#REF!</v>
      </c>
      <c r="C119" s="35" t="e">
        <f>IF(OSS_2018_19!#REF!&lt;&gt;"",OSS_2018_19!#REF!,"")</f>
        <v>#REF!</v>
      </c>
      <c r="D119" s="81" t="e">
        <f>IF(OSS_2018_19!#REF!&lt;&gt;"",OSS_2018_19!#REF!,"")</f>
        <v>#REF!</v>
      </c>
      <c r="E119" s="7" t="e">
        <f>IF(OSS_2018_19!#REF!&lt;&gt;"",OSS_2018_19!#REF!,"")</f>
        <v>#REF!</v>
      </c>
      <c r="F119" s="5"/>
      <c r="G119" s="5"/>
      <c r="H119" s="5"/>
      <c r="I119" s="5"/>
      <c r="J119" s="46"/>
      <c r="L119" s="7" t="e">
        <f>IF(OSS_2018_19!#REF!&lt;&gt;"",OSS_2018_19!#REF!,"")</f>
        <v>#REF!</v>
      </c>
      <c r="M119" s="7" t="e">
        <f>IF(OSS_2018_19!#REF!&lt;&gt;"",OSS_2018_19!#REF!,"")</f>
        <v>#REF!</v>
      </c>
      <c r="N119" s="7" t="e">
        <f>IF(OSS_2018_19!#REF!&lt;&gt;"",OSS_2018_19!#REF!,"")</f>
        <v>#REF!</v>
      </c>
      <c r="O119" s="7" t="e">
        <f>IF(OSS_2018_19!#REF!&lt;&gt;"",OSS_2018_19!#REF!,"")</f>
        <v>#REF!</v>
      </c>
      <c r="P119" s="7" t="e">
        <f>IF(OSS_2018_19!#REF!&lt;&gt;"",OSS_2018_19!#REF!,"")</f>
        <v>#REF!</v>
      </c>
      <c r="Q119" s="5" t="e">
        <f t="shared" si="9"/>
        <v>#REF!</v>
      </c>
      <c r="R119" s="87" t="e">
        <f t="shared" si="10"/>
        <v>#REF!</v>
      </c>
      <c r="S119" s="57" t="e">
        <f t="shared" si="6"/>
        <v>#REF!</v>
      </c>
      <c r="T119" s="88" t="e">
        <f t="shared" si="7"/>
        <v>#REF!</v>
      </c>
      <c r="U119" s="107"/>
      <c r="W119" s="107"/>
    </row>
    <row r="120" spans="1:23" s="33" customFormat="1" ht="20.100000000000001" customHeight="1">
      <c r="A120" s="45" t="e">
        <f>IF(OSS_2018_19!#REF!&lt;&gt;"",OSS_2018_19!#REF!,"")</f>
        <v>#REF!</v>
      </c>
      <c r="B120" s="7" t="e">
        <f>IF(OSS_2018_19!#REF!&lt;&gt;"",OSS_2018_19!#REF!,"")</f>
        <v>#REF!</v>
      </c>
      <c r="C120" s="35" t="e">
        <f>IF(OSS_2018_19!#REF!&lt;&gt;"",OSS_2018_19!#REF!,"")</f>
        <v>#REF!</v>
      </c>
      <c r="D120" s="81" t="e">
        <f>IF(OSS_2018_19!#REF!&lt;&gt;"",OSS_2018_19!#REF!,"")</f>
        <v>#REF!</v>
      </c>
      <c r="E120" s="7" t="e">
        <f>IF(OSS_2018_19!#REF!&lt;&gt;"",OSS_2018_19!#REF!,"")</f>
        <v>#REF!</v>
      </c>
      <c r="F120" s="5"/>
      <c r="G120" s="5"/>
      <c r="H120" s="5"/>
      <c r="I120" s="5"/>
      <c r="J120" s="46"/>
      <c r="L120" s="7" t="e">
        <f>IF(OSS_2018_19!#REF!&lt;&gt;"",OSS_2018_19!#REF!,"")</f>
        <v>#REF!</v>
      </c>
      <c r="M120" s="7" t="e">
        <f>IF(OSS_2018_19!#REF!&lt;&gt;"",OSS_2018_19!#REF!,"")</f>
        <v>#REF!</v>
      </c>
      <c r="N120" s="7" t="e">
        <f>IF(OSS_2018_19!#REF!&lt;&gt;"",OSS_2018_19!#REF!,"")</f>
        <v>#REF!</v>
      </c>
      <c r="O120" s="7" t="e">
        <f>IF(OSS_2018_19!#REF!&lt;&gt;"",OSS_2018_19!#REF!,"")</f>
        <v>#REF!</v>
      </c>
      <c r="P120" s="7" t="e">
        <f>IF(OSS_2018_19!#REF!&lt;&gt;"",OSS_2018_19!#REF!,"")</f>
        <v>#REF!</v>
      </c>
      <c r="Q120" s="5" t="e">
        <f t="shared" si="9"/>
        <v>#REF!</v>
      </c>
      <c r="R120" s="87" t="e">
        <f t="shared" si="10"/>
        <v>#REF!</v>
      </c>
      <c r="S120" s="57" t="e">
        <f t="shared" si="6"/>
        <v>#REF!</v>
      </c>
      <c r="T120" s="88" t="e">
        <f t="shared" si="7"/>
        <v>#REF!</v>
      </c>
      <c r="U120" s="107"/>
      <c r="W120" s="107"/>
    </row>
    <row r="121" spans="1:23" s="33" customFormat="1" ht="20.100000000000001" customHeight="1">
      <c r="A121" s="45" t="e">
        <f>IF(OSS_2018_19!#REF!&lt;&gt;"",OSS_2018_19!#REF!,"")</f>
        <v>#REF!</v>
      </c>
      <c r="B121" s="7" t="e">
        <f>IF(OSS_2018_19!#REF!&lt;&gt;"",OSS_2018_19!#REF!,"")</f>
        <v>#REF!</v>
      </c>
      <c r="C121" s="35" t="e">
        <f>IF(OSS_2018_19!#REF!&lt;&gt;"",OSS_2018_19!#REF!,"")</f>
        <v>#REF!</v>
      </c>
      <c r="D121" s="81" t="e">
        <f>IF(OSS_2018_19!#REF!&lt;&gt;"",OSS_2018_19!#REF!,"")</f>
        <v>#REF!</v>
      </c>
      <c r="E121" s="7" t="e">
        <f>IF(OSS_2018_19!#REF!&lt;&gt;"",OSS_2018_19!#REF!,"")</f>
        <v>#REF!</v>
      </c>
      <c r="F121" s="5"/>
      <c r="G121" s="5"/>
      <c r="H121" s="5"/>
      <c r="I121" s="5"/>
      <c r="J121" s="46"/>
      <c r="L121" s="7" t="e">
        <f>IF(OSS_2018_19!#REF!&lt;&gt;"",OSS_2018_19!#REF!,"")</f>
        <v>#REF!</v>
      </c>
      <c r="M121" s="7" t="e">
        <f>IF(OSS_2018_19!#REF!&lt;&gt;"",OSS_2018_19!#REF!,"")</f>
        <v>#REF!</v>
      </c>
      <c r="N121" s="7" t="e">
        <f>IF(OSS_2018_19!#REF!&lt;&gt;"",OSS_2018_19!#REF!,"")</f>
        <v>#REF!</v>
      </c>
      <c r="O121" s="7" t="e">
        <f>IF(OSS_2018_19!#REF!&lt;&gt;"",OSS_2018_19!#REF!,"")</f>
        <v>#REF!</v>
      </c>
      <c r="P121" s="7" t="e">
        <f>IF(OSS_2018_19!#REF!&lt;&gt;"",OSS_2018_19!#REF!,"")</f>
        <v>#REF!</v>
      </c>
      <c r="Q121" s="5" t="e">
        <f t="shared" si="9"/>
        <v>#REF!</v>
      </c>
      <c r="R121" s="87" t="e">
        <f t="shared" si="10"/>
        <v>#REF!</v>
      </c>
      <c r="S121" s="57" t="e">
        <f t="shared" si="6"/>
        <v>#REF!</v>
      </c>
      <c r="T121" s="88" t="e">
        <f t="shared" si="7"/>
        <v>#REF!</v>
      </c>
      <c r="U121" s="107"/>
      <c r="W121" s="107"/>
    </row>
    <row r="122" spans="1:23" s="33" customFormat="1" ht="20.100000000000001" customHeight="1">
      <c r="A122" s="45" t="e">
        <f>IF(OSS_2018_19!#REF!&lt;&gt;"",OSS_2018_19!#REF!,"")</f>
        <v>#REF!</v>
      </c>
      <c r="B122" s="7" t="e">
        <f>IF(OSS_2018_19!#REF!&lt;&gt;"",OSS_2018_19!#REF!,"")</f>
        <v>#REF!</v>
      </c>
      <c r="C122" s="35" t="e">
        <f>IF(OSS_2018_19!#REF!&lt;&gt;"",OSS_2018_19!#REF!,"")</f>
        <v>#REF!</v>
      </c>
      <c r="D122" s="7" t="e">
        <f>IF(OSS_2018_19!#REF!&lt;&gt;"",OSS_2018_19!#REF!,"")</f>
        <v>#REF!</v>
      </c>
      <c r="E122" s="7" t="e">
        <f>IF(OSS_2018_19!#REF!&lt;&gt;"",OSS_2018_19!#REF!,"")</f>
        <v>#REF!</v>
      </c>
      <c r="F122" s="5"/>
      <c r="G122" s="5"/>
      <c r="H122" s="5"/>
      <c r="I122" s="5"/>
      <c r="J122" s="46"/>
      <c r="L122" s="7" t="e">
        <f>IF(OSS_2018_19!#REF!&lt;&gt;"",OSS_2018_19!#REF!,"")</f>
        <v>#REF!</v>
      </c>
      <c r="M122" s="7" t="e">
        <f>IF(OSS_2018_19!#REF!&lt;&gt;"",OSS_2018_19!#REF!,"")</f>
        <v>#REF!</v>
      </c>
      <c r="N122" s="7" t="e">
        <f>IF(OSS_2018_19!#REF!&lt;&gt;"",OSS_2018_19!#REF!,"")</f>
        <v>#REF!</v>
      </c>
      <c r="O122" s="7" t="e">
        <f>IF(OSS_2018_19!#REF!&lt;&gt;"",OSS_2018_19!#REF!,"")</f>
        <v>#REF!</v>
      </c>
      <c r="P122" s="7" t="e">
        <f>IF(OSS_2018_19!#REF!&lt;&gt;"",OSS_2018_19!#REF!,"")</f>
        <v>#REF!</v>
      </c>
      <c r="Q122" s="5" t="e">
        <f t="shared" si="9"/>
        <v>#REF!</v>
      </c>
      <c r="R122" s="87" t="e">
        <f t="shared" si="10"/>
        <v>#REF!</v>
      </c>
      <c r="S122" s="57" t="e">
        <f t="shared" si="6"/>
        <v>#REF!</v>
      </c>
      <c r="T122" s="88" t="e">
        <f t="shared" si="7"/>
        <v>#REF!</v>
      </c>
      <c r="U122" s="107"/>
      <c r="W122" s="107"/>
    </row>
    <row r="123" spans="1:23" s="33" customFormat="1" ht="20.100000000000001" customHeight="1">
      <c r="A123" s="45" t="e">
        <f>IF(OSS_2018_19!#REF!&lt;&gt;"",OSS_2018_19!#REF!,"")</f>
        <v>#REF!</v>
      </c>
      <c r="B123" s="7" t="e">
        <f>IF(OSS_2018_19!#REF!&lt;&gt;"",OSS_2018_19!#REF!,"")</f>
        <v>#REF!</v>
      </c>
      <c r="C123" s="35" t="e">
        <f>IF(OSS_2018_19!#REF!&lt;&gt;"",OSS_2018_19!#REF!,"")</f>
        <v>#REF!</v>
      </c>
      <c r="D123" s="7" t="e">
        <f>IF(OSS_2018_19!#REF!&lt;&gt;"",OSS_2018_19!#REF!,"")</f>
        <v>#REF!</v>
      </c>
      <c r="E123" s="7" t="e">
        <f>IF(OSS_2018_19!#REF!&lt;&gt;"",OSS_2018_19!#REF!,"")</f>
        <v>#REF!</v>
      </c>
      <c r="F123" s="5"/>
      <c r="G123" s="5"/>
      <c r="H123" s="5"/>
      <c r="I123" s="5"/>
      <c r="J123" s="46"/>
      <c r="L123" s="7" t="e">
        <f>IF(OSS_2018_19!#REF!&lt;&gt;"",OSS_2018_19!#REF!,"")</f>
        <v>#REF!</v>
      </c>
      <c r="M123" s="7" t="e">
        <f>IF(OSS_2018_19!#REF!&lt;&gt;"",OSS_2018_19!#REF!,"")</f>
        <v>#REF!</v>
      </c>
      <c r="N123" s="7" t="e">
        <f>IF(OSS_2018_19!#REF!&lt;&gt;"",OSS_2018_19!#REF!,"")</f>
        <v>#REF!</v>
      </c>
      <c r="O123" s="7" t="e">
        <f>IF(OSS_2018_19!#REF!&lt;&gt;"",OSS_2018_19!#REF!,"")</f>
        <v>#REF!</v>
      </c>
      <c r="P123" s="7" t="e">
        <f>IF(OSS_2018_19!#REF!&lt;&gt;"",OSS_2018_19!#REF!,"")</f>
        <v>#REF!</v>
      </c>
      <c r="Q123" s="5" t="e">
        <f t="shared" si="9"/>
        <v>#REF!</v>
      </c>
      <c r="R123" s="87" t="e">
        <f t="shared" si="10"/>
        <v>#REF!</v>
      </c>
      <c r="S123" s="57" t="e">
        <f t="shared" si="6"/>
        <v>#REF!</v>
      </c>
      <c r="T123" s="88" t="e">
        <f t="shared" si="7"/>
        <v>#REF!</v>
      </c>
      <c r="U123" s="107"/>
      <c r="W123" s="107"/>
    </row>
    <row r="124" spans="1:23" s="33" customFormat="1" ht="20.100000000000001" customHeight="1">
      <c r="A124" s="45" t="e">
        <f>IF(OSS_2018_19!#REF!&lt;&gt;"",OSS_2018_19!#REF!,"")</f>
        <v>#REF!</v>
      </c>
      <c r="B124" s="7" t="e">
        <f>IF(OSS_2018_19!#REF!&lt;&gt;"",OSS_2018_19!#REF!,"")</f>
        <v>#REF!</v>
      </c>
      <c r="C124" s="35" t="e">
        <f>IF(OSS_2018_19!#REF!&lt;&gt;"",OSS_2018_19!#REF!,"")</f>
        <v>#REF!</v>
      </c>
      <c r="D124" s="7" t="e">
        <f>IF(OSS_2018_19!#REF!&lt;&gt;"",OSS_2018_19!#REF!,"")</f>
        <v>#REF!</v>
      </c>
      <c r="E124" s="7" t="e">
        <f>IF(OSS_2018_19!#REF!&lt;&gt;"",OSS_2018_19!#REF!,"")</f>
        <v>#REF!</v>
      </c>
      <c r="F124" s="5"/>
      <c r="G124" s="5"/>
      <c r="H124" s="5"/>
      <c r="I124" s="5"/>
      <c r="J124" s="46"/>
      <c r="L124" s="7" t="e">
        <f>IF(OSS_2018_19!#REF!&lt;&gt;"",OSS_2018_19!#REF!,"")</f>
        <v>#REF!</v>
      </c>
      <c r="M124" s="7" t="e">
        <f>IF(OSS_2018_19!#REF!&lt;&gt;"",OSS_2018_19!#REF!,"")</f>
        <v>#REF!</v>
      </c>
      <c r="N124" s="7" t="e">
        <f>IF(OSS_2018_19!#REF!&lt;&gt;"",OSS_2018_19!#REF!,"")</f>
        <v>#REF!</v>
      </c>
      <c r="O124" s="7" t="e">
        <f>IF(OSS_2018_19!#REF!&lt;&gt;"",OSS_2018_19!#REF!,"")</f>
        <v>#REF!</v>
      </c>
      <c r="P124" s="7" t="e">
        <f>IF(OSS_2018_19!#REF!&lt;&gt;"",OSS_2018_19!#REF!,"")</f>
        <v>#REF!</v>
      </c>
      <c r="Q124" s="5" t="e">
        <f t="shared" si="9"/>
        <v>#REF!</v>
      </c>
      <c r="R124" s="87" t="e">
        <f t="shared" si="10"/>
        <v>#REF!</v>
      </c>
      <c r="S124" s="57" t="e">
        <f t="shared" si="6"/>
        <v>#REF!</v>
      </c>
      <c r="T124" s="88" t="e">
        <f t="shared" si="7"/>
        <v>#REF!</v>
      </c>
      <c r="U124" s="107"/>
      <c r="W124" s="107"/>
    </row>
    <row r="125" spans="1:23" s="33" customFormat="1" ht="20.100000000000001" customHeight="1">
      <c r="A125" s="44" t="e">
        <f>IF(OSS_2018_19!#REF!&lt;&gt;"",OSS_2018_19!#REF!,"")</f>
        <v>#REF!</v>
      </c>
      <c r="B125" s="7" t="e">
        <f>IF(OSS_2018_19!#REF!&lt;&gt;"",OSS_2018_19!#REF!,"")</f>
        <v>#REF!</v>
      </c>
      <c r="C125" s="35" t="e">
        <f>IF(OSS_2018_19!#REF!&lt;&gt;"",OSS_2018_19!#REF!,"")</f>
        <v>#REF!</v>
      </c>
      <c r="D125" s="81" t="e">
        <f>IF(OSS_2018_19!#REF!&lt;&gt;"",OSS_2018_19!#REF!,"")</f>
        <v>#REF!</v>
      </c>
      <c r="E125" s="7" t="e">
        <f>IF(OSS_2018_19!#REF!&lt;&gt;"",OSS_2018_19!#REF!,"")</f>
        <v>#REF!</v>
      </c>
      <c r="F125" s="5"/>
      <c r="G125" s="5"/>
      <c r="H125" s="5"/>
      <c r="I125" s="5"/>
      <c r="J125" s="46"/>
      <c r="L125" s="7" t="e">
        <f>IF(OSS_2018_19!#REF!&lt;&gt;"",OSS_2018_19!#REF!,"")</f>
        <v>#REF!</v>
      </c>
      <c r="M125" s="7" t="e">
        <f>IF(OSS_2018_19!#REF!&lt;&gt;"",OSS_2018_19!#REF!,"")</f>
        <v>#REF!</v>
      </c>
      <c r="N125" s="7" t="e">
        <f>IF(OSS_2018_19!#REF!&lt;&gt;"",OSS_2018_19!#REF!,"")</f>
        <v>#REF!</v>
      </c>
      <c r="O125" s="7" t="e">
        <f>IF(OSS_2018_19!#REF!&lt;&gt;"",OSS_2018_19!#REF!,"")</f>
        <v>#REF!</v>
      </c>
      <c r="P125" s="7" t="e">
        <f>IF(OSS_2018_19!#REF!&lt;&gt;"",OSS_2018_19!#REF!,"")</f>
        <v>#REF!</v>
      </c>
      <c r="Q125" s="5" t="e">
        <f t="shared" si="9"/>
        <v>#REF!</v>
      </c>
      <c r="R125" s="87" t="e">
        <f t="shared" si="10"/>
        <v>#REF!</v>
      </c>
      <c r="S125" s="57" t="e">
        <f t="shared" si="6"/>
        <v>#REF!</v>
      </c>
      <c r="T125" s="88" t="e">
        <f t="shared" si="7"/>
        <v>#REF!</v>
      </c>
      <c r="U125" s="107"/>
      <c r="W125" s="107"/>
    </row>
    <row r="126" spans="1:23" s="33" customFormat="1" ht="20.100000000000001" customHeight="1">
      <c r="A126" s="44" t="e">
        <f>IF(OSS_2018_19!#REF!&lt;&gt;"",OSS_2018_19!#REF!,"")</f>
        <v>#REF!</v>
      </c>
      <c r="B126" s="7" t="e">
        <f>IF(OSS_2018_19!#REF!&lt;&gt;"",OSS_2018_19!#REF!,"")</f>
        <v>#REF!</v>
      </c>
      <c r="C126" s="35" t="e">
        <f>IF(OSS_2018_19!#REF!&lt;&gt;"",OSS_2018_19!#REF!,"")</f>
        <v>#REF!</v>
      </c>
      <c r="D126" s="7" t="e">
        <f>IF(OSS_2018_19!#REF!&lt;&gt;"",OSS_2018_19!#REF!,"")</f>
        <v>#REF!</v>
      </c>
      <c r="E126" s="7" t="e">
        <f>IF(OSS_2018_19!#REF!&lt;&gt;"",OSS_2018_19!#REF!,"")</f>
        <v>#REF!</v>
      </c>
      <c r="F126" s="5"/>
      <c r="G126" s="5"/>
      <c r="H126" s="5"/>
      <c r="I126" s="5"/>
      <c r="J126" s="46"/>
      <c r="L126" s="7" t="e">
        <f>IF(OSS_2018_19!#REF!&lt;&gt;"",OSS_2018_19!#REF!,"")</f>
        <v>#REF!</v>
      </c>
      <c r="M126" s="7" t="e">
        <f>IF(OSS_2018_19!#REF!&lt;&gt;"",OSS_2018_19!#REF!,"")</f>
        <v>#REF!</v>
      </c>
      <c r="N126" s="7" t="e">
        <f>IF(OSS_2018_19!#REF!&lt;&gt;"",OSS_2018_19!#REF!,"")</f>
        <v>#REF!</v>
      </c>
      <c r="O126" s="7" t="e">
        <f>IF(OSS_2018_19!#REF!&lt;&gt;"",OSS_2018_19!#REF!,"")</f>
        <v>#REF!</v>
      </c>
      <c r="P126" s="7" t="e">
        <f>IF(OSS_2018_19!#REF!&lt;&gt;"",OSS_2018_19!#REF!,"")</f>
        <v>#REF!</v>
      </c>
      <c r="Q126" s="5" t="e">
        <f t="shared" si="9"/>
        <v>#REF!</v>
      </c>
      <c r="R126" s="87" t="e">
        <f t="shared" si="10"/>
        <v>#REF!</v>
      </c>
      <c r="S126" s="57" t="e">
        <f t="shared" si="6"/>
        <v>#REF!</v>
      </c>
      <c r="T126" s="88" t="e">
        <f t="shared" si="7"/>
        <v>#REF!</v>
      </c>
      <c r="U126" s="107"/>
      <c r="W126" s="107"/>
    </row>
    <row r="127" spans="1:23" s="33" customFormat="1" ht="20.100000000000001" customHeight="1">
      <c r="A127" s="44" t="e">
        <f>IF(OSS_2018_19!#REF!&lt;&gt;"",OSS_2018_19!#REF!,"")</f>
        <v>#REF!</v>
      </c>
      <c r="B127" s="7" t="e">
        <f>IF(OSS_2018_19!#REF!&lt;&gt;"",OSS_2018_19!#REF!,"")</f>
        <v>#REF!</v>
      </c>
      <c r="C127" s="35" t="e">
        <f>IF(OSS_2018_19!#REF!&lt;&gt;"",OSS_2018_19!#REF!,"")</f>
        <v>#REF!</v>
      </c>
      <c r="D127" s="7" t="e">
        <f>IF(OSS_2018_19!#REF!&lt;&gt;"",OSS_2018_19!#REF!,"")</f>
        <v>#REF!</v>
      </c>
      <c r="E127" s="7" t="e">
        <f>IF(OSS_2018_19!#REF!&lt;&gt;"",OSS_2018_19!#REF!,"")</f>
        <v>#REF!</v>
      </c>
      <c r="F127" s="5"/>
      <c r="G127" s="5"/>
      <c r="H127" s="5"/>
      <c r="I127" s="5"/>
      <c r="J127" s="46"/>
      <c r="L127" s="7" t="e">
        <f>IF(OSS_2018_19!#REF!&lt;&gt;"",OSS_2018_19!#REF!,"")</f>
        <v>#REF!</v>
      </c>
      <c r="M127" s="7" t="e">
        <f>IF(OSS_2018_19!#REF!&lt;&gt;"",OSS_2018_19!#REF!,"")</f>
        <v>#REF!</v>
      </c>
      <c r="N127" s="7" t="e">
        <f>IF(OSS_2018_19!#REF!&lt;&gt;"",OSS_2018_19!#REF!,"")</f>
        <v>#REF!</v>
      </c>
      <c r="O127" s="7" t="e">
        <f>IF(OSS_2018_19!#REF!&lt;&gt;"",OSS_2018_19!#REF!,"")</f>
        <v>#REF!</v>
      </c>
      <c r="P127" s="7" t="e">
        <f>IF(OSS_2018_19!#REF!&lt;&gt;"",OSS_2018_19!#REF!,"")</f>
        <v>#REF!</v>
      </c>
      <c r="Q127" s="5" t="e">
        <f t="shared" si="9"/>
        <v>#REF!</v>
      </c>
      <c r="R127" s="87" t="e">
        <f t="shared" si="10"/>
        <v>#REF!</v>
      </c>
      <c r="S127" s="57" t="e">
        <f t="shared" si="6"/>
        <v>#REF!</v>
      </c>
      <c r="T127" s="88" t="e">
        <f t="shared" si="7"/>
        <v>#REF!</v>
      </c>
      <c r="U127" s="107"/>
      <c r="W127" s="107"/>
    </row>
    <row r="128" spans="1:23" s="33" customFormat="1" ht="20.100000000000001" customHeight="1">
      <c r="A128" s="44" t="e">
        <f>IF(OSS_2018_19!#REF!&lt;&gt;"",OSS_2018_19!#REF!,"")</f>
        <v>#REF!</v>
      </c>
      <c r="B128" s="7" t="e">
        <f>IF(OSS_2018_19!#REF!&lt;&gt;"",OSS_2018_19!#REF!,"")</f>
        <v>#REF!</v>
      </c>
      <c r="C128" s="35" t="e">
        <f>IF(OSS_2018_19!#REF!&lt;&gt;"",OSS_2018_19!#REF!,"")</f>
        <v>#REF!</v>
      </c>
      <c r="D128" s="7" t="e">
        <f>IF(OSS_2018_19!#REF!&lt;&gt;"",OSS_2018_19!#REF!,"")</f>
        <v>#REF!</v>
      </c>
      <c r="E128" s="7" t="e">
        <f>IF(OSS_2018_19!#REF!&lt;&gt;"",OSS_2018_19!#REF!,"")</f>
        <v>#REF!</v>
      </c>
      <c r="F128" s="5"/>
      <c r="G128" s="5"/>
      <c r="H128" s="5"/>
      <c r="I128" s="5"/>
      <c r="J128" s="46"/>
      <c r="L128" s="7" t="e">
        <f>IF(OSS_2018_19!#REF!&lt;&gt;"",OSS_2018_19!#REF!,"")</f>
        <v>#REF!</v>
      </c>
      <c r="M128" s="7" t="e">
        <f>IF(OSS_2018_19!#REF!&lt;&gt;"",OSS_2018_19!#REF!,"")</f>
        <v>#REF!</v>
      </c>
      <c r="N128" s="7" t="e">
        <f>IF(OSS_2018_19!#REF!&lt;&gt;"",OSS_2018_19!#REF!,"")</f>
        <v>#REF!</v>
      </c>
      <c r="O128" s="7" t="e">
        <f>IF(OSS_2018_19!#REF!&lt;&gt;"",OSS_2018_19!#REF!,"")</f>
        <v>#REF!</v>
      </c>
      <c r="P128" s="7" t="e">
        <f>IF(OSS_2018_19!#REF!&lt;&gt;"",OSS_2018_19!#REF!,"")</f>
        <v>#REF!</v>
      </c>
      <c r="Q128" s="5" t="e">
        <f t="shared" si="9"/>
        <v>#REF!</v>
      </c>
      <c r="R128" s="87" t="e">
        <f t="shared" si="10"/>
        <v>#REF!</v>
      </c>
      <c r="S128" s="57" t="e">
        <f t="shared" si="6"/>
        <v>#REF!</v>
      </c>
      <c r="T128" s="88" t="e">
        <f t="shared" si="7"/>
        <v>#REF!</v>
      </c>
      <c r="U128" s="107"/>
      <c r="W128" s="107"/>
    </row>
    <row r="129" spans="1:23" s="33" customFormat="1" ht="20.100000000000001" customHeight="1">
      <c r="A129" s="44" t="e">
        <f>IF(OSS_2018_19!#REF!&lt;&gt;"",OSS_2018_19!#REF!,"")</f>
        <v>#REF!</v>
      </c>
      <c r="B129" s="7" t="e">
        <f>IF(OSS_2018_19!#REF!&lt;&gt;"",OSS_2018_19!#REF!,"")</f>
        <v>#REF!</v>
      </c>
      <c r="C129" s="35" t="e">
        <f>IF(OSS_2018_19!#REF!&lt;&gt;"",OSS_2018_19!#REF!,"")</f>
        <v>#REF!</v>
      </c>
      <c r="D129" s="7" t="e">
        <f>IF(OSS_2018_19!#REF!&lt;&gt;"",OSS_2018_19!#REF!,"")</f>
        <v>#REF!</v>
      </c>
      <c r="E129" s="7" t="e">
        <f>IF(OSS_2018_19!#REF!&lt;&gt;"",OSS_2018_19!#REF!,"")</f>
        <v>#REF!</v>
      </c>
      <c r="F129" s="5"/>
      <c r="G129" s="5"/>
      <c r="H129" s="5"/>
      <c r="I129" s="5"/>
      <c r="J129" s="46"/>
      <c r="L129" s="7" t="e">
        <f>IF(OSS_2018_19!#REF!&lt;&gt;"",OSS_2018_19!#REF!,"")</f>
        <v>#REF!</v>
      </c>
      <c r="M129" s="7" t="e">
        <f>IF(OSS_2018_19!#REF!&lt;&gt;"",OSS_2018_19!#REF!,"")</f>
        <v>#REF!</v>
      </c>
      <c r="N129" s="7" t="e">
        <f>IF(OSS_2018_19!#REF!&lt;&gt;"",OSS_2018_19!#REF!,"")</f>
        <v>#REF!</v>
      </c>
      <c r="O129" s="7" t="e">
        <f>IF(OSS_2018_19!#REF!&lt;&gt;"",OSS_2018_19!#REF!,"")</f>
        <v>#REF!</v>
      </c>
      <c r="P129" s="7" t="e">
        <f>IF(OSS_2018_19!#REF!&lt;&gt;"",OSS_2018_19!#REF!,"")</f>
        <v>#REF!</v>
      </c>
      <c r="Q129" s="5" t="e">
        <f t="shared" si="9"/>
        <v>#REF!</v>
      </c>
      <c r="R129" s="87" t="e">
        <f t="shared" si="10"/>
        <v>#REF!</v>
      </c>
      <c r="S129" s="57" t="e">
        <f t="shared" si="6"/>
        <v>#REF!</v>
      </c>
      <c r="T129" s="88" t="e">
        <f t="shared" si="7"/>
        <v>#REF!</v>
      </c>
      <c r="U129" s="107"/>
      <c r="W129" s="107"/>
    </row>
    <row r="130" spans="1:23" s="33" customFormat="1" ht="20.100000000000001" customHeight="1">
      <c r="A130" s="44" t="e">
        <f>IF(OSS_2018_19!#REF!&lt;&gt;"",OSS_2018_19!#REF!,"")</f>
        <v>#REF!</v>
      </c>
      <c r="B130" s="7" t="e">
        <f>IF(OSS_2018_19!#REF!&lt;&gt;"",OSS_2018_19!#REF!,"")</f>
        <v>#REF!</v>
      </c>
      <c r="C130" s="35" t="e">
        <f>IF(OSS_2018_19!#REF!&lt;&gt;"",OSS_2018_19!#REF!,"")</f>
        <v>#REF!</v>
      </c>
      <c r="D130" s="7" t="e">
        <f>IF(OSS_2018_19!#REF!&lt;&gt;"",OSS_2018_19!#REF!,"")</f>
        <v>#REF!</v>
      </c>
      <c r="E130" s="7" t="e">
        <f>IF(OSS_2018_19!#REF!&lt;&gt;"",OSS_2018_19!#REF!,"")</f>
        <v>#REF!</v>
      </c>
      <c r="F130" s="5"/>
      <c r="G130" s="5"/>
      <c r="H130" s="5"/>
      <c r="I130" s="5"/>
      <c r="J130" s="46"/>
      <c r="L130" s="7" t="e">
        <f>IF(OSS_2018_19!#REF!&lt;&gt;"",OSS_2018_19!#REF!,"")</f>
        <v>#REF!</v>
      </c>
      <c r="M130" s="7" t="e">
        <f>IF(OSS_2018_19!#REF!&lt;&gt;"",OSS_2018_19!#REF!,"")</f>
        <v>#REF!</v>
      </c>
      <c r="N130" s="7" t="e">
        <f>IF(OSS_2018_19!#REF!&lt;&gt;"",OSS_2018_19!#REF!,"")</f>
        <v>#REF!</v>
      </c>
      <c r="O130" s="7" t="e">
        <f>IF(OSS_2018_19!#REF!&lt;&gt;"",OSS_2018_19!#REF!,"")</f>
        <v>#REF!</v>
      </c>
      <c r="P130" s="7" t="e">
        <f>IF(OSS_2018_19!#REF!&lt;&gt;"",OSS_2018_19!#REF!,"")</f>
        <v>#REF!</v>
      </c>
      <c r="Q130" s="5" t="e">
        <f t="shared" si="9"/>
        <v>#REF!</v>
      </c>
      <c r="R130" s="87" t="e">
        <f t="shared" si="10"/>
        <v>#REF!</v>
      </c>
      <c r="S130" s="57" t="e">
        <f t="shared" si="6"/>
        <v>#REF!</v>
      </c>
      <c r="T130" s="88" t="e">
        <f t="shared" si="7"/>
        <v>#REF!</v>
      </c>
      <c r="U130" s="107"/>
      <c r="W130" s="107"/>
    </row>
    <row r="131" spans="1:23" s="33" customFormat="1" ht="20.100000000000001" customHeight="1">
      <c r="A131" s="44" t="e">
        <f>IF(OSS_2018_19!#REF!&lt;&gt;"",OSS_2018_19!#REF!,"")</f>
        <v>#REF!</v>
      </c>
      <c r="B131" s="7" t="e">
        <f>IF(OSS_2018_19!#REF!&lt;&gt;"",OSS_2018_19!#REF!,"")</f>
        <v>#REF!</v>
      </c>
      <c r="C131" s="35" t="e">
        <f>IF(OSS_2018_19!#REF!&lt;&gt;"",OSS_2018_19!#REF!,"")</f>
        <v>#REF!</v>
      </c>
      <c r="D131" s="7" t="e">
        <f>IF(OSS_2018_19!#REF!&lt;&gt;"",OSS_2018_19!#REF!,"")</f>
        <v>#REF!</v>
      </c>
      <c r="E131" s="7" t="e">
        <f>IF(OSS_2018_19!#REF!&lt;&gt;"",OSS_2018_19!#REF!,"")</f>
        <v>#REF!</v>
      </c>
      <c r="F131" s="5"/>
      <c r="G131" s="5"/>
      <c r="H131" s="5"/>
      <c r="I131" s="5"/>
      <c r="J131" s="46"/>
      <c r="L131" s="7" t="e">
        <f>IF(OSS_2018_19!#REF!&lt;&gt;"",OSS_2018_19!#REF!,"")</f>
        <v>#REF!</v>
      </c>
      <c r="M131" s="7" t="e">
        <f>IF(OSS_2018_19!#REF!&lt;&gt;"",OSS_2018_19!#REF!,"")</f>
        <v>#REF!</v>
      </c>
      <c r="N131" s="7" t="e">
        <f>IF(OSS_2018_19!#REF!&lt;&gt;"",OSS_2018_19!#REF!,"")</f>
        <v>#REF!</v>
      </c>
      <c r="O131" s="7" t="e">
        <f>IF(OSS_2018_19!#REF!&lt;&gt;"",OSS_2018_19!#REF!,"")</f>
        <v>#REF!</v>
      </c>
      <c r="P131" s="7" t="e">
        <f>IF(OSS_2018_19!#REF!&lt;&gt;"",OSS_2018_19!#REF!,"")</f>
        <v>#REF!</v>
      </c>
      <c r="Q131" s="5" t="e">
        <f t="shared" si="9"/>
        <v>#REF!</v>
      </c>
      <c r="R131" s="87" t="e">
        <f t="shared" si="10"/>
        <v>#REF!</v>
      </c>
      <c r="S131" s="57" t="e">
        <f t="shared" ref="S131:S194" si="15">IF(B131&lt;&gt;"",IF(D131&lt;&gt;"рекреација",IF(ISNA(MATCH(B131,oktobar_2_prijave_sport,0)),"NE","DA"),IF(ISNA(MATCH(B131,oktobar_2_prijave_rekreacija,0)),"NE","DA")),"")</f>
        <v>#REF!</v>
      </c>
      <c r="T131" s="88" t="e">
        <f t="shared" ref="T131:T194" si="16">IF(S131="DA",$S$2,"")</f>
        <v>#REF!</v>
      </c>
      <c r="U131" s="107"/>
      <c r="W131" s="107"/>
    </row>
    <row r="132" spans="1:23" s="33" customFormat="1" ht="20.100000000000001" customHeight="1">
      <c r="A132" s="44" t="e">
        <f>IF(OSS_2018_19!#REF!&lt;&gt;"",OSS_2018_19!#REF!,"")</f>
        <v>#REF!</v>
      </c>
      <c r="B132" s="7" t="e">
        <f>IF(OSS_2018_19!#REF!&lt;&gt;"",OSS_2018_19!#REF!,"")</f>
        <v>#REF!</v>
      </c>
      <c r="C132" s="35" t="e">
        <f>IF(OSS_2018_19!#REF!&lt;&gt;"",OSS_2018_19!#REF!,"")</f>
        <v>#REF!</v>
      </c>
      <c r="D132" s="7" t="e">
        <f>IF(OSS_2018_19!#REF!&lt;&gt;"",OSS_2018_19!#REF!,"")</f>
        <v>#REF!</v>
      </c>
      <c r="E132" s="7" t="e">
        <f>IF(OSS_2018_19!#REF!&lt;&gt;"",OSS_2018_19!#REF!,"")</f>
        <v>#REF!</v>
      </c>
      <c r="F132" s="5"/>
      <c r="G132" s="5"/>
      <c r="H132" s="5"/>
      <c r="I132" s="5"/>
      <c r="J132" s="46"/>
      <c r="L132" s="7" t="e">
        <f>IF(OSS_2018_19!#REF!&lt;&gt;"",OSS_2018_19!#REF!,"")</f>
        <v>#REF!</v>
      </c>
      <c r="M132" s="7" t="e">
        <f>IF(OSS_2018_19!#REF!&lt;&gt;"",OSS_2018_19!#REF!,"")</f>
        <v>#REF!</v>
      </c>
      <c r="N132" s="7" t="e">
        <f>IF(OSS_2018_19!#REF!&lt;&gt;"",OSS_2018_19!#REF!,"")</f>
        <v>#REF!</v>
      </c>
      <c r="O132" s="7" t="e">
        <f>IF(OSS_2018_19!#REF!&lt;&gt;"",OSS_2018_19!#REF!,"")</f>
        <v>#REF!</v>
      </c>
      <c r="P132" s="7" t="e">
        <f>IF(OSS_2018_19!#REF!&lt;&gt;"",OSS_2018_19!#REF!,"")</f>
        <v>#REF!</v>
      </c>
      <c r="Q132" s="5" t="e">
        <f t="shared" ref="Q132:Q195" si="17">IF(B132&lt;&gt;"",IF(AND(L132&lt;&gt;"",M132&lt;&gt;"",N132&lt;&gt;"",O132&lt;&gt;"",P132&lt;&gt;""),"DA","NE"),"")</f>
        <v>#REF!</v>
      </c>
      <c r="R132" s="87" t="e">
        <f t="shared" ref="R132:R195" si="18">IF(AND(Q132="DA",S132="DA"),$S$2,"")</f>
        <v>#REF!</v>
      </c>
      <c r="S132" s="57" t="e">
        <f t="shared" si="15"/>
        <v>#REF!</v>
      </c>
      <c r="T132" s="88" t="e">
        <f t="shared" si="16"/>
        <v>#REF!</v>
      </c>
      <c r="U132" s="107"/>
      <c r="W132" s="107"/>
    </row>
    <row r="133" spans="1:23" s="33" customFormat="1" ht="20.100000000000001" customHeight="1">
      <c r="A133" s="44" t="e">
        <f>IF(OSS_2018_19!#REF!&lt;&gt;"",OSS_2018_19!#REF!,"")</f>
        <v>#REF!</v>
      </c>
      <c r="B133" s="7" t="e">
        <f>IF(OSS_2018_19!#REF!&lt;&gt;"",OSS_2018_19!#REF!,"")</f>
        <v>#REF!</v>
      </c>
      <c r="C133" s="35" t="e">
        <f>IF(OSS_2018_19!#REF!&lt;&gt;"",OSS_2018_19!#REF!,"")</f>
        <v>#REF!</v>
      </c>
      <c r="D133" s="7" t="e">
        <f>IF(OSS_2018_19!#REF!&lt;&gt;"",OSS_2018_19!#REF!,"")</f>
        <v>#REF!</v>
      </c>
      <c r="E133" s="7" t="e">
        <f>IF(OSS_2018_19!#REF!&lt;&gt;"",OSS_2018_19!#REF!,"")</f>
        <v>#REF!</v>
      </c>
      <c r="F133" s="5"/>
      <c r="G133" s="5"/>
      <c r="H133" s="5"/>
      <c r="I133" s="5"/>
      <c r="J133" s="46"/>
      <c r="L133" s="7" t="e">
        <f>IF(OSS_2018_19!#REF!&lt;&gt;"",OSS_2018_19!#REF!,"")</f>
        <v>#REF!</v>
      </c>
      <c r="M133" s="7" t="e">
        <f>IF(OSS_2018_19!#REF!&lt;&gt;"",OSS_2018_19!#REF!,"")</f>
        <v>#REF!</v>
      </c>
      <c r="N133" s="7" t="e">
        <f>IF(OSS_2018_19!#REF!&lt;&gt;"",OSS_2018_19!#REF!,"")</f>
        <v>#REF!</v>
      </c>
      <c r="O133" s="7" t="e">
        <f>IF(OSS_2018_19!#REF!&lt;&gt;"",OSS_2018_19!#REF!,"")</f>
        <v>#REF!</v>
      </c>
      <c r="P133" s="7" t="e">
        <f>IF(OSS_2018_19!#REF!&lt;&gt;"",OSS_2018_19!#REF!,"")</f>
        <v>#REF!</v>
      </c>
      <c r="Q133" s="5" t="e">
        <f t="shared" si="17"/>
        <v>#REF!</v>
      </c>
      <c r="R133" s="87" t="e">
        <f t="shared" si="18"/>
        <v>#REF!</v>
      </c>
      <c r="S133" s="57" t="e">
        <f t="shared" si="15"/>
        <v>#REF!</v>
      </c>
      <c r="T133" s="88" t="e">
        <f t="shared" si="16"/>
        <v>#REF!</v>
      </c>
      <c r="U133" s="107"/>
      <c r="W133" s="107"/>
    </row>
    <row r="134" spans="1:23" s="33" customFormat="1" ht="20.100000000000001" customHeight="1">
      <c r="A134" s="44" t="e">
        <f>IF(OSS_2018_19!#REF!&lt;&gt;"",OSS_2018_19!#REF!,"")</f>
        <v>#REF!</v>
      </c>
      <c r="B134" s="7" t="e">
        <f>IF(OSS_2018_19!#REF!&lt;&gt;"",OSS_2018_19!#REF!,"")</f>
        <v>#REF!</v>
      </c>
      <c r="C134" s="35" t="e">
        <f>IF(OSS_2018_19!#REF!&lt;&gt;"",OSS_2018_19!#REF!,"")</f>
        <v>#REF!</v>
      </c>
      <c r="D134" s="7" t="e">
        <f>IF(OSS_2018_19!#REF!&lt;&gt;"",OSS_2018_19!#REF!,"")</f>
        <v>#REF!</v>
      </c>
      <c r="E134" s="7" t="e">
        <f>IF(OSS_2018_19!#REF!&lt;&gt;"",OSS_2018_19!#REF!,"")</f>
        <v>#REF!</v>
      </c>
      <c r="F134" s="5"/>
      <c r="G134" s="5"/>
      <c r="H134" s="5"/>
      <c r="I134" s="5"/>
      <c r="J134" s="46"/>
      <c r="L134" s="7" t="e">
        <f>IF(OSS_2018_19!#REF!&lt;&gt;"",OSS_2018_19!#REF!,"")</f>
        <v>#REF!</v>
      </c>
      <c r="M134" s="7" t="e">
        <f>IF(OSS_2018_19!#REF!&lt;&gt;"",OSS_2018_19!#REF!,"")</f>
        <v>#REF!</v>
      </c>
      <c r="N134" s="7" t="e">
        <f>IF(OSS_2018_19!#REF!&lt;&gt;"",OSS_2018_19!#REF!,"")</f>
        <v>#REF!</v>
      </c>
      <c r="O134" s="7" t="e">
        <f>IF(OSS_2018_19!#REF!&lt;&gt;"",OSS_2018_19!#REF!,"")</f>
        <v>#REF!</v>
      </c>
      <c r="P134" s="7" t="e">
        <f>IF(OSS_2018_19!#REF!&lt;&gt;"",OSS_2018_19!#REF!,"")</f>
        <v>#REF!</v>
      </c>
      <c r="Q134" s="5" t="e">
        <f t="shared" si="17"/>
        <v>#REF!</v>
      </c>
      <c r="R134" s="87" t="e">
        <f t="shared" si="18"/>
        <v>#REF!</v>
      </c>
      <c r="S134" s="57" t="e">
        <f t="shared" si="15"/>
        <v>#REF!</v>
      </c>
      <c r="T134" s="88" t="e">
        <f t="shared" si="16"/>
        <v>#REF!</v>
      </c>
      <c r="U134" s="107"/>
      <c r="W134" s="107"/>
    </row>
    <row r="135" spans="1:23" s="33" customFormat="1" ht="20.100000000000001" customHeight="1">
      <c r="A135" s="44" t="e">
        <f>IF(OSS_2018_19!#REF!&lt;&gt;"",OSS_2018_19!#REF!,"")</f>
        <v>#REF!</v>
      </c>
      <c r="B135" s="7" t="e">
        <f>IF(OSS_2018_19!#REF!&lt;&gt;"",OSS_2018_19!#REF!,"")</f>
        <v>#REF!</v>
      </c>
      <c r="C135" s="35" t="e">
        <f>IF(OSS_2018_19!#REF!&lt;&gt;"",OSS_2018_19!#REF!,"")</f>
        <v>#REF!</v>
      </c>
      <c r="D135" s="7" t="e">
        <f>IF(OSS_2018_19!#REF!&lt;&gt;"",OSS_2018_19!#REF!,"")</f>
        <v>#REF!</v>
      </c>
      <c r="E135" s="7" t="e">
        <f>IF(OSS_2018_19!#REF!&lt;&gt;"",OSS_2018_19!#REF!,"")</f>
        <v>#REF!</v>
      </c>
      <c r="F135" s="5"/>
      <c r="G135" s="5"/>
      <c r="H135" s="5"/>
      <c r="I135" s="5"/>
      <c r="J135" s="46"/>
      <c r="L135" s="7" t="e">
        <f>IF(OSS_2018_19!#REF!&lt;&gt;"",OSS_2018_19!#REF!,"")</f>
        <v>#REF!</v>
      </c>
      <c r="M135" s="7" t="e">
        <f>IF(OSS_2018_19!#REF!&lt;&gt;"",OSS_2018_19!#REF!,"")</f>
        <v>#REF!</v>
      </c>
      <c r="N135" s="7" t="e">
        <f>IF(OSS_2018_19!#REF!&lt;&gt;"",OSS_2018_19!#REF!,"")</f>
        <v>#REF!</v>
      </c>
      <c r="O135" s="7" t="e">
        <f>IF(OSS_2018_19!#REF!&lt;&gt;"",OSS_2018_19!#REF!,"")</f>
        <v>#REF!</v>
      </c>
      <c r="P135" s="7" t="e">
        <f>IF(OSS_2018_19!#REF!&lt;&gt;"",OSS_2018_19!#REF!,"")</f>
        <v>#REF!</v>
      </c>
      <c r="Q135" s="5" t="e">
        <f t="shared" si="17"/>
        <v>#REF!</v>
      </c>
      <c r="R135" s="87" t="e">
        <f t="shared" si="18"/>
        <v>#REF!</v>
      </c>
      <c r="S135" s="57" t="e">
        <f t="shared" si="15"/>
        <v>#REF!</v>
      </c>
      <c r="T135" s="88" t="e">
        <f t="shared" si="16"/>
        <v>#REF!</v>
      </c>
      <c r="U135" s="107"/>
      <c r="W135" s="107"/>
    </row>
    <row r="136" spans="1:23" s="33" customFormat="1" ht="20.100000000000001" customHeight="1">
      <c r="A136" s="44" t="e">
        <f>IF(OSS_2018_19!#REF!&lt;&gt;"",OSS_2018_19!#REF!,"")</f>
        <v>#REF!</v>
      </c>
      <c r="B136" s="7" t="e">
        <f>IF(OSS_2018_19!#REF!&lt;&gt;"",OSS_2018_19!#REF!,"")</f>
        <v>#REF!</v>
      </c>
      <c r="C136" s="35" t="e">
        <f>IF(OSS_2018_19!#REF!&lt;&gt;"",OSS_2018_19!#REF!,"")</f>
        <v>#REF!</v>
      </c>
      <c r="D136" s="7" t="e">
        <f>IF(OSS_2018_19!#REF!&lt;&gt;"",OSS_2018_19!#REF!,"")</f>
        <v>#REF!</v>
      </c>
      <c r="E136" s="7" t="e">
        <f>IF(OSS_2018_19!#REF!&lt;&gt;"",OSS_2018_19!#REF!,"")</f>
        <v>#REF!</v>
      </c>
      <c r="F136" s="5"/>
      <c r="G136" s="5"/>
      <c r="H136" s="5"/>
      <c r="I136" s="5"/>
      <c r="J136" s="46"/>
      <c r="L136" s="7" t="e">
        <f>IF(OSS_2018_19!#REF!&lt;&gt;"",OSS_2018_19!#REF!,"")</f>
        <v>#REF!</v>
      </c>
      <c r="M136" s="7" t="e">
        <f>IF(OSS_2018_19!#REF!&lt;&gt;"",OSS_2018_19!#REF!,"")</f>
        <v>#REF!</v>
      </c>
      <c r="N136" s="7" t="e">
        <f>IF(OSS_2018_19!#REF!&lt;&gt;"",OSS_2018_19!#REF!,"")</f>
        <v>#REF!</v>
      </c>
      <c r="O136" s="7" t="e">
        <f>IF(OSS_2018_19!#REF!&lt;&gt;"",OSS_2018_19!#REF!,"")</f>
        <v>#REF!</v>
      </c>
      <c r="P136" s="7" t="e">
        <f>IF(OSS_2018_19!#REF!&lt;&gt;"",OSS_2018_19!#REF!,"")</f>
        <v>#REF!</v>
      </c>
      <c r="Q136" s="5" t="e">
        <f t="shared" si="17"/>
        <v>#REF!</v>
      </c>
      <c r="R136" s="87" t="e">
        <f t="shared" si="18"/>
        <v>#REF!</v>
      </c>
      <c r="S136" s="57" t="e">
        <f t="shared" si="15"/>
        <v>#REF!</v>
      </c>
      <c r="T136" s="88" t="e">
        <f t="shared" si="16"/>
        <v>#REF!</v>
      </c>
      <c r="U136" s="107"/>
      <c r="W136" s="107"/>
    </row>
    <row r="137" spans="1:23" s="33" customFormat="1" ht="20.100000000000001" customHeight="1">
      <c r="A137" s="44" t="e">
        <f>IF(OSS_2018_19!#REF!&lt;&gt;"",OSS_2018_19!#REF!,"")</f>
        <v>#REF!</v>
      </c>
      <c r="B137" s="7" t="e">
        <f>IF(OSS_2018_19!#REF!&lt;&gt;"",OSS_2018_19!#REF!,"")</f>
        <v>#REF!</v>
      </c>
      <c r="C137" s="35" t="e">
        <f>IF(OSS_2018_19!#REF!&lt;&gt;"",OSS_2018_19!#REF!,"")</f>
        <v>#REF!</v>
      </c>
      <c r="D137" s="7" t="e">
        <f>IF(OSS_2018_19!#REF!&lt;&gt;"",OSS_2018_19!#REF!,"")</f>
        <v>#REF!</v>
      </c>
      <c r="E137" s="7" t="e">
        <f>IF(OSS_2018_19!#REF!&lt;&gt;"",OSS_2018_19!#REF!,"")</f>
        <v>#REF!</v>
      </c>
      <c r="F137" s="5"/>
      <c r="G137" s="5"/>
      <c r="H137" s="5"/>
      <c r="I137" s="5"/>
      <c r="J137" s="46"/>
      <c r="L137" s="7" t="e">
        <f>IF(OSS_2018_19!#REF!&lt;&gt;"",OSS_2018_19!#REF!,"")</f>
        <v>#REF!</v>
      </c>
      <c r="M137" s="7" t="e">
        <f>IF(OSS_2018_19!#REF!&lt;&gt;"",OSS_2018_19!#REF!,"")</f>
        <v>#REF!</v>
      </c>
      <c r="N137" s="7" t="e">
        <f>IF(OSS_2018_19!#REF!&lt;&gt;"",OSS_2018_19!#REF!,"")</f>
        <v>#REF!</v>
      </c>
      <c r="O137" s="7" t="e">
        <f>IF(OSS_2018_19!#REF!&lt;&gt;"",OSS_2018_19!#REF!,"")</f>
        <v>#REF!</v>
      </c>
      <c r="P137" s="7" t="e">
        <f>IF(OSS_2018_19!#REF!&lt;&gt;"",OSS_2018_19!#REF!,"")</f>
        <v>#REF!</v>
      </c>
      <c r="Q137" s="5" t="e">
        <f t="shared" si="17"/>
        <v>#REF!</v>
      </c>
      <c r="R137" s="87" t="e">
        <f t="shared" si="18"/>
        <v>#REF!</v>
      </c>
      <c r="S137" s="57" t="e">
        <f t="shared" si="15"/>
        <v>#REF!</v>
      </c>
      <c r="T137" s="88" t="e">
        <f t="shared" si="16"/>
        <v>#REF!</v>
      </c>
      <c r="U137" s="107"/>
      <c r="W137" s="107"/>
    </row>
    <row r="138" spans="1:23" s="33" customFormat="1" ht="20.100000000000001" customHeight="1">
      <c r="A138" s="52" t="e">
        <f>IF(OSS_2018_19!#REF!&lt;&gt;"",OSS_2018_19!#REF!,"")</f>
        <v>#REF!</v>
      </c>
      <c r="B138" s="53" t="e">
        <f>IF(OSS_2018_19!#REF!&lt;&gt;"",OSS_2018_19!#REF!,"")</f>
        <v>#REF!</v>
      </c>
      <c r="C138" s="54" t="e">
        <f>IF(OSS_2018_19!#REF!&lt;&gt;"",OSS_2018_19!#REF!,"")</f>
        <v>#REF!</v>
      </c>
      <c r="D138" s="53" t="e">
        <f>IF(OSS_2018_19!#REF!&lt;&gt;"",OSS_2018_19!#REF!,"")</f>
        <v>#REF!</v>
      </c>
      <c r="E138" s="53" t="e">
        <f>IF(OSS_2018_19!#REF!&lt;&gt;"",OSS_2018_19!#REF!,"")</f>
        <v>#REF!</v>
      </c>
      <c r="F138" s="55"/>
      <c r="G138" s="55"/>
      <c r="H138" s="55"/>
      <c r="I138" s="55"/>
      <c r="J138" s="56"/>
      <c r="L138" s="7" t="e">
        <f>IF(OSS_2018_19!#REF!&lt;&gt;"",OSS_2018_19!#REF!,"")</f>
        <v>#REF!</v>
      </c>
      <c r="M138" s="7" t="e">
        <f>IF(OSS_2018_19!#REF!&lt;&gt;"",OSS_2018_19!#REF!,"")</f>
        <v>#REF!</v>
      </c>
      <c r="N138" s="7" t="e">
        <f>IF(OSS_2018_19!#REF!&lt;&gt;"",OSS_2018_19!#REF!,"")</f>
        <v>#REF!</v>
      </c>
      <c r="O138" s="7" t="e">
        <f>IF(OSS_2018_19!#REF!&lt;&gt;"",OSS_2018_19!#REF!,"")</f>
        <v>#REF!</v>
      </c>
      <c r="P138" s="7" t="e">
        <f>IF(OSS_2018_19!#REF!&lt;&gt;"",OSS_2018_19!#REF!,"")</f>
        <v>#REF!</v>
      </c>
      <c r="Q138" s="5" t="e">
        <f t="shared" si="17"/>
        <v>#REF!</v>
      </c>
      <c r="R138" s="87" t="e">
        <f t="shared" si="18"/>
        <v>#REF!</v>
      </c>
      <c r="S138" s="57" t="e">
        <f t="shared" si="15"/>
        <v>#REF!</v>
      </c>
      <c r="T138" s="88" t="e">
        <f t="shared" si="16"/>
        <v>#REF!</v>
      </c>
      <c r="U138" s="107"/>
      <c r="W138" s="107"/>
    </row>
    <row r="139" spans="1:23" s="33" customFormat="1" ht="20.100000000000001" customHeight="1">
      <c r="A139" s="118" t="e">
        <f>IF(OSS_2018_19!#REF!&lt;&gt;"",OSS_2018_19!#REF!,"")</f>
        <v>#REF!</v>
      </c>
      <c r="B139" s="7" t="e">
        <f>IF(OSS_2018_19!#REF!&lt;&gt;"",OSS_2018_19!#REF!,"")</f>
        <v>#REF!</v>
      </c>
      <c r="C139" s="35" t="e">
        <f>IF(OSS_2018_19!#REF!&lt;&gt;"",OSS_2018_19!#REF!,"")</f>
        <v>#REF!</v>
      </c>
      <c r="D139" s="63" t="e">
        <f>IF(OSS_2018_19!#REF!&lt;&gt;"",OSS_2018_19!#REF!,"")</f>
        <v>#REF!</v>
      </c>
      <c r="E139" s="7" t="e">
        <f>IF(OSS_2018_19!#REF!&lt;&gt;"",OSS_2018_19!#REF!,"")</f>
        <v>#REF!</v>
      </c>
      <c r="F139" s="5"/>
      <c r="G139" s="5"/>
      <c r="H139" s="5"/>
      <c r="I139" s="5"/>
      <c r="J139" s="46"/>
      <c r="L139" s="7" t="e">
        <f>IF(OSS_2018_19!#REF!&lt;&gt;"",OSS_2018_19!#REF!,"")</f>
        <v>#REF!</v>
      </c>
      <c r="M139" s="7" t="e">
        <f>IF(OSS_2018_19!#REF!&lt;&gt;"",OSS_2018_19!#REF!,"")</f>
        <v>#REF!</v>
      </c>
      <c r="N139" s="7" t="e">
        <f>IF(OSS_2018_19!#REF!&lt;&gt;"",OSS_2018_19!#REF!,"")</f>
        <v>#REF!</v>
      </c>
      <c r="O139" s="7" t="e">
        <f>IF(OSS_2018_19!#REF!&lt;&gt;"",OSS_2018_19!#REF!,"")</f>
        <v>#REF!</v>
      </c>
      <c r="P139" s="7" t="e">
        <f>IF(OSS_2018_19!#REF!&lt;&gt;"",OSS_2018_19!#REF!,"")</f>
        <v>#REF!</v>
      </c>
      <c r="Q139" s="5" t="e">
        <f t="shared" si="17"/>
        <v>#REF!</v>
      </c>
      <c r="R139" s="87" t="e">
        <f t="shared" si="18"/>
        <v>#REF!</v>
      </c>
      <c r="S139" s="57" t="e">
        <f t="shared" si="15"/>
        <v>#REF!</v>
      </c>
      <c r="T139" s="88" t="e">
        <f t="shared" si="16"/>
        <v>#REF!</v>
      </c>
      <c r="U139" s="107"/>
      <c r="W139" s="107"/>
    </row>
    <row r="140" spans="1:23" s="33" customFormat="1" ht="20.100000000000001" customHeight="1">
      <c r="A140" s="118" t="e">
        <f>IF(OSS_2018_19!#REF!&lt;&gt;"",OSS_2018_19!#REF!,"")</f>
        <v>#REF!</v>
      </c>
      <c r="B140" s="7" t="e">
        <f>IF(OSS_2018_19!#REF!&lt;&gt;"",OSS_2018_19!#REF!,"")</f>
        <v>#REF!</v>
      </c>
      <c r="C140" s="35" t="e">
        <f>IF(OSS_2018_19!#REF!&lt;&gt;"",OSS_2018_19!#REF!,"")</f>
        <v>#REF!</v>
      </c>
      <c r="D140" s="63" t="e">
        <f>IF(OSS_2018_19!#REF!&lt;&gt;"",OSS_2018_19!#REF!,"")</f>
        <v>#REF!</v>
      </c>
      <c r="E140" s="7" t="e">
        <f>IF(OSS_2018_19!#REF!&lt;&gt;"",OSS_2018_19!#REF!,"")</f>
        <v>#REF!</v>
      </c>
      <c r="F140" s="5"/>
      <c r="G140" s="5"/>
      <c r="H140" s="5"/>
      <c r="I140" s="5"/>
      <c r="J140" s="46"/>
      <c r="L140" s="7" t="e">
        <f>IF(OSS_2018_19!#REF!&lt;&gt;"",OSS_2018_19!#REF!,"")</f>
        <v>#REF!</v>
      </c>
      <c r="M140" s="7" t="e">
        <f>IF(OSS_2018_19!#REF!&lt;&gt;"",OSS_2018_19!#REF!,"")</f>
        <v>#REF!</v>
      </c>
      <c r="N140" s="7" t="e">
        <f>IF(OSS_2018_19!#REF!&lt;&gt;"",OSS_2018_19!#REF!,"")</f>
        <v>#REF!</v>
      </c>
      <c r="O140" s="7" t="e">
        <f>IF(OSS_2018_19!#REF!&lt;&gt;"",OSS_2018_19!#REF!,"")</f>
        <v>#REF!</v>
      </c>
      <c r="P140" s="7" t="e">
        <f>IF(OSS_2018_19!#REF!&lt;&gt;"",OSS_2018_19!#REF!,"")</f>
        <v>#REF!</v>
      </c>
      <c r="Q140" s="5" t="e">
        <f t="shared" si="17"/>
        <v>#REF!</v>
      </c>
      <c r="R140" s="87" t="e">
        <f t="shared" si="18"/>
        <v>#REF!</v>
      </c>
      <c r="S140" s="57" t="e">
        <f t="shared" si="15"/>
        <v>#REF!</v>
      </c>
      <c r="T140" s="88" t="e">
        <f t="shared" si="16"/>
        <v>#REF!</v>
      </c>
      <c r="U140" s="107"/>
      <c r="W140" s="107"/>
    </row>
    <row r="141" spans="1:23" s="33" customFormat="1" ht="20.100000000000001" customHeight="1">
      <c r="A141" s="118" t="e">
        <f>IF(OSS_2018_19!#REF!&lt;&gt;"",OSS_2018_19!#REF!,"")</f>
        <v>#REF!</v>
      </c>
      <c r="B141" s="7" t="e">
        <f>IF(OSS_2018_19!#REF!&lt;&gt;"",OSS_2018_19!#REF!,"")</f>
        <v>#REF!</v>
      </c>
      <c r="C141" s="35" t="e">
        <f>IF(OSS_2018_19!#REF!&lt;&gt;"",OSS_2018_19!#REF!,"")</f>
        <v>#REF!</v>
      </c>
      <c r="D141" s="63" t="e">
        <f>IF(OSS_2018_19!#REF!&lt;&gt;"",OSS_2018_19!#REF!,"")</f>
        <v>#REF!</v>
      </c>
      <c r="E141" s="7" t="e">
        <f>IF(OSS_2018_19!#REF!&lt;&gt;"",OSS_2018_19!#REF!,"")</f>
        <v>#REF!</v>
      </c>
      <c r="F141" s="5"/>
      <c r="G141" s="5"/>
      <c r="H141" s="5"/>
      <c r="I141" s="5"/>
      <c r="J141" s="46"/>
      <c r="L141" s="7" t="e">
        <f>IF(OSS_2018_19!#REF!&lt;&gt;"",OSS_2018_19!#REF!,"")</f>
        <v>#REF!</v>
      </c>
      <c r="M141" s="7" t="e">
        <f>IF(OSS_2018_19!#REF!&lt;&gt;"",OSS_2018_19!#REF!,"")</f>
        <v>#REF!</v>
      </c>
      <c r="N141" s="7" t="e">
        <f>IF(OSS_2018_19!#REF!&lt;&gt;"",OSS_2018_19!#REF!,"")</f>
        <v>#REF!</v>
      </c>
      <c r="O141" s="7" t="e">
        <f>IF(OSS_2018_19!#REF!&lt;&gt;"",OSS_2018_19!#REF!,"")</f>
        <v>#REF!</v>
      </c>
      <c r="P141" s="7" t="e">
        <f>IF(OSS_2018_19!#REF!&lt;&gt;"",OSS_2018_19!#REF!,"")</f>
        <v>#REF!</v>
      </c>
      <c r="Q141" s="5" t="e">
        <f t="shared" si="17"/>
        <v>#REF!</v>
      </c>
      <c r="R141" s="87" t="e">
        <f t="shared" si="18"/>
        <v>#REF!</v>
      </c>
      <c r="S141" s="57" t="e">
        <f t="shared" si="15"/>
        <v>#REF!</v>
      </c>
      <c r="T141" s="88" t="e">
        <f t="shared" si="16"/>
        <v>#REF!</v>
      </c>
      <c r="U141" s="107"/>
      <c r="W141" s="107"/>
    </row>
    <row r="142" spans="1:23" s="33" customFormat="1" ht="20.100000000000001" customHeight="1">
      <c r="A142" s="118" t="e">
        <f>IF(OSS_2018_19!#REF!&lt;&gt;"",OSS_2018_19!#REF!,"")</f>
        <v>#REF!</v>
      </c>
      <c r="B142" s="7" t="e">
        <f>IF(OSS_2018_19!#REF!&lt;&gt;"",OSS_2018_19!#REF!,"")</f>
        <v>#REF!</v>
      </c>
      <c r="C142" s="35" t="e">
        <f>IF(OSS_2018_19!#REF!&lt;&gt;"",OSS_2018_19!#REF!,"")</f>
        <v>#REF!</v>
      </c>
      <c r="D142" s="63" t="e">
        <f>IF(OSS_2018_19!#REF!&lt;&gt;"",OSS_2018_19!#REF!,"")</f>
        <v>#REF!</v>
      </c>
      <c r="E142" s="7" t="e">
        <f>IF(OSS_2018_19!#REF!&lt;&gt;"",OSS_2018_19!#REF!,"")</f>
        <v>#REF!</v>
      </c>
      <c r="F142" s="5"/>
      <c r="G142" s="5"/>
      <c r="H142" s="5"/>
      <c r="I142" s="5"/>
      <c r="J142" s="46"/>
      <c r="L142" s="7" t="e">
        <f>IF(OSS_2018_19!#REF!&lt;&gt;"",OSS_2018_19!#REF!,"")</f>
        <v>#REF!</v>
      </c>
      <c r="M142" s="7" t="e">
        <f>IF(OSS_2018_19!#REF!&lt;&gt;"",OSS_2018_19!#REF!,"")</f>
        <v>#REF!</v>
      </c>
      <c r="N142" s="7" t="e">
        <f>IF(OSS_2018_19!#REF!&lt;&gt;"",OSS_2018_19!#REF!,"")</f>
        <v>#REF!</v>
      </c>
      <c r="O142" s="7" t="e">
        <f>IF(OSS_2018_19!#REF!&lt;&gt;"",OSS_2018_19!#REF!,"")</f>
        <v>#REF!</v>
      </c>
      <c r="P142" s="7" t="e">
        <f>IF(OSS_2018_19!#REF!&lt;&gt;"",OSS_2018_19!#REF!,"")</f>
        <v>#REF!</v>
      </c>
      <c r="Q142" s="5" t="e">
        <f t="shared" si="17"/>
        <v>#REF!</v>
      </c>
      <c r="R142" s="87" t="e">
        <f t="shared" si="18"/>
        <v>#REF!</v>
      </c>
      <c r="S142" s="57" t="e">
        <f t="shared" si="15"/>
        <v>#REF!</v>
      </c>
      <c r="T142" s="88" t="e">
        <f t="shared" si="16"/>
        <v>#REF!</v>
      </c>
      <c r="U142" s="107"/>
      <c r="W142" s="107"/>
    </row>
    <row r="143" spans="1:23" s="33" customFormat="1" ht="20.100000000000001" customHeight="1">
      <c r="A143" s="118" t="e">
        <f>IF(OSS_2018_19!#REF!&lt;&gt;"",OSS_2018_19!#REF!,"")</f>
        <v>#REF!</v>
      </c>
      <c r="B143" s="7" t="e">
        <f>IF(OSS_2018_19!#REF!&lt;&gt;"",OSS_2018_19!#REF!,"")</f>
        <v>#REF!</v>
      </c>
      <c r="C143" s="35" t="e">
        <f>IF(OSS_2018_19!#REF!&lt;&gt;"",OSS_2018_19!#REF!,"")</f>
        <v>#REF!</v>
      </c>
      <c r="D143" s="63" t="e">
        <f>IF(OSS_2018_19!#REF!&lt;&gt;"",OSS_2018_19!#REF!,"")</f>
        <v>#REF!</v>
      </c>
      <c r="E143" s="7" t="e">
        <f>IF(OSS_2018_19!#REF!&lt;&gt;"",OSS_2018_19!#REF!,"")</f>
        <v>#REF!</v>
      </c>
      <c r="F143" s="5"/>
      <c r="G143" s="5"/>
      <c r="H143" s="5"/>
      <c r="I143" s="5"/>
      <c r="J143" s="46"/>
      <c r="L143" s="7" t="e">
        <f>IF(OSS_2018_19!#REF!&lt;&gt;"",OSS_2018_19!#REF!,"")</f>
        <v>#REF!</v>
      </c>
      <c r="M143" s="7" t="e">
        <f>IF(OSS_2018_19!#REF!&lt;&gt;"",OSS_2018_19!#REF!,"")</f>
        <v>#REF!</v>
      </c>
      <c r="N143" s="7" t="e">
        <f>IF(OSS_2018_19!#REF!&lt;&gt;"",OSS_2018_19!#REF!,"")</f>
        <v>#REF!</v>
      </c>
      <c r="O143" s="7" t="e">
        <f>IF(OSS_2018_19!#REF!&lt;&gt;"",OSS_2018_19!#REF!,"")</f>
        <v>#REF!</v>
      </c>
      <c r="P143" s="7" t="e">
        <f>IF(OSS_2018_19!#REF!&lt;&gt;"",OSS_2018_19!#REF!,"")</f>
        <v>#REF!</v>
      </c>
      <c r="Q143" s="5" t="e">
        <f t="shared" si="17"/>
        <v>#REF!</v>
      </c>
      <c r="R143" s="87" t="e">
        <f t="shared" si="18"/>
        <v>#REF!</v>
      </c>
      <c r="S143" s="57" t="e">
        <f t="shared" si="15"/>
        <v>#REF!</v>
      </c>
      <c r="T143" s="88" t="e">
        <f t="shared" si="16"/>
        <v>#REF!</v>
      </c>
      <c r="U143" s="107"/>
      <c r="W143" s="107"/>
    </row>
    <row r="144" spans="1:23" s="33" customFormat="1" ht="20.100000000000001" customHeight="1">
      <c r="A144" s="118" t="e">
        <f>IF(OSS_2018_19!#REF!&lt;&gt;"",OSS_2018_19!#REF!,"")</f>
        <v>#REF!</v>
      </c>
      <c r="B144" s="7" t="e">
        <f>IF(OSS_2018_19!#REF!&lt;&gt;"",OSS_2018_19!#REF!,"")</f>
        <v>#REF!</v>
      </c>
      <c r="C144" s="35" t="e">
        <f>IF(OSS_2018_19!#REF!&lt;&gt;"",OSS_2018_19!#REF!,"")</f>
        <v>#REF!</v>
      </c>
      <c r="D144" s="63" t="e">
        <f>IF(OSS_2018_19!#REF!&lt;&gt;"",OSS_2018_19!#REF!,"")</f>
        <v>#REF!</v>
      </c>
      <c r="E144" s="7" t="e">
        <f>IF(OSS_2018_19!#REF!&lt;&gt;"",OSS_2018_19!#REF!,"")</f>
        <v>#REF!</v>
      </c>
      <c r="F144" s="5"/>
      <c r="G144" s="5"/>
      <c r="H144" s="5"/>
      <c r="I144" s="5"/>
      <c r="J144" s="46"/>
      <c r="L144" s="7" t="e">
        <f>IF(OSS_2018_19!#REF!&lt;&gt;"",OSS_2018_19!#REF!,"")</f>
        <v>#REF!</v>
      </c>
      <c r="M144" s="7" t="e">
        <f>IF(OSS_2018_19!#REF!&lt;&gt;"",OSS_2018_19!#REF!,"")</f>
        <v>#REF!</v>
      </c>
      <c r="N144" s="7" t="e">
        <f>IF(OSS_2018_19!#REF!&lt;&gt;"",OSS_2018_19!#REF!,"")</f>
        <v>#REF!</v>
      </c>
      <c r="O144" s="7" t="e">
        <f>IF(OSS_2018_19!#REF!&lt;&gt;"",OSS_2018_19!#REF!,"")</f>
        <v>#REF!</v>
      </c>
      <c r="P144" s="7" t="e">
        <f>IF(OSS_2018_19!#REF!&lt;&gt;"",OSS_2018_19!#REF!,"")</f>
        <v>#REF!</v>
      </c>
      <c r="Q144" s="5" t="e">
        <f t="shared" si="17"/>
        <v>#REF!</v>
      </c>
      <c r="R144" s="87" t="e">
        <f t="shared" si="18"/>
        <v>#REF!</v>
      </c>
      <c r="S144" s="57" t="e">
        <f t="shared" si="15"/>
        <v>#REF!</v>
      </c>
      <c r="T144" s="88" t="e">
        <f t="shared" si="16"/>
        <v>#REF!</v>
      </c>
      <c r="U144" s="107"/>
      <c r="W144" s="107"/>
    </row>
    <row r="145" spans="1:23" s="33" customFormat="1" ht="20.100000000000001" customHeight="1">
      <c r="A145" s="118" t="e">
        <f>IF(OSS_2018_19!#REF!&lt;&gt;"",OSS_2018_19!#REF!,"")</f>
        <v>#REF!</v>
      </c>
      <c r="B145" s="7" t="e">
        <f>IF(OSS_2018_19!#REF!&lt;&gt;"",OSS_2018_19!#REF!,"")</f>
        <v>#REF!</v>
      </c>
      <c r="C145" s="35" t="e">
        <f>IF(OSS_2018_19!#REF!&lt;&gt;"",OSS_2018_19!#REF!,"")</f>
        <v>#REF!</v>
      </c>
      <c r="D145" s="63" t="e">
        <f>IF(OSS_2018_19!#REF!&lt;&gt;"",OSS_2018_19!#REF!,"")</f>
        <v>#REF!</v>
      </c>
      <c r="E145" s="7" t="e">
        <f>IF(OSS_2018_19!#REF!&lt;&gt;"",OSS_2018_19!#REF!,"")</f>
        <v>#REF!</v>
      </c>
      <c r="F145" s="5"/>
      <c r="G145" s="5"/>
      <c r="H145" s="5"/>
      <c r="I145" s="5"/>
      <c r="J145" s="46"/>
      <c r="L145" s="7" t="e">
        <f>IF(OSS_2018_19!#REF!&lt;&gt;"",OSS_2018_19!#REF!,"")</f>
        <v>#REF!</v>
      </c>
      <c r="M145" s="7" t="e">
        <f>IF(OSS_2018_19!#REF!&lt;&gt;"",OSS_2018_19!#REF!,"")</f>
        <v>#REF!</v>
      </c>
      <c r="N145" s="7" t="e">
        <f>IF(OSS_2018_19!#REF!&lt;&gt;"",OSS_2018_19!#REF!,"")</f>
        <v>#REF!</v>
      </c>
      <c r="O145" s="7" t="e">
        <f>IF(OSS_2018_19!#REF!&lt;&gt;"",OSS_2018_19!#REF!,"")</f>
        <v>#REF!</v>
      </c>
      <c r="P145" s="7" t="e">
        <f>IF(OSS_2018_19!#REF!&lt;&gt;"",OSS_2018_19!#REF!,"")</f>
        <v>#REF!</v>
      </c>
      <c r="Q145" s="5" t="e">
        <f t="shared" si="17"/>
        <v>#REF!</v>
      </c>
      <c r="R145" s="87" t="e">
        <f t="shared" si="18"/>
        <v>#REF!</v>
      </c>
      <c r="S145" s="57" t="e">
        <f t="shared" si="15"/>
        <v>#REF!</v>
      </c>
      <c r="T145" s="88" t="e">
        <f t="shared" si="16"/>
        <v>#REF!</v>
      </c>
      <c r="U145" s="107"/>
      <c r="W145" s="107"/>
    </row>
    <row r="146" spans="1:23" s="33" customFormat="1" ht="20.100000000000001" customHeight="1">
      <c r="A146" s="118" t="e">
        <f>IF(OSS_2018_19!#REF!&lt;&gt;"",OSS_2018_19!#REF!,"")</f>
        <v>#REF!</v>
      </c>
      <c r="B146" s="7" t="e">
        <f>IF(OSS_2018_19!#REF!&lt;&gt;"",OSS_2018_19!#REF!,"")</f>
        <v>#REF!</v>
      </c>
      <c r="C146" s="35" t="e">
        <f>IF(OSS_2018_19!#REF!&lt;&gt;"",OSS_2018_19!#REF!,"")</f>
        <v>#REF!</v>
      </c>
      <c r="D146" s="63" t="e">
        <f>IF(OSS_2018_19!#REF!&lt;&gt;"",OSS_2018_19!#REF!,"")</f>
        <v>#REF!</v>
      </c>
      <c r="E146" s="7" t="e">
        <f>IF(OSS_2018_19!#REF!&lt;&gt;"",OSS_2018_19!#REF!,"")</f>
        <v>#REF!</v>
      </c>
      <c r="F146" s="5"/>
      <c r="G146" s="5"/>
      <c r="H146" s="5"/>
      <c r="I146" s="5"/>
      <c r="J146" s="46"/>
      <c r="L146" s="7" t="e">
        <f>IF(OSS_2018_19!#REF!&lt;&gt;"",OSS_2018_19!#REF!,"")</f>
        <v>#REF!</v>
      </c>
      <c r="M146" s="7" t="e">
        <f>IF(OSS_2018_19!#REF!&lt;&gt;"",OSS_2018_19!#REF!,"")</f>
        <v>#REF!</v>
      </c>
      <c r="N146" s="7" t="e">
        <f>IF(OSS_2018_19!#REF!&lt;&gt;"",OSS_2018_19!#REF!,"")</f>
        <v>#REF!</v>
      </c>
      <c r="O146" s="7" t="e">
        <f>IF(OSS_2018_19!#REF!&lt;&gt;"",OSS_2018_19!#REF!,"")</f>
        <v>#REF!</v>
      </c>
      <c r="P146" s="7" t="e">
        <f>IF(OSS_2018_19!#REF!&lt;&gt;"",OSS_2018_19!#REF!,"")</f>
        <v>#REF!</v>
      </c>
      <c r="Q146" s="5" t="e">
        <f t="shared" si="17"/>
        <v>#REF!</v>
      </c>
      <c r="R146" s="87" t="e">
        <f t="shared" si="18"/>
        <v>#REF!</v>
      </c>
      <c r="S146" s="57" t="e">
        <f t="shared" si="15"/>
        <v>#REF!</v>
      </c>
      <c r="T146" s="88" t="e">
        <f t="shared" si="16"/>
        <v>#REF!</v>
      </c>
      <c r="U146" s="107"/>
      <c r="W146" s="107"/>
    </row>
    <row r="147" spans="1:23" s="33" customFormat="1" ht="20.100000000000001" customHeight="1">
      <c r="A147" s="118" t="e">
        <f>IF(OSS_2018_19!#REF!&lt;&gt;"",OSS_2018_19!#REF!,"")</f>
        <v>#REF!</v>
      </c>
      <c r="B147" s="7" t="e">
        <f>IF(OSS_2018_19!#REF!&lt;&gt;"",OSS_2018_19!#REF!,"")</f>
        <v>#REF!</v>
      </c>
      <c r="C147" s="35" t="e">
        <f>IF(OSS_2018_19!#REF!&lt;&gt;"",OSS_2018_19!#REF!,"")</f>
        <v>#REF!</v>
      </c>
      <c r="D147" s="63" t="e">
        <f>IF(OSS_2018_19!#REF!&lt;&gt;"",OSS_2018_19!#REF!,"")</f>
        <v>#REF!</v>
      </c>
      <c r="E147" s="7" t="e">
        <f>IF(OSS_2018_19!#REF!&lt;&gt;"",OSS_2018_19!#REF!,"")</f>
        <v>#REF!</v>
      </c>
      <c r="F147" s="5"/>
      <c r="G147" s="5"/>
      <c r="H147" s="5"/>
      <c r="I147" s="5"/>
      <c r="J147" s="46"/>
      <c r="L147" s="7" t="e">
        <f>IF(OSS_2018_19!#REF!&lt;&gt;"",OSS_2018_19!#REF!,"")</f>
        <v>#REF!</v>
      </c>
      <c r="M147" s="7" t="e">
        <f>IF(OSS_2018_19!#REF!&lt;&gt;"",OSS_2018_19!#REF!,"")</f>
        <v>#REF!</v>
      </c>
      <c r="N147" s="7" t="e">
        <f>IF(OSS_2018_19!#REF!&lt;&gt;"",OSS_2018_19!#REF!,"")</f>
        <v>#REF!</v>
      </c>
      <c r="O147" s="7" t="e">
        <f>IF(OSS_2018_19!#REF!&lt;&gt;"",OSS_2018_19!#REF!,"")</f>
        <v>#REF!</v>
      </c>
      <c r="P147" s="7" t="e">
        <f>IF(OSS_2018_19!#REF!&lt;&gt;"",OSS_2018_19!#REF!,"")</f>
        <v>#REF!</v>
      </c>
      <c r="Q147" s="5" t="e">
        <f t="shared" si="17"/>
        <v>#REF!</v>
      </c>
      <c r="R147" s="87" t="e">
        <f t="shared" si="18"/>
        <v>#REF!</v>
      </c>
      <c r="S147" s="57" t="e">
        <f t="shared" si="15"/>
        <v>#REF!</v>
      </c>
      <c r="T147" s="88" t="e">
        <f t="shared" si="16"/>
        <v>#REF!</v>
      </c>
      <c r="U147" s="107"/>
      <c r="W147" s="107"/>
    </row>
    <row r="148" spans="1:23" s="33" customFormat="1" ht="20.100000000000001" customHeight="1">
      <c r="A148" s="118" t="e">
        <f>IF(OSS_2018_19!#REF!&lt;&gt;"",OSS_2018_19!#REF!,"")</f>
        <v>#REF!</v>
      </c>
      <c r="B148" s="7" t="e">
        <f>IF(OSS_2018_19!#REF!&lt;&gt;"",OSS_2018_19!#REF!,"")</f>
        <v>#REF!</v>
      </c>
      <c r="C148" s="35" t="e">
        <f>IF(OSS_2018_19!#REF!&lt;&gt;"",OSS_2018_19!#REF!,"")</f>
        <v>#REF!</v>
      </c>
      <c r="D148" s="63" t="e">
        <f>IF(OSS_2018_19!#REF!&lt;&gt;"",OSS_2018_19!#REF!,"")</f>
        <v>#REF!</v>
      </c>
      <c r="E148" s="7" t="e">
        <f>IF(OSS_2018_19!#REF!&lt;&gt;"",OSS_2018_19!#REF!,"")</f>
        <v>#REF!</v>
      </c>
      <c r="F148" s="5"/>
      <c r="G148" s="5"/>
      <c r="H148" s="5"/>
      <c r="I148" s="5"/>
      <c r="J148" s="46"/>
      <c r="L148" s="7" t="e">
        <f>IF(OSS_2018_19!#REF!&lt;&gt;"",OSS_2018_19!#REF!,"")</f>
        <v>#REF!</v>
      </c>
      <c r="M148" s="7" t="e">
        <f>IF(OSS_2018_19!#REF!&lt;&gt;"",OSS_2018_19!#REF!,"")</f>
        <v>#REF!</v>
      </c>
      <c r="N148" s="7" t="e">
        <f>IF(OSS_2018_19!#REF!&lt;&gt;"",OSS_2018_19!#REF!,"")</f>
        <v>#REF!</v>
      </c>
      <c r="O148" s="7" t="e">
        <f>IF(OSS_2018_19!#REF!&lt;&gt;"",OSS_2018_19!#REF!,"")</f>
        <v>#REF!</v>
      </c>
      <c r="P148" s="7" t="e">
        <f>IF(OSS_2018_19!#REF!&lt;&gt;"",OSS_2018_19!#REF!,"")</f>
        <v>#REF!</v>
      </c>
      <c r="Q148" s="5" t="e">
        <f t="shared" si="17"/>
        <v>#REF!</v>
      </c>
      <c r="R148" s="87" t="e">
        <f t="shared" si="18"/>
        <v>#REF!</v>
      </c>
      <c r="S148" s="57" t="e">
        <f t="shared" si="15"/>
        <v>#REF!</v>
      </c>
      <c r="T148" s="88" t="e">
        <f t="shared" si="16"/>
        <v>#REF!</v>
      </c>
      <c r="U148" s="107"/>
      <c r="W148" s="107"/>
    </row>
    <row r="149" spans="1:23" s="33" customFormat="1" ht="20.100000000000001" customHeight="1">
      <c r="A149" s="118" t="e">
        <f>IF(OSS_2018_19!#REF!&lt;&gt;"",OSS_2018_19!#REF!,"")</f>
        <v>#REF!</v>
      </c>
      <c r="B149" s="7" t="e">
        <f>IF(OSS_2018_19!#REF!&lt;&gt;"",OSS_2018_19!#REF!,"")</f>
        <v>#REF!</v>
      </c>
      <c r="C149" s="35" t="e">
        <f>IF(OSS_2018_19!#REF!&lt;&gt;"",OSS_2018_19!#REF!,"")</f>
        <v>#REF!</v>
      </c>
      <c r="D149" s="63" t="e">
        <f>IF(OSS_2018_19!#REF!&lt;&gt;"",OSS_2018_19!#REF!,"")</f>
        <v>#REF!</v>
      </c>
      <c r="E149" s="7" t="e">
        <f>IF(OSS_2018_19!#REF!&lt;&gt;"",OSS_2018_19!#REF!,"")</f>
        <v>#REF!</v>
      </c>
      <c r="F149" s="5"/>
      <c r="G149" s="5"/>
      <c r="H149" s="5"/>
      <c r="I149" s="5"/>
      <c r="J149" s="46"/>
      <c r="L149" s="7" t="e">
        <f>IF(OSS_2018_19!#REF!&lt;&gt;"",OSS_2018_19!#REF!,"")</f>
        <v>#REF!</v>
      </c>
      <c r="M149" s="7" t="e">
        <f>IF(OSS_2018_19!#REF!&lt;&gt;"",OSS_2018_19!#REF!,"")</f>
        <v>#REF!</v>
      </c>
      <c r="N149" s="7" t="e">
        <f>IF(OSS_2018_19!#REF!&lt;&gt;"",OSS_2018_19!#REF!,"")</f>
        <v>#REF!</v>
      </c>
      <c r="O149" s="7" t="e">
        <f>IF(OSS_2018_19!#REF!&lt;&gt;"",OSS_2018_19!#REF!,"")</f>
        <v>#REF!</v>
      </c>
      <c r="P149" s="7" t="e">
        <f>IF(OSS_2018_19!#REF!&lt;&gt;"",OSS_2018_19!#REF!,"")</f>
        <v>#REF!</v>
      </c>
      <c r="Q149" s="5" t="e">
        <f t="shared" si="17"/>
        <v>#REF!</v>
      </c>
      <c r="R149" s="87" t="e">
        <f t="shared" si="18"/>
        <v>#REF!</v>
      </c>
      <c r="S149" s="57" t="e">
        <f t="shared" si="15"/>
        <v>#REF!</v>
      </c>
      <c r="T149" s="88" t="e">
        <f t="shared" si="16"/>
        <v>#REF!</v>
      </c>
      <c r="U149" s="107"/>
      <c r="W149" s="107"/>
    </row>
    <row r="150" spans="1:23" s="33" customFormat="1" ht="20.100000000000001" customHeight="1">
      <c r="A150" s="118" t="e">
        <f>IF(OSS_2018_19!#REF!&lt;&gt;"",OSS_2018_19!#REF!,"")</f>
        <v>#REF!</v>
      </c>
      <c r="B150" s="7" t="e">
        <f>IF(OSS_2018_19!#REF!&lt;&gt;"",OSS_2018_19!#REF!,"")</f>
        <v>#REF!</v>
      </c>
      <c r="C150" s="35" t="e">
        <f>IF(OSS_2018_19!#REF!&lt;&gt;"",OSS_2018_19!#REF!,"")</f>
        <v>#REF!</v>
      </c>
      <c r="D150" s="63" t="e">
        <f>IF(OSS_2018_19!#REF!&lt;&gt;"",OSS_2018_19!#REF!,"")</f>
        <v>#REF!</v>
      </c>
      <c r="E150" s="7" t="e">
        <f>IF(OSS_2018_19!#REF!&lt;&gt;"",OSS_2018_19!#REF!,"")</f>
        <v>#REF!</v>
      </c>
      <c r="F150" s="5"/>
      <c r="G150" s="5"/>
      <c r="H150" s="5"/>
      <c r="I150" s="5"/>
      <c r="J150" s="46"/>
      <c r="L150" s="7" t="e">
        <f>IF(OSS_2018_19!#REF!&lt;&gt;"",OSS_2018_19!#REF!,"")</f>
        <v>#REF!</v>
      </c>
      <c r="M150" s="7" t="e">
        <f>IF(OSS_2018_19!#REF!&lt;&gt;"",OSS_2018_19!#REF!,"")</f>
        <v>#REF!</v>
      </c>
      <c r="N150" s="7" t="e">
        <f>IF(OSS_2018_19!#REF!&lt;&gt;"",OSS_2018_19!#REF!,"")</f>
        <v>#REF!</v>
      </c>
      <c r="O150" s="7" t="e">
        <f>IF(OSS_2018_19!#REF!&lt;&gt;"",OSS_2018_19!#REF!,"")</f>
        <v>#REF!</v>
      </c>
      <c r="P150" s="7" t="e">
        <f>IF(OSS_2018_19!#REF!&lt;&gt;"",OSS_2018_19!#REF!,"")</f>
        <v>#REF!</v>
      </c>
      <c r="Q150" s="5" t="e">
        <f t="shared" si="17"/>
        <v>#REF!</v>
      </c>
      <c r="R150" s="87" t="e">
        <f t="shared" si="18"/>
        <v>#REF!</v>
      </c>
      <c r="S150" s="57" t="e">
        <f t="shared" si="15"/>
        <v>#REF!</v>
      </c>
      <c r="T150" s="88" t="e">
        <f t="shared" si="16"/>
        <v>#REF!</v>
      </c>
      <c r="U150" s="107"/>
      <c r="W150" s="107"/>
    </row>
    <row r="151" spans="1:23" s="33" customFormat="1" ht="20.100000000000001" customHeight="1">
      <c r="A151" s="118" t="e">
        <f>IF(OSS_2018_19!#REF!&lt;&gt;"",OSS_2018_19!#REF!,"")</f>
        <v>#REF!</v>
      </c>
      <c r="B151" s="7" t="e">
        <f>IF(OSS_2018_19!#REF!&lt;&gt;"",OSS_2018_19!#REF!,"")</f>
        <v>#REF!</v>
      </c>
      <c r="C151" s="35" t="e">
        <f>IF(OSS_2018_19!#REF!&lt;&gt;"",OSS_2018_19!#REF!,"")</f>
        <v>#REF!</v>
      </c>
      <c r="D151" s="63" t="e">
        <f>IF(OSS_2018_19!#REF!&lt;&gt;"",OSS_2018_19!#REF!,"")</f>
        <v>#REF!</v>
      </c>
      <c r="E151" s="7" t="e">
        <f>IF(OSS_2018_19!#REF!&lt;&gt;"",OSS_2018_19!#REF!,"")</f>
        <v>#REF!</v>
      </c>
      <c r="F151" s="5"/>
      <c r="G151" s="5"/>
      <c r="H151" s="5"/>
      <c r="I151" s="5"/>
      <c r="J151" s="46"/>
      <c r="L151" s="7" t="e">
        <f>IF(OSS_2018_19!#REF!&lt;&gt;"",OSS_2018_19!#REF!,"")</f>
        <v>#REF!</v>
      </c>
      <c r="M151" s="7" t="e">
        <f>IF(OSS_2018_19!#REF!&lt;&gt;"",OSS_2018_19!#REF!,"")</f>
        <v>#REF!</v>
      </c>
      <c r="N151" s="7" t="e">
        <f>IF(OSS_2018_19!#REF!&lt;&gt;"",OSS_2018_19!#REF!,"")</f>
        <v>#REF!</v>
      </c>
      <c r="O151" s="7" t="e">
        <f>IF(OSS_2018_19!#REF!&lt;&gt;"",OSS_2018_19!#REF!,"")</f>
        <v>#REF!</v>
      </c>
      <c r="P151" s="7" t="e">
        <f>IF(OSS_2018_19!#REF!&lt;&gt;"",OSS_2018_19!#REF!,"")</f>
        <v>#REF!</v>
      </c>
      <c r="Q151" s="5" t="e">
        <f t="shared" si="17"/>
        <v>#REF!</v>
      </c>
      <c r="R151" s="87" t="e">
        <f t="shared" si="18"/>
        <v>#REF!</v>
      </c>
      <c r="S151" s="57" t="e">
        <f t="shared" si="15"/>
        <v>#REF!</v>
      </c>
      <c r="T151" s="88" t="e">
        <f t="shared" si="16"/>
        <v>#REF!</v>
      </c>
      <c r="U151" s="107"/>
      <c r="W151" s="107"/>
    </row>
    <row r="152" spans="1:23" s="33" customFormat="1" ht="20.100000000000001" customHeight="1">
      <c r="A152" s="118" t="e">
        <f>IF(OSS_2018_19!#REF!&lt;&gt;"",OSS_2018_19!#REF!,"")</f>
        <v>#REF!</v>
      </c>
      <c r="B152" s="7" t="e">
        <f>IF(OSS_2018_19!#REF!&lt;&gt;"",OSS_2018_19!#REF!,"")</f>
        <v>#REF!</v>
      </c>
      <c r="C152" s="35" t="e">
        <f>IF(OSS_2018_19!#REF!&lt;&gt;"",OSS_2018_19!#REF!,"")</f>
        <v>#REF!</v>
      </c>
      <c r="D152" s="63" t="e">
        <f>IF(OSS_2018_19!#REF!&lt;&gt;"",OSS_2018_19!#REF!,"")</f>
        <v>#REF!</v>
      </c>
      <c r="E152" s="7" t="e">
        <f>IF(OSS_2018_19!#REF!&lt;&gt;"",OSS_2018_19!#REF!,"")</f>
        <v>#REF!</v>
      </c>
      <c r="F152" s="5"/>
      <c r="G152" s="5"/>
      <c r="H152" s="5"/>
      <c r="I152" s="5"/>
      <c r="J152" s="46"/>
      <c r="L152" s="7" t="e">
        <f>IF(OSS_2018_19!#REF!&lt;&gt;"",OSS_2018_19!#REF!,"")</f>
        <v>#REF!</v>
      </c>
      <c r="M152" s="7" t="e">
        <f>IF(OSS_2018_19!#REF!&lt;&gt;"",OSS_2018_19!#REF!,"")</f>
        <v>#REF!</v>
      </c>
      <c r="N152" s="7" t="e">
        <f>IF(OSS_2018_19!#REF!&lt;&gt;"",OSS_2018_19!#REF!,"")</f>
        <v>#REF!</v>
      </c>
      <c r="O152" s="7" t="e">
        <f>IF(OSS_2018_19!#REF!&lt;&gt;"",OSS_2018_19!#REF!,"")</f>
        <v>#REF!</v>
      </c>
      <c r="P152" s="7" t="e">
        <f>IF(OSS_2018_19!#REF!&lt;&gt;"",OSS_2018_19!#REF!,"")</f>
        <v>#REF!</v>
      </c>
      <c r="Q152" s="5" t="e">
        <f t="shared" si="17"/>
        <v>#REF!</v>
      </c>
      <c r="R152" s="87" t="e">
        <f t="shared" si="18"/>
        <v>#REF!</v>
      </c>
      <c r="S152" s="57" t="e">
        <f t="shared" si="15"/>
        <v>#REF!</v>
      </c>
      <c r="T152" s="88" t="e">
        <f t="shared" si="16"/>
        <v>#REF!</v>
      </c>
      <c r="U152" s="107"/>
      <c r="W152" s="107"/>
    </row>
    <row r="153" spans="1:23" s="33" customFormat="1" ht="20.100000000000001" customHeight="1">
      <c r="A153" s="118" t="e">
        <f>IF(OSS_2018_19!#REF!&lt;&gt;"",OSS_2018_19!#REF!,"")</f>
        <v>#REF!</v>
      </c>
      <c r="B153" s="7" t="e">
        <f>IF(OSS_2018_19!#REF!&lt;&gt;"",OSS_2018_19!#REF!,"")</f>
        <v>#REF!</v>
      </c>
      <c r="C153" s="35" t="e">
        <f>IF(OSS_2018_19!#REF!&lt;&gt;"",OSS_2018_19!#REF!,"")</f>
        <v>#REF!</v>
      </c>
      <c r="D153" s="63" t="e">
        <f>IF(OSS_2018_19!#REF!&lt;&gt;"",OSS_2018_19!#REF!,"")</f>
        <v>#REF!</v>
      </c>
      <c r="E153" s="7" t="e">
        <f>IF(OSS_2018_19!#REF!&lt;&gt;"",OSS_2018_19!#REF!,"")</f>
        <v>#REF!</v>
      </c>
      <c r="F153" s="5"/>
      <c r="G153" s="5"/>
      <c r="H153" s="5"/>
      <c r="I153" s="5"/>
      <c r="J153" s="46"/>
      <c r="L153" s="7" t="e">
        <f>IF(OSS_2018_19!#REF!&lt;&gt;"",OSS_2018_19!#REF!,"")</f>
        <v>#REF!</v>
      </c>
      <c r="M153" s="7" t="e">
        <f>IF(OSS_2018_19!#REF!&lt;&gt;"",OSS_2018_19!#REF!,"")</f>
        <v>#REF!</v>
      </c>
      <c r="N153" s="7" t="e">
        <f>IF(OSS_2018_19!#REF!&lt;&gt;"",OSS_2018_19!#REF!,"")</f>
        <v>#REF!</v>
      </c>
      <c r="O153" s="7" t="e">
        <f>IF(OSS_2018_19!#REF!&lt;&gt;"",OSS_2018_19!#REF!,"")</f>
        <v>#REF!</v>
      </c>
      <c r="P153" s="7" t="e">
        <f>IF(OSS_2018_19!#REF!&lt;&gt;"",OSS_2018_19!#REF!,"")</f>
        <v>#REF!</v>
      </c>
      <c r="Q153" s="5" t="e">
        <f t="shared" si="17"/>
        <v>#REF!</v>
      </c>
      <c r="R153" s="87" t="e">
        <f t="shared" si="18"/>
        <v>#REF!</v>
      </c>
      <c r="S153" s="57" t="e">
        <f t="shared" si="15"/>
        <v>#REF!</v>
      </c>
      <c r="T153" s="88" t="e">
        <f t="shared" si="16"/>
        <v>#REF!</v>
      </c>
      <c r="U153" s="107"/>
      <c r="W153" s="107"/>
    </row>
    <row r="154" spans="1:23" s="33" customFormat="1" ht="20.100000000000001" customHeight="1">
      <c r="A154" s="118" t="e">
        <f>IF(OSS_2018_19!#REF!&lt;&gt;"",OSS_2018_19!#REF!,"")</f>
        <v>#REF!</v>
      </c>
      <c r="B154" s="7" t="e">
        <f>IF(OSS_2018_19!#REF!&lt;&gt;"",OSS_2018_19!#REF!,"")</f>
        <v>#REF!</v>
      </c>
      <c r="C154" s="35" t="e">
        <f>IF(OSS_2018_19!#REF!&lt;&gt;"",OSS_2018_19!#REF!,"")</f>
        <v>#REF!</v>
      </c>
      <c r="D154" s="63" t="e">
        <f>IF(OSS_2018_19!#REF!&lt;&gt;"",OSS_2018_19!#REF!,"")</f>
        <v>#REF!</v>
      </c>
      <c r="E154" s="7" t="e">
        <f>IF(OSS_2018_19!#REF!&lt;&gt;"",OSS_2018_19!#REF!,"")</f>
        <v>#REF!</v>
      </c>
      <c r="F154" s="5"/>
      <c r="G154" s="5"/>
      <c r="H154" s="5"/>
      <c r="I154" s="5"/>
      <c r="J154" s="46"/>
      <c r="L154" s="7" t="e">
        <f>IF(OSS_2018_19!#REF!&lt;&gt;"",OSS_2018_19!#REF!,"")</f>
        <v>#REF!</v>
      </c>
      <c r="M154" s="7" t="e">
        <f>IF(OSS_2018_19!#REF!&lt;&gt;"",OSS_2018_19!#REF!,"")</f>
        <v>#REF!</v>
      </c>
      <c r="N154" s="7" t="e">
        <f>IF(OSS_2018_19!#REF!&lt;&gt;"",OSS_2018_19!#REF!,"")</f>
        <v>#REF!</v>
      </c>
      <c r="O154" s="7" t="e">
        <f>IF(OSS_2018_19!#REF!&lt;&gt;"",OSS_2018_19!#REF!,"")</f>
        <v>#REF!</v>
      </c>
      <c r="P154" s="7" t="e">
        <f>IF(OSS_2018_19!#REF!&lt;&gt;"",OSS_2018_19!#REF!,"")</f>
        <v>#REF!</v>
      </c>
      <c r="Q154" s="5" t="e">
        <f t="shared" si="17"/>
        <v>#REF!</v>
      </c>
      <c r="R154" s="87" t="e">
        <f t="shared" si="18"/>
        <v>#REF!</v>
      </c>
      <c r="S154" s="57" t="e">
        <f t="shared" si="15"/>
        <v>#REF!</v>
      </c>
      <c r="T154" s="88" t="e">
        <f t="shared" si="16"/>
        <v>#REF!</v>
      </c>
      <c r="U154" s="107"/>
      <c r="W154" s="107"/>
    </row>
    <row r="155" spans="1:23" s="33" customFormat="1" ht="20.100000000000001" customHeight="1">
      <c r="A155" s="118" t="e">
        <f>IF(OSS_2018_19!#REF!&lt;&gt;"",OSS_2018_19!#REF!,"")</f>
        <v>#REF!</v>
      </c>
      <c r="B155" s="7" t="e">
        <f>IF(OSS_2018_19!#REF!&lt;&gt;"",OSS_2018_19!#REF!,"")</f>
        <v>#REF!</v>
      </c>
      <c r="C155" s="35" t="e">
        <f>IF(OSS_2018_19!#REF!&lt;&gt;"",OSS_2018_19!#REF!,"")</f>
        <v>#REF!</v>
      </c>
      <c r="D155" s="63" t="e">
        <f>IF(OSS_2018_19!#REF!&lt;&gt;"",OSS_2018_19!#REF!,"")</f>
        <v>#REF!</v>
      </c>
      <c r="E155" s="7" t="e">
        <f>IF(OSS_2018_19!#REF!&lt;&gt;"",OSS_2018_19!#REF!,"")</f>
        <v>#REF!</v>
      </c>
      <c r="F155" s="5"/>
      <c r="G155" s="5"/>
      <c r="H155" s="5"/>
      <c r="I155" s="5"/>
      <c r="J155" s="46"/>
      <c r="L155" s="7" t="e">
        <f>IF(OSS_2018_19!#REF!&lt;&gt;"",OSS_2018_19!#REF!,"")</f>
        <v>#REF!</v>
      </c>
      <c r="M155" s="7" t="e">
        <f>IF(OSS_2018_19!#REF!&lt;&gt;"",OSS_2018_19!#REF!,"")</f>
        <v>#REF!</v>
      </c>
      <c r="N155" s="7" t="e">
        <f>IF(OSS_2018_19!#REF!&lt;&gt;"",OSS_2018_19!#REF!,"")</f>
        <v>#REF!</v>
      </c>
      <c r="O155" s="7" t="e">
        <f>IF(OSS_2018_19!#REF!&lt;&gt;"",OSS_2018_19!#REF!,"")</f>
        <v>#REF!</v>
      </c>
      <c r="P155" s="7" t="e">
        <f>IF(OSS_2018_19!#REF!&lt;&gt;"",OSS_2018_19!#REF!,"")</f>
        <v>#REF!</v>
      </c>
      <c r="Q155" s="5" t="e">
        <f t="shared" si="17"/>
        <v>#REF!</v>
      </c>
      <c r="R155" s="87" t="e">
        <f t="shared" si="18"/>
        <v>#REF!</v>
      </c>
      <c r="S155" s="57" t="e">
        <f t="shared" si="15"/>
        <v>#REF!</v>
      </c>
      <c r="T155" s="88" t="e">
        <f t="shared" si="16"/>
        <v>#REF!</v>
      </c>
      <c r="U155" s="107"/>
      <c r="W155" s="107"/>
    </row>
    <row r="156" spans="1:23" s="33" customFormat="1" ht="20.100000000000001" customHeight="1">
      <c r="A156" s="118" t="e">
        <f>IF(OSS_2018_19!#REF!&lt;&gt;"",OSS_2018_19!#REF!,"")</f>
        <v>#REF!</v>
      </c>
      <c r="B156" s="7" t="e">
        <f>IF(OSS_2018_19!#REF!&lt;&gt;"",OSS_2018_19!#REF!,"")</f>
        <v>#REF!</v>
      </c>
      <c r="C156" s="35" t="e">
        <f>IF(OSS_2018_19!#REF!&lt;&gt;"",OSS_2018_19!#REF!,"")</f>
        <v>#REF!</v>
      </c>
      <c r="D156" s="63" t="e">
        <f>IF(OSS_2018_19!#REF!&lt;&gt;"",OSS_2018_19!#REF!,"")</f>
        <v>#REF!</v>
      </c>
      <c r="E156" s="7" t="e">
        <f>IF(OSS_2018_19!#REF!&lt;&gt;"",OSS_2018_19!#REF!,"")</f>
        <v>#REF!</v>
      </c>
      <c r="F156" s="5"/>
      <c r="G156" s="5"/>
      <c r="H156" s="5"/>
      <c r="I156" s="5"/>
      <c r="J156" s="46"/>
      <c r="L156" s="7" t="e">
        <f>IF(OSS_2018_19!#REF!&lt;&gt;"",OSS_2018_19!#REF!,"")</f>
        <v>#REF!</v>
      </c>
      <c r="M156" s="7" t="e">
        <f>IF(OSS_2018_19!#REF!&lt;&gt;"",OSS_2018_19!#REF!,"")</f>
        <v>#REF!</v>
      </c>
      <c r="N156" s="7" t="e">
        <f>IF(OSS_2018_19!#REF!&lt;&gt;"",OSS_2018_19!#REF!,"")</f>
        <v>#REF!</v>
      </c>
      <c r="O156" s="7" t="e">
        <f>IF(OSS_2018_19!#REF!&lt;&gt;"",OSS_2018_19!#REF!,"")</f>
        <v>#REF!</v>
      </c>
      <c r="P156" s="7" t="e">
        <f>IF(OSS_2018_19!#REF!&lt;&gt;"",OSS_2018_19!#REF!,"")</f>
        <v>#REF!</v>
      </c>
      <c r="Q156" s="5" t="e">
        <f t="shared" si="17"/>
        <v>#REF!</v>
      </c>
      <c r="R156" s="87" t="e">
        <f t="shared" si="18"/>
        <v>#REF!</v>
      </c>
      <c r="S156" s="57" t="e">
        <f t="shared" si="15"/>
        <v>#REF!</v>
      </c>
      <c r="T156" s="88" t="e">
        <f t="shared" si="16"/>
        <v>#REF!</v>
      </c>
      <c r="U156" s="107"/>
      <c r="W156" s="107"/>
    </row>
    <row r="157" spans="1:23" s="33" customFormat="1" ht="20.100000000000001" customHeight="1">
      <c r="A157" s="118" t="e">
        <f>IF(OSS_2018_19!#REF!&lt;&gt;"",OSS_2018_19!#REF!,"")</f>
        <v>#REF!</v>
      </c>
      <c r="B157" s="7" t="e">
        <f>IF(OSS_2018_19!#REF!&lt;&gt;"",OSS_2018_19!#REF!,"")</f>
        <v>#REF!</v>
      </c>
      <c r="C157" s="35" t="e">
        <f>IF(OSS_2018_19!#REF!&lt;&gt;"",OSS_2018_19!#REF!,"")</f>
        <v>#REF!</v>
      </c>
      <c r="D157" s="63" t="e">
        <f>IF(OSS_2018_19!#REF!&lt;&gt;"",OSS_2018_19!#REF!,"")</f>
        <v>#REF!</v>
      </c>
      <c r="E157" s="7" t="e">
        <f>IF(OSS_2018_19!#REF!&lt;&gt;"",OSS_2018_19!#REF!,"")</f>
        <v>#REF!</v>
      </c>
      <c r="F157" s="5"/>
      <c r="G157" s="5"/>
      <c r="H157" s="5"/>
      <c r="I157" s="5"/>
      <c r="J157" s="46"/>
      <c r="L157" s="7" t="e">
        <f>IF(OSS_2018_19!#REF!&lt;&gt;"",OSS_2018_19!#REF!,"")</f>
        <v>#REF!</v>
      </c>
      <c r="M157" s="7" t="e">
        <f>IF(OSS_2018_19!#REF!&lt;&gt;"",OSS_2018_19!#REF!,"")</f>
        <v>#REF!</v>
      </c>
      <c r="N157" s="7" t="e">
        <f>IF(OSS_2018_19!#REF!&lt;&gt;"",OSS_2018_19!#REF!,"")</f>
        <v>#REF!</v>
      </c>
      <c r="O157" s="7" t="e">
        <f>IF(OSS_2018_19!#REF!&lt;&gt;"",OSS_2018_19!#REF!,"")</f>
        <v>#REF!</v>
      </c>
      <c r="P157" s="7" t="e">
        <f>IF(OSS_2018_19!#REF!&lt;&gt;"",OSS_2018_19!#REF!,"")</f>
        <v>#REF!</v>
      </c>
      <c r="Q157" s="5" t="e">
        <f t="shared" si="17"/>
        <v>#REF!</v>
      </c>
      <c r="R157" s="87" t="e">
        <f t="shared" si="18"/>
        <v>#REF!</v>
      </c>
      <c r="S157" s="57" t="e">
        <f t="shared" si="15"/>
        <v>#REF!</v>
      </c>
      <c r="T157" s="88" t="e">
        <f t="shared" si="16"/>
        <v>#REF!</v>
      </c>
      <c r="U157" s="107"/>
      <c r="W157" s="107"/>
    </row>
    <row r="158" spans="1:23" s="33" customFormat="1" ht="20.100000000000001" customHeight="1">
      <c r="A158" s="118" t="e">
        <f>IF(OSS_2018_19!#REF!&lt;&gt;"",OSS_2018_19!#REF!,"")</f>
        <v>#REF!</v>
      </c>
      <c r="B158" s="7" t="e">
        <f>IF(OSS_2018_19!#REF!&lt;&gt;"",OSS_2018_19!#REF!,"")</f>
        <v>#REF!</v>
      </c>
      <c r="C158" s="35" t="e">
        <f>IF(OSS_2018_19!#REF!&lt;&gt;"",OSS_2018_19!#REF!,"")</f>
        <v>#REF!</v>
      </c>
      <c r="D158" s="63" t="e">
        <f>IF(OSS_2018_19!#REF!&lt;&gt;"",OSS_2018_19!#REF!,"")</f>
        <v>#REF!</v>
      </c>
      <c r="E158" s="7" t="e">
        <f>IF(OSS_2018_19!#REF!&lt;&gt;"",OSS_2018_19!#REF!,"")</f>
        <v>#REF!</v>
      </c>
      <c r="F158" s="5"/>
      <c r="G158" s="5"/>
      <c r="H158" s="5"/>
      <c r="I158" s="5"/>
      <c r="J158" s="46"/>
      <c r="L158" s="7" t="e">
        <f>IF(OSS_2018_19!#REF!&lt;&gt;"",OSS_2018_19!#REF!,"")</f>
        <v>#REF!</v>
      </c>
      <c r="M158" s="7" t="e">
        <f>IF(OSS_2018_19!#REF!&lt;&gt;"",OSS_2018_19!#REF!,"")</f>
        <v>#REF!</v>
      </c>
      <c r="N158" s="7" t="e">
        <f>IF(OSS_2018_19!#REF!&lt;&gt;"",OSS_2018_19!#REF!,"")</f>
        <v>#REF!</v>
      </c>
      <c r="O158" s="7" t="e">
        <f>IF(OSS_2018_19!#REF!&lt;&gt;"",OSS_2018_19!#REF!,"")</f>
        <v>#REF!</v>
      </c>
      <c r="P158" s="7" t="e">
        <f>IF(OSS_2018_19!#REF!&lt;&gt;"",OSS_2018_19!#REF!,"")</f>
        <v>#REF!</v>
      </c>
      <c r="Q158" s="5" t="e">
        <f t="shared" si="17"/>
        <v>#REF!</v>
      </c>
      <c r="R158" s="87" t="e">
        <f t="shared" si="18"/>
        <v>#REF!</v>
      </c>
      <c r="S158" s="57" t="e">
        <f t="shared" si="15"/>
        <v>#REF!</v>
      </c>
      <c r="T158" s="88" t="e">
        <f t="shared" si="16"/>
        <v>#REF!</v>
      </c>
      <c r="U158" s="107"/>
      <c r="W158" s="107"/>
    </row>
    <row r="159" spans="1:23" s="33" customFormat="1" ht="20.100000000000001" customHeight="1">
      <c r="A159" s="118" t="e">
        <f>IF(OSS_2018_19!#REF!&lt;&gt;"",OSS_2018_19!#REF!,"")</f>
        <v>#REF!</v>
      </c>
      <c r="B159" s="7" t="e">
        <f>IF(OSS_2018_19!#REF!&lt;&gt;"",OSS_2018_19!#REF!,"")</f>
        <v>#REF!</v>
      </c>
      <c r="C159" s="35" t="e">
        <f>IF(OSS_2018_19!#REF!&lt;&gt;"",OSS_2018_19!#REF!,"")</f>
        <v>#REF!</v>
      </c>
      <c r="D159" s="63" t="e">
        <f>IF(OSS_2018_19!#REF!&lt;&gt;"",OSS_2018_19!#REF!,"")</f>
        <v>#REF!</v>
      </c>
      <c r="E159" s="7" t="e">
        <f>IF(OSS_2018_19!#REF!&lt;&gt;"",OSS_2018_19!#REF!,"")</f>
        <v>#REF!</v>
      </c>
      <c r="F159" s="5"/>
      <c r="G159" s="5"/>
      <c r="H159" s="5"/>
      <c r="I159" s="5"/>
      <c r="J159" s="46"/>
      <c r="L159" s="7" t="e">
        <f>IF(OSS_2018_19!#REF!&lt;&gt;"",OSS_2018_19!#REF!,"")</f>
        <v>#REF!</v>
      </c>
      <c r="M159" s="7" t="e">
        <f>IF(OSS_2018_19!#REF!&lt;&gt;"",OSS_2018_19!#REF!,"")</f>
        <v>#REF!</v>
      </c>
      <c r="N159" s="7" t="e">
        <f>IF(OSS_2018_19!#REF!&lt;&gt;"",OSS_2018_19!#REF!,"")</f>
        <v>#REF!</v>
      </c>
      <c r="O159" s="7" t="e">
        <f>IF(OSS_2018_19!#REF!&lt;&gt;"",OSS_2018_19!#REF!,"")</f>
        <v>#REF!</v>
      </c>
      <c r="P159" s="7" t="e">
        <f>IF(OSS_2018_19!#REF!&lt;&gt;"",OSS_2018_19!#REF!,"")</f>
        <v>#REF!</v>
      </c>
      <c r="Q159" s="5" t="e">
        <f t="shared" si="17"/>
        <v>#REF!</v>
      </c>
      <c r="R159" s="87" t="e">
        <f t="shared" si="18"/>
        <v>#REF!</v>
      </c>
      <c r="S159" s="57" t="e">
        <f t="shared" si="15"/>
        <v>#REF!</v>
      </c>
      <c r="T159" s="88" t="e">
        <f t="shared" si="16"/>
        <v>#REF!</v>
      </c>
      <c r="U159" s="107"/>
      <c r="W159" s="107"/>
    </row>
    <row r="160" spans="1:23" s="33" customFormat="1" ht="20.100000000000001" customHeight="1">
      <c r="A160" s="118" t="e">
        <f>IF(OSS_2018_19!#REF!&lt;&gt;"",OSS_2018_19!#REF!,"")</f>
        <v>#REF!</v>
      </c>
      <c r="B160" s="7" t="e">
        <f>IF(OSS_2018_19!#REF!&lt;&gt;"",OSS_2018_19!#REF!,"")</f>
        <v>#REF!</v>
      </c>
      <c r="C160" s="35" t="e">
        <f>IF(OSS_2018_19!#REF!&lt;&gt;"",OSS_2018_19!#REF!,"")</f>
        <v>#REF!</v>
      </c>
      <c r="D160" s="63" t="e">
        <f>IF(OSS_2018_19!#REF!&lt;&gt;"",OSS_2018_19!#REF!,"")</f>
        <v>#REF!</v>
      </c>
      <c r="E160" s="7" t="e">
        <f>IF(OSS_2018_19!#REF!&lt;&gt;"",OSS_2018_19!#REF!,"")</f>
        <v>#REF!</v>
      </c>
      <c r="F160" s="5"/>
      <c r="G160" s="5"/>
      <c r="H160" s="5"/>
      <c r="I160" s="5"/>
      <c r="J160" s="46"/>
      <c r="L160" s="7" t="e">
        <f>IF(OSS_2018_19!#REF!&lt;&gt;"",OSS_2018_19!#REF!,"")</f>
        <v>#REF!</v>
      </c>
      <c r="M160" s="7" t="e">
        <f>IF(OSS_2018_19!#REF!&lt;&gt;"",OSS_2018_19!#REF!,"")</f>
        <v>#REF!</v>
      </c>
      <c r="N160" s="7" t="e">
        <f>IF(OSS_2018_19!#REF!&lt;&gt;"",OSS_2018_19!#REF!,"")</f>
        <v>#REF!</v>
      </c>
      <c r="O160" s="7" t="e">
        <f>IF(OSS_2018_19!#REF!&lt;&gt;"",OSS_2018_19!#REF!,"")</f>
        <v>#REF!</v>
      </c>
      <c r="P160" s="7" t="e">
        <f>IF(OSS_2018_19!#REF!&lt;&gt;"",OSS_2018_19!#REF!,"")</f>
        <v>#REF!</v>
      </c>
      <c r="Q160" s="5" t="e">
        <f t="shared" si="17"/>
        <v>#REF!</v>
      </c>
      <c r="R160" s="87" t="e">
        <f t="shared" si="18"/>
        <v>#REF!</v>
      </c>
      <c r="S160" s="57" t="e">
        <f t="shared" si="15"/>
        <v>#REF!</v>
      </c>
      <c r="T160" s="88" t="e">
        <f t="shared" si="16"/>
        <v>#REF!</v>
      </c>
      <c r="U160" s="107"/>
      <c r="W160" s="107"/>
    </row>
    <row r="161" spans="1:23" s="33" customFormat="1" ht="20.100000000000001" customHeight="1">
      <c r="A161" s="118" t="e">
        <f>IF(OSS_2018_19!#REF!&lt;&gt;"",OSS_2018_19!#REF!,"")</f>
        <v>#REF!</v>
      </c>
      <c r="B161" s="7" t="e">
        <f>IF(OSS_2018_19!#REF!&lt;&gt;"",OSS_2018_19!#REF!,"")</f>
        <v>#REF!</v>
      </c>
      <c r="C161" s="35" t="e">
        <f>IF(OSS_2018_19!#REF!&lt;&gt;"",OSS_2018_19!#REF!,"")</f>
        <v>#REF!</v>
      </c>
      <c r="D161" s="63" t="e">
        <f>IF(OSS_2018_19!#REF!&lt;&gt;"",OSS_2018_19!#REF!,"")</f>
        <v>#REF!</v>
      </c>
      <c r="E161" s="7" t="e">
        <f>IF(OSS_2018_19!#REF!&lt;&gt;"",OSS_2018_19!#REF!,"")</f>
        <v>#REF!</v>
      </c>
      <c r="F161" s="5"/>
      <c r="G161" s="5"/>
      <c r="H161" s="5"/>
      <c r="I161" s="5"/>
      <c r="J161" s="46"/>
      <c r="L161" s="7" t="e">
        <f>IF(OSS_2018_19!#REF!&lt;&gt;"",OSS_2018_19!#REF!,"")</f>
        <v>#REF!</v>
      </c>
      <c r="M161" s="7" t="e">
        <f>IF(OSS_2018_19!#REF!&lt;&gt;"",OSS_2018_19!#REF!,"")</f>
        <v>#REF!</v>
      </c>
      <c r="N161" s="7" t="e">
        <f>IF(OSS_2018_19!#REF!&lt;&gt;"",OSS_2018_19!#REF!,"")</f>
        <v>#REF!</v>
      </c>
      <c r="O161" s="7" t="e">
        <f>IF(OSS_2018_19!#REF!&lt;&gt;"",OSS_2018_19!#REF!,"")</f>
        <v>#REF!</v>
      </c>
      <c r="P161" s="7" t="e">
        <f>IF(OSS_2018_19!#REF!&lt;&gt;"",OSS_2018_19!#REF!,"")</f>
        <v>#REF!</v>
      </c>
      <c r="Q161" s="5" t="e">
        <f t="shared" si="17"/>
        <v>#REF!</v>
      </c>
      <c r="R161" s="87" t="e">
        <f t="shared" si="18"/>
        <v>#REF!</v>
      </c>
      <c r="S161" s="57" t="e">
        <f t="shared" si="15"/>
        <v>#REF!</v>
      </c>
      <c r="T161" s="88" t="e">
        <f t="shared" si="16"/>
        <v>#REF!</v>
      </c>
      <c r="U161" s="107"/>
      <c r="W161" s="107"/>
    </row>
    <row r="162" spans="1:23" s="33" customFormat="1" ht="20.100000000000001" customHeight="1">
      <c r="A162" s="118" t="e">
        <f>IF(OSS_2018_19!#REF!&lt;&gt;"",OSS_2018_19!#REF!,"")</f>
        <v>#REF!</v>
      </c>
      <c r="B162" s="7" t="e">
        <f>IF(OSS_2018_19!#REF!&lt;&gt;"",OSS_2018_19!#REF!,"")</f>
        <v>#REF!</v>
      </c>
      <c r="C162" s="35" t="e">
        <f>IF(OSS_2018_19!#REF!&lt;&gt;"",OSS_2018_19!#REF!,"")</f>
        <v>#REF!</v>
      </c>
      <c r="D162" s="63" t="e">
        <f>IF(OSS_2018_19!#REF!&lt;&gt;"",OSS_2018_19!#REF!,"")</f>
        <v>#REF!</v>
      </c>
      <c r="E162" s="7" t="e">
        <f>IF(OSS_2018_19!#REF!&lt;&gt;"",OSS_2018_19!#REF!,"")</f>
        <v>#REF!</v>
      </c>
      <c r="F162" s="5"/>
      <c r="G162" s="5"/>
      <c r="H162" s="5"/>
      <c r="I162" s="5"/>
      <c r="J162" s="46"/>
      <c r="L162" s="7" t="e">
        <f>IF(OSS_2018_19!#REF!&lt;&gt;"",OSS_2018_19!#REF!,"")</f>
        <v>#REF!</v>
      </c>
      <c r="M162" s="7" t="e">
        <f>IF(OSS_2018_19!#REF!&lt;&gt;"",OSS_2018_19!#REF!,"")</f>
        <v>#REF!</v>
      </c>
      <c r="N162" s="7" t="e">
        <f>IF(OSS_2018_19!#REF!&lt;&gt;"",OSS_2018_19!#REF!,"")</f>
        <v>#REF!</v>
      </c>
      <c r="O162" s="7" t="e">
        <f>IF(OSS_2018_19!#REF!&lt;&gt;"",OSS_2018_19!#REF!,"")</f>
        <v>#REF!</v>
      </c>
      <c r="P162" s="7" t="e">
        <f>IF(OSS_2018_19!#REF!&lt;&gt;"",OSS_2018_19!#REF!,"")</f>
        <v>#REF!</v>
      </c>
      <c r="Q162" s="5" t="e">
        <f t="shared" si="17"/>
        <v>#REF!</v>
      </c>
      <c r="R162" s="87" t="e">
        <f t="shared" si="18"/>
        <v>#REF!</v>
      </c>
      <c r="S162" s="57" t="e">
        <f t="shared" si="15"/>
        <v>#REF!</v>
      </c>
      <c r="T162" s="88" t="e">
        <f t="shared" si="16"/>
        <v>#REF!</v>
      </c>
      <c r="U162" s="107"/>
      <c r="W162" s="107"/>
    </row>
    <row r="163" spans="1:23" s="33" customFormat="1" ht="20.100000000000001" customHeight="1">
      <c r="A163" s="118" t="e">
        <f>IF(OSS_2018_19!#REF!&lt;&gt;"",OSS_2018_19!#REF!,"")</f>
        <v>#REF!</v>
      </c>
      <c r="B163" s="7" t="e">
        <f>IF(OSS_2018_19!#REF!&lt;&gt;"",OSS_2018_19!#REF!,"")</f>
        <v>#REF!</v>
      </c>
      <c r="C163" s="35" t="e">
        <f>IF(OSS_2018_19!#REF!&lt;&gt;"",OSS_2018_19!#REF!,"")</f>
        <v>#REF!</v>
      </c>
      <c r="D163" s="63" t="e">
        <f>IF(OSS_2018_19!#REF!&lt;&gt;"",OSS_2018_19!#REF!,"")</f>
        <v>#REF!</v>
      </c>
      <c r="E163" s="7" t="e">
        <f>IF(OSS_2018_19!#REF!&lt;&gt;"",OSS_2018_19!#REF!,"")</f>
        <v>#REF!</v>
      </c>
      <c r="F163" s="5"/>
      <c r="G163" s="5"/>
      <c r="H163" s="5"/>
      <c r="I163" s="5"/>
      <c r="J163" s="46"/>
      <c r="L163" s="7" t="e">
        <f>IF(OSS_2018_19!#REF!&lt;&gt;"",OSS_2018_19!#REF!,"")</f>
        <v>#REF!</v>
      </c>
      <c r="M163" s="7" t="e">
        <f>IF(OSS_2018_19!#REF!&lt;&gt;"",OSS_2018_19!#REF!,"")</f>
        <v>#REF!</v>
      </c>
      <c r="N163" s="7" t="e">
        <f>IF(OSS_2018_19!#REF!&lt;&gt;"",OSS_2018_19!#REF!,"")</f>
        <v>#REF!</v>
      </c>
      <c r="O163" s="7" t="e">
        <f>IF(OSS_2018_19!#REF!&lt;&gt;"",OSS_2018_19!#REF!,"")</f>
        <v>#REF!</v>
      </c>
      <c r="P163" s="7" t="e">
        <f>IF(OSS_2018_19!#REF!&lt;&gt;"",OSS_2018_19!#REF!,"")</f>
        <v>#REF!</v>
      </c>
      <c r="Q163" s="5" t="e">
        <f t="shared" si="17"/>
        <v>#REF!</v>
      </c>
      <c r="R163" s="87" t="e">
        <f t="shared" si="18"/>
        <v>#REF!</v>
      </c>
      <c r="S163" s="57" t="e">
        <f t="shared" si="15"/>
        <v>#REF!</v>
      </c>
      <c r="T163" s="88" t="e">
        <f t="shared" si="16"/>
        <v>#REF!</v>
      </c>
      <c r="U163" s="107"/>
      <c r="W163" s="107"/>
    </row>
    <row r="164" spans="1:23" s="33" customFormat="1" ht="20.100000000000001" customHeight="1">
      <c r="A164" s="118" t="e">
        <f>IF(OSS_2018_19!#REF!&lt;&gt;"",OSS_2018_19!#REF!,"")</f>
        <v>#REF!</v>
      </c>
      <c r="B164" s="7" t="e">
        <f>IF(OSS_2018_19!#REF!&lt;&gt;"",OSS_2018_19!#REF!,"")</f>
        <v>#REF!</v>
      </c>
      <c r="C164" s="35" t="e">
        <f>IF(OSS_2018_19!#REF!&lt;&gt;"",OSS_2018_19!#REF!,"")</f>
        <v>#REF!</v>
      </c>
      <c r="D164" s="63" t="e">
        <f>IF(OSS_2018_19!#REF!&lt;&gt;"",OSS_2018_19!#REF!,"")</f>
        <v>#REF!</v>
      </c>
      <c r="E164" s="7" t="e">
        <f>IF(OSS_2018_19!#REF!&lt;&gt;"",OSS_2018_19!#REF!,"")</f>
        <v>#REF!</v>
      </c>
      <c r="F164" s="5"/>
      <c r="G164" s="5"/>
      <c r="H164" s="5"/>
      <c r="I164" s="5"/>
      <c r="J164" s="46"/>
      <c r="L164" s="7" t="e">
        <f>IF(OSS_2018_19!#REF!&lt;&gt;"",OSS_2018_19!#REF!,"")</f>
        <v>#REF!</v>
      </c>
      <c r="M164" s="7" t="e">
        <f>IF(OSS_2018_19!#REF!&lt;&gt;"",OSS_2018_19!#REF!,"")</f>
        <v>#REF!</v>
      </c>
      <c r="N164" s="7" t="e">
        <f>IF(OSS_2018_19!#REF!&lt;&gt;"",OSS_2018_19!#REF!,"")</f>
        <v>#REF!</v>
      </c>
      <c r="O164" s="7" t="e">
        <f>IF(OSS_2018_19!#REF!&lt;&gt;"",OSS_2018_19!#REF!,"")</f>
        <v>#REF!</v>
      </c>
      <c r="P164" s="7" t="e">
        <f>IF(OSS_2018_19!#REF!&lt;&gt;"",OSS_2018_19!#REF!,"")</f>
        <v>#REF!</v>
      </c>
      <c r="Q164" s="5" t="e">
        <f t="shared" si="17"/>
        <v>#REF!</v>
      </c>
      <c r="R164" s="87" t="e">
        <f t="shared" si="18"/>
        <v>#REF!</v>
      </c>
      <c r="S164" s="57" t="e">
        <f t="shared" si="15"/>
        <v>#REF!</v>
      </c>
      <c r="T164" s="88" t="e">
        <f t="shared" si="16"/>
        <v>#REF!</v>
      </c>
      <c r="U164" s="107"/>
      <c r="W164" s="107"/>
    </row>
    <row r="165" spans="1:23" s="33" customFormat="1" ht="20.100000000000001" customHeight="1">
      <c r="A165" s="118" t="e">
        <f>IF(OSS_2018_19!#REF!&lt;&gt;"",OSS_2018_19!#REF!,"")</f>
        <v>#REF!</v>
      </c>
      <c r="B165" s="7" t="e">
        <f>IF(OSS_2018_19!#REF!&lt;&gt;"",OSS_2018_19!#REF!,"")</f>
        <v>#REF!</v>
      </c>
      <c r="C165" s="35" t="e">
        <f>IF(OSS_2018_19!#REF!&lt;&gt;"",OSS_2018_19!#REF!,"")</f>
        <v>#REF!</v>
      </c>
      <c r="D165" s="63" t="e">
        <f>IF(OSS_2018_19!#REF!&lt;&gt;"",OSS_2018_19!#REF!,"")</f>
        <v>#REF!</v>
      </c>
      <c r="E165" s="7" t="e">
        <f>IF(OSS_2018_19!#REF!&lt;&gt;"",OSS_2018_19!#REF!,"")</f>
        <v>#REF!</v>
      </c>
      <c r="F165" s="5"/>
      <c r="G165" s="5"/>
      <c r="H165" s="5"/>
      <c r="I165" s="5"/>
      <c r="J165" s="46"/>
      <c r="L165" s="7" t="e">
        <f>IF(OSS_2018_19!#REF!&lt;&gt;"",OSS_2018_19!#REF!,"")</f>
        <v>#REF!</v>
      </c>
      <c r="M165" s="7" t="e">
        <f>IF(OSS_2018_19!#REF!&lt;&gt;"",OSS_2018_19!#REF!,"")</f>
        <v>#REF!</v>
      </c>
      <c r="N165" s="7" t="e">
        <f>IF(OSS_2018_19!#REF!&lt;&gt;"",OSS_2018_19!#REF!,"")</f>
        <v>#REF!</v>
      </c>
      <c r="O165" s="7" t="e">
        <f>IF(OSS_2018_19!#REF!&lt;&gt;"",OSS_2018_19!#REF!,"")</f>
        <v>#REF!</v>
      </c>
      <c r="P165" s="7" t="e">
        <f>IF(OSS_2018_19!#REF!&lt;&gt;"",OSS_2018_19!#REF!,"")</f>
        <v>#REF!</v>
      </c>
      <c r="Q165" s="5" t="e">
        <f t="shared" si="17"/>
        <v>#REF!</v>
      </c>
      <c r="R165" s="87" t="e">
        <f t="shared" si="18"/>
        <v>#REF!</v>
      </c>
      <c r="S165" s="57" t="e">
        <f t="shared" si="15"/>
        <v>#REF!</v>
      </c>
      <c r="T165" s="88" t="e">
        <f t="shared" si="16"/>
        <v>#REF!</v>
      </c>
      <c r="U165" s="107"/>
      <c r="W165" s="107"/>
    </row>
    <row r="166" spans="1:23" s="33" customFormat="1" ht="20.100000000000001" customHeight="1">
      <c r="A166" s="118" t="e">
        <f>IF(OSS_2018_19!#REF!&lt;&gt;"",OSS_2018_19!#REF!,"")</f>
        <v>#REF!</v>
      </c>
      <c r="B166" s="7" t="e">
        <f>IF(OSS_2018_19!#REF!&lt;&gt;"",OSS_2018_19!#REF!,"")</f>
        <v>#REF!</v>
      </c>
      <c r="C166" s="35" t="e">
        <f>IF(OSS_2018_19!#REF!&lt;&gt;"",OSS_2018_19!#REF!,"")</f>
        <v>#REF!</v>
      </c>
      <c r="D166" s="63" t="e">
        <f>IF(OSS_2018_19!#REF!&lt;&gt;"",OSS_2018_19!#REF!,"")</f>
        <v>#REF!</v>
      </c>
      <c r="E166" s="7" t="e">
        <f>IF(OSS_2018_19!#REF!&lt;&gt;"",OSS_2018_19!#REF!,"")</f>
        <v>#REF!</v>
      </c>
      <c r="F166" s="5"/>
      <c r="G166" s="5"/>
      <c r="H166" s="5"/>
      <c r="I166" s="5"/>
      <c r="J166" s="46"/>
      <c r="L166" s="7" t="e">
        <f>IF(OSS_2018_19!#REF!&lt;&gt;"",OSS_2018_19!#REF!,"")</f>
        <v>#REF!</v>
      </c>
      <c r="M166" s="7" t="e">
        <f>IF(OSS_2018_19!#REF!&lt;&gt;"",OSS_2018_19!#REF!,"")</f>
        <v>#REF!</v>
      </c>
      <c r="N166" s="7" t="e">
        <f>IF(OSS_2018_19!#REF!&lt;&gt;"",OSS_2018_19!#REF!,"")</f>
        <v>#REF!</v>
      </c>
      <c r="O166" s="7" t="e">
        <f>IF(OSS_2018_19!#REF!&lt;&gt;"",OSS_2018_19!#REF!,"")</f>
        <v>#REF!</v>
      </c>
      <c r="P166" s="7" t="e">
        <f>IF(OSS_2018_19!#REF!&lt;&gt;"",OSS_2018_19!#REF!,"")</f>
        <v>#REF!</v>
      </c>
      <c r="Q166" s="5" t="e">
        <f t="shared" si="17"/>
        <v>#REF!</v>
      </c>
      <c r="R166" s="87" t="e">
        <f t="shared" si="18"/>
        <v>#REF!</v>
      </c>
      <c r="S166" s="57" t="e">
        <f t="shared" si="15"/>
        <v>#REF!</v>
      </c>
      <c r="T166" s="88" t="e">
        <f t="shared" si="16"/>
        <v>#REF!</v>
      </c>
      <c r="U166" s="107"/>
      <c r="W166" s="107"/>
    </row>
    <row r="167" spans="1:23" s="33" customFormat="1" ht="20.100000000000001" customHeight="1">
      <c r="A167" s="118" t="e">
        <f>IF(OSS_2018_19!#REF!&lt;&gt;"",OSS_2018_19!#REF!,"")</f>
        <v>#REF!</v>
      </c>
      <c r="B167" s="7" t="e">
        <f>IF(OSS_2018_19!#REF!&lt;&gt;"",OSS_2018_19!#REF!,"")</f>
        <v>#REF!</v>
      </c>
      <c r="C167" s="35" t="e">
        <f>IF(OSS_2018_19!#REF!&lt;&gt;"",OSS_2018_19!#REF!,"")</f>
        <v>#REF!</v>
      </c>
      <c r="D167" s="63" t="e">
        <f>IF(OSS_2018_19!#REF!&lt;&gt;"",OSS_2018_19!#REF!,"")</f>
        <v>#REF!</v>
      </c>
      <c r="E167" s="7" t="e">
        <f>IF(OSS_2018_19!#REF!&lt;&gt;"",OSS_2018_19!#REF!,"")</f>
        <v>#REF!</v>
      </c>
      <c r="F167" s="5"/>
      <c r="G167" s="5"/>
      <c r="H167" s="5"/>
      <c r="I167" s="5"/>
      <c r="J167" s="46"/>
      <c r="L167" s="7" t="e">
        <f>IF(OSS_2018_19!#REF!&lt;&gt;"",OSS_2018_19!#REF!,"")</f>
        <v>#REF!</v>
      </c>
      <c r="M167" s="7" t="e">
        <f>IF(OSS_2018_19!#REF!&lt;&gt;"",OSS_2018_19!#REF!,"")</f>
        <v>#REF!</v>
      </c>
      <c r="N167" s="7" t="e">
        <f>IF(OSS_2018_19!#REF!&lt;&gt;"",OSS_2018_19!#REF!,"")</f>
        <v>#REF!</v>
      </c>
      <c r="O167" s="7" t="e">
        <f>IF(OSS_2018_19!#REF!&lt;&gt;"",OSS_2018_19!#REF!,"")</f>
        <v>#REF!</v>
      </c>
      <c r="P167" s="7" t="e">
        <f>IF(OSS_2018_19!#REF!&lt;&gt;"",OSS_2018_19!#REF!,"")</f>
        <v>#REF!</v>
      </c>
      <c r="Q167" s="5" t="e">
        <f t="shared" si="17"/>
        <v>#REF!</v>
      </c>
      <c r="R167" s="87" t="e">
        <f t="shared" si="18"/>
        <v>#REF!</v>
      </c>
      <c r="S167" s="57" t="e">
        <f t="shared" si="15"/>
        <v>#REF!</v>
      </c>
      <c r="T167" s="88" t="e">
        <f t="shared" si="16"/>
        <v>#REF!</v>
      </c>
      <c r="U167" s="107"/>
      <c r="W167" s="107"/>
    </row>
    <row r="168" spans="1:23" s="33" customFormat="1" ht="20.100000000000001" customHeight="1">
      <c r="A168" s="118" t="e">
        <f>IF(OSS_2018_19!#REF!&lt;&gt;"",OSS_2018_19!#REF!,"")</f>
        <v>#REF!</v>
      </c>
      <c r="B168" s="7" t="e">
        <f>IF(OSS_2018_19!#REF!&lt;&gt;"",OSS_2018_19!#REF!,"")</f>
        <v>#REF!</v>
      </c>
      <c r="C168" s="35" t="e">
        <f>IF(OSS_2018_19!#REF!&lt;&gt;"",OSS_2018_19!#REF!,"")</f>
        <v>#REF!</v>
      </c>
      <c r="D168" s="63" t="e">
        <f>IF(OSS_2018_19!#REF!&lt;&gt;"",OSS_2018_19!#REF!,"")</f>
        <v>#REF!</v>
      </c>
      <c r="E168" s="7" t="e">
        <f>IF(OSS_2018_19!#REF!&lt;&gt;"",OSS_2018_19!#REF!,"")</f>
        <v>#REF!</v>
      </c>
      <c r="F168" s="5"/>
      <c r="G168" s="5"/>
      <c r="H168" s="5"/>
      <c r="I168" s="5"/>
      <c r="J168" s="46"/>
      <c r="L168" s="7" t="e">
        <f>IF(OSS_2018_19!#REF!&lt;&gt;"",OSS_2018_19!#REF!,"")</f>
        <v>#REF!</v>
      </c>
      <c r="M168" s="7" t="e">
        <f>IF(OSS_2018_19!#REF!&lt;&gt;"",OSS_2018_19!#REF!,"")</f>
        <v>#REF!</v>
      </c>
      <c r="N168" s="7" t="e">
        <f>IF(OSS_2018_19!#REF!&lt;&gt;"",OSS_2018_19!#REF!,"")</f>
        <v>#REF!</v>
      </c>
      <c r="O168" s="7" t="e">
        <f>IF(OSS_2018_19!#REF!&lt;&gt;"",OSS_2018_19!#REF!,"")</f>
        <v>#REF!</v>
      </c>
      <c r="P168" s="7" t="e">
        <f>IF(OSS_2018_19!#REF!&lt;&gt;"",OSS_2018_19!#REF!,"")</f>
        <v>#REF!</v>
      </c>
      <c r="Q168" s="5" t="e">
        <f t="shared" si="17"/>
        <v>#REF!</v>
      </c>
      <c r="R168" s="87" t="e">
        <f t="shared" si="18"/>
        <v>#REF!</v>
      </c>
      <c r="S168" s="57" t="e">
        <f t="shared" si="15"/>
        <v>#REF!</v>
      </c>
      <c r="T168" s="88" t="e">
        <f t="shared" si="16"/>
        <v>#REF!</v>
      </c>
      <c r="U168" s="107"/>
      <c r="W168" s="107"/>
    </row>
    <row r="169" spans="1:23" s="33" customFormat="1" ht="20.100000000000001" customHeight="1">
      <c r="A169" s="118" t="e">
        <f>IF(OSS_2018_19!#REF!&lt;&gt;"",OSS_2018_19!#REF!,"")</f>
        <v>#REF!</v>
      </c>
      <c r="B169" s="7" t="e">
        <f>IF(OSS_2018_19!#REF!&lt;&gt;"",OSS_2018_19!#REF!,"")</f>
        <v>#REF!</v>
      </c>
      <c r="C169" s="35" t="e">
        <f>IF(OSS_2018_19!#REF!&lt;&gt;"",OSS_2018_19!#REF!,"")</f>
        <v>#REF!</v>
      </c>
      <c r="D169" s="63" t="e">
        <f>IF(OSS_2018_19!#REF!&lt;&gt;"",OSS_2018_19!#REF!,"")</f>
        <v>#REF!</v>
      </c>
      <c r="E169" s="7" t="e">
        <f>IF(OSS_2018_19!#REF!&lt;&gt;"",OSS_2018_19!#REF!,"")</f>
        <v>#REF!</v>
      </c>
      <c r="F169" s="5"/>
      <c r="G169" s="5"/>
      <c r="H169" s="5"/>
      <c r="I169" s="5"/>
      <c r="J169" s="46"/>
      <c r="L169" s="7" t="e">
        <f>IF(OSS_2018_19!#REF!&lt;&gt;"",OSS_2018_19!#REF!,"")</f>
        <v>#REF!</v>
      </c>
      <c r="M169" s="7" t="e">
        <f>IF(OSS_2018_19!#REF!&lt;&gt;"",OSS_2018_19!#REF!,"")</f>
        <v>#REF!</v>
      </c>
      <c r="N169" s="7" t="e">
        <f>IF(OSS_2018_19!#REF!&lt;&gt;"",OSS_2018_19!#REF!,"")</f>
        <v>#REF!</v>
      </c>
      <c r="O169" s="7" t="e">
        <f>IF(OSS_2018_19!#REF!&lt;&gt;"",OSS_2018_19!#REF!,"")</f>
        <v>#REF!</v>
      </c>
      <c r="P169" s="7" t="e">
        <f>IF(OSS_2018_19!#REF!&lt;&gt;"",OSS_2018_19!#REF!,"")</f>
        <v>#REF!</v>
      </c>
      <c r="Q169" s="5" t="e">
        <f t="shared" si="17"/>
        <v>#REF!</v>
      </c>
      <c r="R169" s="87" t="e">
        <f t="shared" si="18"/>
        <v>#REF!</v>
      </c>
      <c r="S169" s="57" t="e">
        <f t="shared" si="15"/>
        <v>#REF!</v>
      </c>
      <c r="T169" s="88" t="e">
        <f t="shared" si="16"/>
        <v>#REF!</v>
      </c>
      <c r="U169" s="107"/>
      <c r="W169" s="107"/>
    </row>
    <row r="170" spans="1:23" s="33" customFormat="1" ht="20.100000000000001" customHeight="1">
      <c r="A170" s="118" t="e">
        <f>IF(OSS_2018_19!#REF!&lt;&gt;"",OSS_2018_19!#REF!,"")</f>
        <v>#REF!</v>
      </c>
      <c r="B170" s="7" t="e">
        <f>IF(OSS_2018_19!#REF!&lt;&gt;"",OSS_2018_19!#REF!,"")</f>
        <v>#REF!</v>
      </c>
      <c r="C170" s="35" t="e">
        <f>IF(OSS_2018_19!#REF!&lt;&gt;"",OSS_2018_19!#REF!,"")</f>
        <v>#REF!</v>
      </c>
      <c r="D170" s="63" t="e">
        <f>IF(OSS_2018_19!#REF!&lt;&gt;"",OSS_2018_19!#REF!,"")</f>
        <v>#REF!</v>
      </c>
      <c r="E170" s="7" t="e">
        <f>IF(OSS_2018_19!#REF!&lt;&gt;"",OSS_2018_19!#REF!,"")</f>
        <v>#REF!</v>
      </c>
      <c r="F170" s="5"/>
      <c r="G170" s="5"/>
      <c r="H170" s="5"/>
      <c r="I170" s="5"/>
      <c r="J170" s="46"/>
      <c r="L170" s="7" t="e">
        <f>IF(OSS_2018_19!#REF!&lt;&gt;"",OSS_2018_19!#REF!,"")</f>
        <v>#REF!</v>
      </c>
      <c r="M170" s="7" t="e">
        <f>IF(OSS_2018_19!#REF!&lt;&gt;"",OSS_2018_19!#REF!,"")</f>
        <v>#REF!</v>
      </c>
      <c r="N170" s="7" t="e">
        <f>IF(OSS_2018_19!#REF!&lt;&gt;"",OSS_2018_19!#REF!,"")</f>
        <v>#REF!</v>
      </c>
      <c r="O170" s="7" t="e">
        <f>IF(OSS_2018_19!#REF!&lt;&gt;"",OSS_2018_19!#REF!,"")</f>
        <v>#REF!</v>
      </c>
      <c r="P170" s="7" t="e">
        <f>IF(OSS_2018_19!#REF!&lt;&gt;"",OSS_2018_19!#REF!,"")</f>
        <v>#REF!</v>
      </c>
      <c r="Q170" s="5" t="e">
        <f t="shared" si="17"/>
        <v>#REF!</v>
      </c>
      <c r="R170" s="87" t="e">
        <f t="shared" si="18"/>
        <v>#REF!</v>
      </c>
      <c r="S170" s="57" t="e">
        <f t="shared" si="15"/>
        <v>#REF!</v>
      </c>
      <c r="T170" s="88" t="e">
        <f t="shared" si="16"/>
        <v>#REF!</v>
      </c>
      <c r="U170" s="107"/>
      <c r="W170" s="107"/>
    </row>
    <row r="171" spans="1:23" s="33" customFormat="1" ht="20.100000000000001" customHeight="1">
      <c r="A171" s="118" t="e">
        <f>IF(OSS_2018_19!#REF!&lt;&gt;"",OSS_2018_19!#REF!,"")</f>
        <v>#REF!</v>
      </c>
      <c r="B171" s="7" t="e">
        <f>IF(OSS_2018_19!#REF!&lt;&gt;"",OSS_2018_19!#REF!,"")</f>
        <v>#REF!</v>
      </c>
      <c r="C171" s="35" t="e">
        <f>IF(OSS_2018_19!#REF!&lt;&gt;"",OSS_2018_19!#REF!,"")</f>
        <v>#REF!</v>
      </c>
      <c r="D171" s="63" t="e">
        <f>IF(OSS_2018_19!#REF!&lt;&gt;"",OSS_2018_19!#REF!,"")</f>
        <v>#REF!</v>
      </c>
      <c r="E171" s="7" t="e">
        <f>IF(OSS_2018_19!#REF!&lt;&gt;"",OSS_2018_19!#REF!,"")</f>
        <v>#REF!</v>
      </c>
      <c r="F171" s="5"/>
      <c r="G171" s="5"/>
      <c r="H171" s="5"/>
      <c r="I171" s="5"/>
      <c r="J171" s="46"/>
      <c r="L171" s="7" t="e">
        <f>IF(OSS_2018_19!#REF!&lt;&gt;"",OSS_2018_19!#REF!,"")</f>
        <v>#REF!</v>
      </c>
      <c r="M171" s="7" t="e">
        <f>IF(OSS_2018_19!#REF!&lt;&gt;"",OSS_2018_19!#REF!,"")</f>
        <v>#REF!</v>
      </c>
      <c r="N171" s="7" t="e">
        <f>IF(OSS_2018_19!#REF!&lt;&gt;"",OSS_2018_19!#REF!,"")</f>
        <v>#REF!</v>
      </c>
      <c r="O171" s="7" t="e">
        <f>IF(OSS_2018_19!#REF!&lt;&gt;"",OSS_2018_19!#REF!,"")</f>
        <v>#REF!</v>
      </c>
      <c r="P171" s="7" t="e">
        <f>IF(OSS_2018_19!#REF!&lt;&gt;"",OSS_2018_19!#REF!,"")</f>
        <v>#REF!</v>
      </c>
      <c r="Q171" s="5" t="e">
        <f t="shared" si="17"/>
        <v>#REF!</v>
      </c>
      <c r="R171" s="87" t="e">
        <f t="shared" si="18"/>
        <v>#REF!</v>
      </c>
      <c r="S171" s="57" t="e">
        <f t="shared" si="15"/>
        <v>#REF!</v>
      </c>
      <c r="T171" s="88" t="e">
        <f t="shared" si="16"/>
        <v>#REF!</v>
      </c>
      <c r="U171" s="107"/>
      <c r="W171" s="107"/>
    </row>
    <row r="172" spans="1:23" s="33" customFormat="1" ht="20.100000000000001" customHeight="1">
      <c r="A172" s="118" t="e">
        <f>IF(OSS_2018_19!#REF!&lt;&gt;"",OSS_2018_19!#REF!,"")</f>
        <v>#REF!</v>
      </c>
      <c r="B172" s="7" t="e">
        <f>IF(OSS_2018_19!#REF!&lt;&gt;"",OSS_2018_19!#REF!,"")</f>
        <v>#REF!</v>
      </c>
      <c r="C172" s="35" t="e">
        <f>IF(OSS_2018_19!#REF!&lt;&gt;"",OSS_2018_19!#REF!,"")</f>
        <v>#REF!</v>
      </c>
      <c r="D172" s="63" t="e">
        <f>IF(OSS_2018_19!#REF!&lt;&gt;"",OSS_2018_19!#REF!,"")</f>
        <v>#REF!</v>
      </c>
      <c r="E172" s="7" t="e">
        <f>IF(OSS_2018_19!#REF!&lt;&gt;"",OSS_2018_19!#REF!,"")</f>
        <v>#REF!</v>
      </c>
      <c r="F172" s="5"/>
      <c r="G172" s="5"/>
      <c r="H172" s="5"/>
      <c r="I172" s="5"/>
      <c r="J172" s="46"/>
      <c r="L172" s="7" t="e">
        <f>IF(OSS_2018_19!#REF!&lt;&gt;"",OSS_2018_19!#REF!,"")</f>
        <v>#REF!</v>
      </c>
      <c r="M172" s="7" t="e">
        <f>IF(OSS_2018_19!#REF!&lt;&gt;"",OSS_2018_19!#REF!,"")</f>
        <v>#REF!</v>
      </c>
      <c r="N172" s="7" t="e">
        <f>IF(OSS_2018_19!#REF!&lt;&gt;"",OSS_2018_19!#REF!,"")</f>
        <v>#REF!</v>
      </c>
      <c r="O172" s="7" t="e">
        <f>IF(OSS_2018_19!#REF!&lt;&gt;"",OSS_2018_19!#REF!,"")</f>
        <v>#REF!</v>
      </c>
      <c r="P172" s="7" t="e">
        <f>IF(OSS_2018_19!#REF!&lt;&gt;"",OSS_2018_19!#REF!,"")</f>
        <v>#REF!</v>
      </c>
      <c r="Q172" s="5" t="e">
        <f t="shared" si="17"/>
        <v>#REF!</v>
      </c>
      <c r="R172" s="87" t="e">
        <f t="shared" si="18"/>
        <v>#REF!</v>
      </c>
      <c r="S172" s="57" t="e">
        <f t="shared" si="15"/>
        <v>#REF!</v>
      </c>
      <c r="T172" s="88" t="e">
        <f t="shared" si="16"/>
        <v>#REF!</v>
      </c>
      <c r="U172" s="107"/>
      <c r="W172" s="107"/>
    </row>
    <row r="173" spans="1:23" s="33" customFormat="1" ht="20.100000000000001" customHeight="1">
      <c r="A173" s="118" t="e">
        <f>IF(OSS_2018_19!#REF!&lt;&gt;"",OSS_2018_19!#REF!,"")</f>
        <v>#REF!</v>
      </c>
      <c r="B173" s="7" t="e">
        <f>IF(OSS_2018_19!#REF!&lt;&gt;"",OSS_2018_19!#REF!,"")</f>
        <v>#REF!</v>
      </c>
      <c r="C173" s="35" t="e">
        <f>IF(OSS_2018_19!#REF!&lt;&gt;"",OSS_2018_19!#REF!,"")</f>
        <v>#REF!</v>
      </c>
      <c r="D173" s="63" t="e">
        <f>IF(OSS_2018_19!#REF!&lt;&gt;"",OSS_2018_19!#REF!,"")</f>
        <v>#REF!</v>
      </c>
      <c r="E173" s="7" t="e">
        <f>IF(OSS_2018_19!#REF!&lt;&gt;"",OSS_2018_19!#REF!,"")</f>
        <v>#REF!</v>
      </c>
      <c r="F173" s="5"/>
      <c r="G173" s="5"/>
      <c r="H173" s="5"/>
      <c r="I173" s="5"/>
      <c r="J173" s="46"/>
      <c r="L173" s="7" t="e">
        <f>IF(OSS_2018_19!#REF!&lt;&gt;"",OSS_2018_19!#REF!,"")</f>
        <v>#REF!</v>
      </c>
      <c r="M173" s="7" t="e">
        <f>IF(OSS_2018_19!#REF!&lt;&gt;"",OSS_2018_19!#REF!,"")</f>
        <v>#REF!</v>
      </c>
      <c r="N173" s="7" t="e">
        <f>IF(OSS_2018_19!#REF!&lt;&gt;"",OSS_2018_19!#REF!,"")</f>
        <v>#REF!</v>
      </c>
      <c r="O173" s="7" t="e">
        <f>IF(OSS_2018_19!#REF!&lt;&gt;"",OSS_2018_19!#REF!,"")</f>
        <v>#REF!</v>
      </c>
      <c r="P173" s="7" t="e">
        <f>IF(OSS_2018_19!#REF!&lt;&gt;"",OSS_2018_19!#REF!,"")</f>
        <v>#REF!</v>
      </c>
      <c r="Q173" s="5" t="e">
        <f t="shared" si="17"/>
        <v>#REF!</v>
      </c>
      <c r="R173" s="87" t="e">
        <f t="shared" si="18"/>
        <v>#REF!</v>
      </c>
      <c r="S173" s="57" t="e">
        <f t="shared" si="15"/>
        <v>#REF!</v>
      </c>
      <c r="T173" s="88" t="e">
        <f t="shared" si="16"/>
        <v>#REF!</v>
      </c>
      <c r="U173" s="107"/>
      <c r="W173" s="107"/>
    </row>
    <row r="174" spans="1:23" s="33" customFormat="1" ht="20.100000000000001" customHeight="1">
      <c r="A174" s="118" t="e">
        <f>IF(OSS_2018_19!#REF!&lt;&gt;"",OSS_2018_19!#REF!,"")</f>
        <v>#REF!</v>
      </c>
      <c r="B174" s="7" t="e">
        <f>IF(OSS_2018_19!#REF!&lt;&gt;"",OSS_2018_19!#REF!,"")</f>
        <v>#REF!</v>
      </c>
      <c r="C174" s="35" t="e">
        <f>IF(OSS_2018_19!#REF!&lt;&gt;"",OSS_2018_19!#REF!,"")</f>
        <v>#REF!</v>
      </c>
      <c r="D174" s="63" t="e">
        <f>IF(OSS_2018_19!#REF!&lt;&gt;"",OSS_2018_19!#REF!,"")</f>
        <v>#REF!</v>
      </c>
      <c r="E174" s="7" t="e">
        <f>IF(OSS_2018_19!#REF!&lt;&gt;"",OSS_2018_19!#REF!,"")</f>
        <v>#REF!</v>
      </c>
      <c r="F174" s="5"/>
      <c r="G174" s="5"/>
      <c r="H174" s="5"/>
      <c r="I174" s="5"/>
      <c r="J174" s="46"/>
      <c r="L174" s="7" t="e">
        <f>IF(OSS_2018_19!#REF!&lt;&gt;"",OSS_2018_19!#REF!,"")</f>
        <v>#REF!</v>
      </c>
      <c r="M174" s="7" t="e">
        <f>IF(OSS_2018_19!#REF!&lt;&gt;"",OSS_2018_19!#REF!,"")</f>
        <v>#REF!</v>
      </c>
      <c r="N174" s="7" t="e">
        <f>IF(OSS_2018_19!#REF!&lt;&gt;"",OSS_2018_19!#REF!,"")</f>
        <v>#REF!</v>
      </c>
      <c r="O174" s="7" t="e">
        <f>IF(OSS_2018_19!#REF!&lt;&gt;"",OSS_2018_19!#REF!,"")</f>
        <v>#REF!</v>
      </c>
      <c r="P174" s="7" t="e">
        <f>IF(OSS_2018_19!#REF!&lt;&gt;"",OSS_2018_19!#REF!,"")</f>
        <v>#REF!</v>
      </c>
      <c r="Q174" s="5" t="e">
        <f t="shared" si="17"/>
        <v>#REF!</v>
      </c>
      <c r="R174" s="87" t="e">
        <f t="shared" si="18"/>
        <v>#REF!</v>
      </c>
      <c r="S174" s="57" t="e">
        <f t="shared" si="15"/>
        <v>#REF!</v>
      </c>
      <c r="T174" s="88" t="e">
        <f t="shared" si="16"/>
        <v>#REF!</v>
      </c>
      <c r="U174" s="107"/>
      <c r="W174" s="107"/>
    </row>
    <row r="175" spans="1:23" s="33" customFormat="1" ht="20.100000000000001" customHeight="1">
      <c r="A175" s="118" t="e">
        <f>IF(OSS_2018_19!#REF!&lt;&gt;"",OSS_2018_19!#REF!,"")</f>
        <v>#REF!</v>
      </c>
      <c r="B175" s="7" t="e">
        <f>IF(OSS_2018_19!#REF!&lt;&gt;"",OSS_2018_19!#REF!,"")</f>
        <v>#REF!</v>
      </c>
      <c r="C175" s="35" t="e">
        <f>IF(OSS_2018_19!#REF!&lt;&gt;"",OSS_2018_19!#REF!,"")</f>
        <v>#REF!</v>
      </c>
      <c r="D175" s="63" t="e">
        <f>IF(OSS_2018_19!#REF!&lt;&gt;"",OSS_2018_19!#REF!,"")</f>
        <v>#REF!</v>
      </c>
      <c r="E175" s="7" t="e">
        <f>IF(OSS_2018_19!#REF!&lt;&gt;"",OSS_2018_19!#REF!,"")</f>
        <v>#REF!</v>
      </c>
      <c r="F175" s="5"/>
      <c r="G175" s="5"/>
      <c r="H175" s="5"/>
      <c r="I175" s="5"/>
      <c r="J175" s="46"/>
      <c r="L175" s="7" t="e">
        <f>IF(OSS_2018_19!#REF!&lt;&gt;"",OSS_2018_19!#REF!,"")</f>
        <v>#REF!</v>
      </c>
      <c r="M175" s="7" t="e">
        <f>IF(OSS_2018_19!#REF!&lt;&gt;"",OSS_2018_19!#REF!,"")</f>
        <v>#REF!</v>
      </c>
      <c r="N175" s="7" t="e">
        <f>IF(OSS_2018_19!#REF!&lt;&gt;"",OSS_2018_19!#REF!,"")</f>
        <v>#REF!</v>
      </c>
      <c r="O175" s="7" t="e">
        <f>IF(OSS_2018_19!#REF!&lt;&gt;"",OSS_2018_19!#REF!,"")</f>
        <v>#REF!</v>
      </c>
      <c r="P175" s="7" t="e">
        <f>IF(OSS_2018_19!#REF!&lt;&gt;"",OSS_2018_19!#REF!,"")</f>
        <v>#REF!</v>
      </c>
      <c r="Q175" s="5" t="e">
        <f t="shared" si="17"/>
        <v>#REF!</v>
      </c>
      <c r="R175" s="87" t="e">
        <f t="shared" si="18"/>
        <v>#REF!</v>
      </c>
      <c r="S175" s="57" t="e">
        <f t="shared" si="15"/>
        <v>#REF!</v>
      </c>
      <c r="T175" s="88" t="e">
        <f t="shared" si="16"/>
        <v>#REF!</v>
      </c>
      <c r="U175" s="107"/>
      <c r="W175" s="107"/>
    </row>
    <row r="176" spans="1:23" s="33" customFormat="1" ht="20.100000000000001" customHeight="1">
      <c r="A176" s="118" t="e">
        <f>IF(OSS_2018_19!#REF!&lt;&gt;"",OSS_2018_19!#REF!,"")</f>
        <v>#REF!</v>
      </c>
      <c r="B176" s="7" t="e">
        <f>IF(OSS_2018_19!#REF!&lt;&gt;"",OSS_2018_19!#REF!,"")</f>
        <v>#REF!</v>
      </c>
      <c r="C176" s="35" t="e">
        <f>IF(OSS_2018_19!#REF!&lt;&gt;"",OSS_2018_19!#REF!,"")</f>
        <v>#REF!</v>
      </c>
      <c r="D176" s="63" t="e">
        <f>IF(OSS_2018_19!#REF!&lt;&gt;"",OSS_2018_19!#REF!,"")</f>
        <v>#REF!</v>
      </c>
      <c r="E176" s="7" t="e">
        <f>IF(OSS_2018_19!#REF!&lt;&gt;"",OSS_2018_19!#REF!,"")</f>
        <v>#REF!</v>
      </c>
      <c r="F176" s="5"/>
      <c r="G176" s="5"/>
      <c r="H176" s="5"/>
      <c r="I176" s="5"/>
      <c r="J176" s="46"/>
      <c r="L176" s="7" t="e">
        <f>IF(OSS_2018_19!#REF!&lt;&gt;"",OSS_2018_19!#REF!,"")</f>
        <v>#REF!</v>
      </c>
      <c r="M176" s="7" t="e">
        <f>IF(OSS_2018_19!#REF!&lt;&gt;"",OSS_2018_19!#REF!,"")</f>
        <v>#REF!</v>
      </c>
      <c r="N176" s="7" t="e">
        <f>IF(OSS_2018_19!#REF!&lt;&gt;"",OSS_2018_19!#REF!,"")</f>
        <v>#REF!</v>
      </c>
      <c r="O176" s="7" t="e">
        <f>IF(OSS_2018_19!#REF!&lt;&gt;"",OSS_2018_19!#REF!,"")</f>
        <v>#REF!</v>
      </c>
      <c r="P176" s="7" t="e">
        <f>IF(OSS_2018_19!#REF!&lt;&gt;"",OSS_2018_19!#REF!,"")</f>
        <v>#REF!</v>
      </c>
      <c r="Q176" s="5" t="e">
        <f t="shared" si="17"/>
        <v>#REF!</v>
      </c>
      <c r="R176" s="87" t="e">
        <f t="shared" si="18"/>
        <v>#REF!</v>
      </c>
      <c r="S176" s="57" t="e">
        <f t="shared" si="15"/>
        <v>#REF!</v>
      </c>
      <c r="T176" s="88" t="e">
        <f t="shared" si="16"/>
        <v>#REF!</v>
      </c>
      <c r="U176" s="107"/>
      <c r="W176" s="107"/>
    </row>
    <row r="177" spans="1:29" s="33" customFormat="1" ht="20.100000000000001" customHeight="1">
      <c r="A177" s="118" t="e">
        <f>IF(OSS_2018_19!#REF!&lt;&gt;"",OSS_2018_19!#REF!,"")</f>
        <v>#REF!</v>
      </c>
      <c r="B177" s="7" t="e">
        <f>IF(OSS_2018_19!#REF!&lt;&gt;"",OSS_2018_19!#REF!,"")</f>
        <v>#REF!</v>
      </c>
      <c r="C177" s="35" t="e">
        <f>IF(OSS_2018_19!#REF!&lt;&gt;"",OSS_2018_19!#REF!,"")</f>
        <v>#REF!</v>
      </c>
      <c r="D177" s="63" t="e">
        <f>IF(OSS_2018_19!#REF!&lt;&gt;"",OSS_2018_19!#REF!,"")</f>
        <v>#REF!</v>
      </c>
      <c r="E177" s="7" t="e">
        <f>IF(OSS_2018_19!#REF!&lt;&gt;"",OSS_2018_19!#REF!,"")</f>
        <v>#REF!</v>
      </c>
      <c r="F177" s="5"/>
      <c r="G177" s="5"/>
      <c r="H177" s="5"/>
      <c r="I177" s="5"/>
      <c r="J177" s="46"/>
      <c r="L177" s="7" t="e">
        <f>IF(OSS_2018_19!#REF!&lt;&gt;"",OSS_2018_19!#REF!,"")</f>
        <v>#REF!</v>
      </c>
      <c r="M177" s="7" t="e">
        <f>IF(OSS_2018_19!#REF!&lt;&gt;"",OSS_2018_19!#REF!,"")</f>
        <v>#REF!</v>
      </c>
      <c r="N177" s="7" t="e">
        <f>IF(OSS_2018_19!#REF!&lt;&gt;"",OSS_2018_19!#REF!,"")</f>
        <v>#REF!</v>
      </c>
      <c r="O177" s="7" t="e">
        <f>IF(OSS_2018_19!#REF!&lt;&gt;"",OSS_2018_19!#REF!,"")</f>
        <v>#REF!</v>
      </c>
      <c r="P177" s="7" t="e">
        <f>IF(OSS_2018_19!#REF!&lt;&gt;"",OSS_2018_19!#REF!,"")</f>
        <v>#REF!</v>
      </c>
      <c r="Q177" s="5" t="e">
        <f t="shared" si="17"/>
        <v>#REF!</v>
      </c>
      <c r="R177" s="87" t="e">
        <f t="shared" si="18"/>
        <v>#REF!</v>
      </c>
      <c r="S177" s="57" t="e">
        <f t="shared" si="15"/>
        <v>#REF!</v>
      </c>
      <c r="T177" s="88" t="e">
        <f t="shared" si="16"/>
        <v>#REF!</v>
      </c>
      <c r="U177" s="107"/>
      <c r="W177" s="107"/>
    </row>
    <row r="178" spans="1:29" s="33" customFormat="1" ht="20.100000000000001" customHeight="1">
      <c r="A178" s="118" t="e">
        <f>IF(OSS_2018_19!#REF!&lt;&gt;"",OSS_2018_19!#REF!,"")</f>
        <v>#REF!</v>
      </c>
      <c r="B178" s="7" t="e">
        <f>IF(OSS_2018_19!#REF!&lt;&gt;"",OSS_2018_19!#REF!,"")</f>
        <v>#REF!</v>
      </c>
      <c r="C178" s="35" t="e">
        <f>IF(OSS_2018_19!#REF!&lt;&gt;"",OSS_2018_19!#REF!,"")</f>
        <v>#REF!</v>
      </c>
      <c r="D178" s="63" t="e">
        <f>IF(OSS_2018_19!#REF!&lt;&gt;"",OSS_2018_19!#REF!,"")</f>
        <v>#REF!</v>
      </c>
      <c r="E178" s="7" t="e">
        <f>IF(OSS_2018_19!#REF!&lt;&gt;"",OSS_2018_19!#REF!,"")</f>
        <v>#REF!</v>
      </c>
      <c r="F178" s="5"/>
      <c r="G178" s="5"/>
      <c r="H178" s="5"/>
      <c r="I178" s="5"/>
      <c r="J178" s="46"/>
      <c r="L178" s="7" t="e">
        <f>IF(OSS_2018_19!#REF!&lt;&gt;"",OSS_2018_19!#REF!,"")</f>
        <v>#REF!</v>
      </c>
      <c r="M178" s="7" t="e">
        <f>IF(OSS_2018_19!#REF!&lt;&gt;"",OSS_2018_19!#REF!,"")</f>
        <v>#REF!</v>
      </c>
      <c r="N178" s="7" t="e">
        <f>IF(OSS_2018_19!#REF!&lt;&gt;"",OSS_2018_19!#REF!,"")</f>
        <v>#REF!</v>
      </c>
      <c r="O178" s="7" t="e">
        <f>IF(OSS_2018_19!#REF!&lt;&gt;"",OSS_2018_19!#REF!,"")</f>
        <v>#REF!</v>
      </c>
      <c r="P178" s="7" t="e">
        <f>IF(OSS_2018_19!#REF!&lt;&gt;"",OSS_2018_19!#REF!,"")</f>
        <v>#REF!</v>
      </c>
      <c r="Q178" s="5" t="e">
        <f t="shared" si="17"/>
        <v>#REF!</v>
      </c>
      <c r="R178" s="87" t="e">
        <f t="shared" si="18"/>
        <v>#REF!</v>
      </c>
      <c r="S178" s="57" t="e">
        <f t="shared" si="15"/>
        <v>#REF!</v>
      </c>
      <c r="T178" s="88" t="e">
        <f t="shared" si="16"/>
        <v>#REF!</v>
      </c>
      <c r="U178" s="107"/>
      <c r="W178" s="107"/>
    </row>
    <row r="179" spans="1:29" s="33" customFormat="1" ht="20.100000000000001" customHeight="1">
      <c r="A179" s="118" t="e">
        <f>IF(OSS_2018_19!#REF!&lt;&gt;"",OSS_2018_19!#REF!,"")</f>
        <v>#REF!</v>
      </c>
      <c r="B179" s="7" t="e">
        <f>IF(OSS_2018_19!#REF!&lt;&gt;"",OSS_2018_19!#REF!,"")</f>
        <v>#REF!</v>
      </c>
      <c r="C179" s="35" t="e">
        <f>IF(OSS_2018_19!#REF!&lt;&gt;"",OSS_2018_19!#REF!,"")</f>
        <v>#REF!</v>
      </c>
      <c r="D179" s="63" t="e">
        <f>IF(OSS_2018_19!#REF!&lt;&gt;"",OSS_2018_19!#REF!,"")</f>
        <v>#REF!</v>
      </c>
      <c r="E179" s="7" t="e">
        <f>IF(OSS_2018_19!#REF!&lt;&gt;"",OSS_2018_19!#REF!,"")</f>
        <v>#REF!</v>
      </c>
      <c r="F179" s="5"/>
      <c r="G179" s="5"/>
      <c r="H179" s="5"/>
      <c r="I179" s="5"/>
      <c r="J179" s="46"/>
      <c r="L179" s="7" t="e">
        <f>IF(OSS_2018_19!#REF!&lt;&gt;"",OSS_2018_19!#REF!,"")</f>
        <v>#REF!</v>
      </c>
      <c r="M179" s="7" t="e">
        <f>IF(OSS_2018_19!#REF!&lt;&gt;"",OSS_2018_19!#REF!,"")</f>
        <v>#REF!</v>
      </c>
      <c r="N179" s="7" t="e">
        <f>IF(OSS_2018_19!#REF!&lt;&gt;"",OSS_2018_19!#REF!,"")</f>
        <v>#REF!</v>
      </c>
      <c r="O179" s="7" t="e">
        <f>IF(OSS_2018_19!#REF!&lt;&gt;"",OSS_2018_19!#REF!,"")</f>
        <v>#REF!</v>
      </c>
      <c r="P179" s="7" t="e">
        <f>IF(OSS_2018_19!#REF!&lt;&gt;"",OSS_2018_19!#REF!,"")</f>
        <v>#REF!</v>
      </c>
      <c r="Q179" s="5" t="e">
        <f t="shared" si="17"/>
        <v>#REF!</v>
      </c>
      <c r="R179" s="87" t="e">
        <f t="shared" si="18"/>
        <v>#REF!</v>
      </c>
      <c r="S179" s="57" t="e">
        <f t="shared" si="15"/>
        <v>#REF!</v>
      </c>
      <c r="T179" s="88" t="e">
        <f t="shared" si="16"/>
        <v>#REF!</v>
      </c>
      <c r="U179" s="107"/>
      <c r="W179" s="107"/>
    </row>
    <row r="180" spans="1:29" s="33" customFormat="1" ht="20.100000000000001" customHeight="1">
      <c r="A180" s="118" t="e">
        <f>IF(OSS_2018_19!#REF!&lt;&gt;"",OSS_2018_19!#REF!,"")</f>
        <v>#REF!</v>
      </c>
      <c r="B180" s="7" t="e">
        <f>IF(OSS_2018_19!#REF!&lt;&gt;"",OSS_2018_19!#REF!,"")</f>
        <v>#REF!</v>
      </c>
      <c r="C180" s="35" t="e">
        <f>IF(OSS_2018_19!#REF!&lt;&gt;"",OSS_2018_19!#REF!,"")</f>
        <v>#REF!</v>
      </c>
      <c r="D180" s="63" t="e">
        <f>IF(OSS_2018_19!#REF!&lt;&gt;"",OSS_2018_19!#REF!,"")</f>
        <v>#REF!</v>
      </c>
      <c r="E180" s="7" t="e">
        <f>IF(OSS_2018_19!#REF!&lt;&gt;"",OSS_2018_19!#REF!,"")</f>
        <v>#REF!</v>
      </c>
      <c r="F180" s="5"/>
      <c r="G180" s="5"/>
      <c r="H180" s="5"/>
      <c r="I180" s="5"/>
      <c r="J180" s="46"/>
      <c r="L180" s="7" t="e">
        <f>IF(OSS_2018_19!#REF!&lt;&gt;"",OSS_2018_19!#REF!,"")</f>
        <v>#REF!</v>
      </c>
      <c r="M180" s="7" t="e">
        <f>IF(OSS_2018_19!#REF!&lt;&gt;"",OSS_2018_19!#REF!,"")</f>
        <v>#REF!</v>
      </c>
      <c r="N180" s="7" t="e">
        <f>IF(OSS_2018_19!#REF!&lt;&gt;"",OSS_2018_19!#REF!,"")</f>
        <v>#REF!</v>
      </c>
      <c r="O180" s="7" t="e">
        <f>IF(OSS_2018_19!#REF!&lt;&gt;"",OSS_2018_19!#REF!,"")</f>
        <v>#REF!</v>
      </c>
      <c r="P180" s="7" t="e">
        <f>IF(OSS_2018_19!#REF!&lt;&gt;"",OSS_2018_19!#REF!,"")</f>
        <v>#REF!</v>
      </c>
      <c r="Q180" s="5" t="e">
        <f t="shared" si="17"/>
        <v>#REF!</v>
      </c>
      <c r="R180" s="87" t="e">
        <f t="shared" si="18"/>
        <v>#REF!</v>
      </c>
      <c r="S180" s="57" t="e">
        <f t="shared" si="15"/>
        <v>#REF!</v>
      </c>
      <c r="T180" s="88" t="e">
        <f t="shared" si="16"/>
        <v>#REF!</v>
      </c>
      <c r="U180" s="107"/>
      <c r="W180" s="107"/>
    </row>
    <row r="181" spans="1:29" s="33" customFormat="1" ht="20.100000000000001" customHeight="1">
      <c r="A181" s="118" t="e">
        <f>IF(OSS_2018_19!#REF!&lt;&gt;"",OSS_2018_19!#REF!,"")</f>
        <v>#REF!</v>
      </c>
      <c r="B181" s="7" t="e">
        <f>IF(OSS_2018_19!#REF!&lt;&gt;"",OSS_2018_19!#REF!,"")</f>
        <v>#REF!</v>
      </c>
      <c r="C181" s="35" t="e">
        <f>IF(OSS_2018_19!#REF!&lt;&gt;"",OSS_2018_19!#REF!,"")</f>
        <v>#REF!</v>
      </c>
      <c r="D181" s="63" t="e">
        <f>IF(OSS_2018_19!#REF!&lt;&gt;"",OSS_2018_19!#REF!,"")</f>
        <v>#REF!</v>
      </c>
      <c r="E181" s="7" t="e">
        <f>IF(OSS_2018_19!#REF!&lt;&gt;"",OSS_2018_19!#REF!,"")</f>
        <v>#REF!</v>
      </c>
      <c r="F181" s="5"/>
      <c r="G181" s="5"/>
      <c r="H181" s="5"/>
      <c r="I181" s="5"/>
      <c r="J181" s="46"/>
      <c r="L181" s="7" t="e">
        <f>IF(OSS_2018_19!#REF!&lt;&gt;"",OSS_2018_19!#REF!,"")</f>
        <v>#REF!</v>
      </c>
      <c r="M181" s="7" t="e">
        <f>IF(OSS_2018_19!#REF!&lt;&gt;"",OSS_2018_19!#REF!,"")</f>
        <v>#REF!</v>
      </c>
      <c r="N181" s="7" t="e">
        <f>IF(OSS_2018_19!#REF!&lt;&gt;"",OSS_2018_19!#REF!,"")</f>
        <v>#REF!</v>
      </c>
      <c r="O181" s="7" t="e">
        <f>IF(OSS_2018_19!#REF!&lt;&gt;"",OSS_2018_19!#REF!,"")</f>
        <v>#REF!</v>
      </c>
      <c r="P181" s="7" t="e">
        <f>IF(OSS_2018_19!#REF!&lt;&gt;"",OSS_2018_19!#REF!,"")</f>
        <v>#REF!</v>
      </c>
      <c r="Q181" s="5" t="e">
        <f t="shared" si="17"/>
        <v>#REF!</v>
      </c>
      <c r="R181" s="87" t="e">
        <f t="shared" si="18"/>
        <v>#REF!</v>
      </c>
      <c r="S181" s="57" t="e">
        <f t="shared" si="15"/>
        <v>#REF!</v>
      </c>
      <c r="T181" s="88" t="e">
        <f t="shared" si="16"/>
        <v>#REF!</v>
      </c>
      <c r="U181" s="107"/>
      <c r="W181" s="107"/>
    </row>
    <row r="182" spans="1:29" s="33" customFormat="1" ht="20.100000000000001" customHeight="1">
      <c r="A182" s="118" t="e">
        <f>IF(OSS_2018_19!#REF!&lt;&gt;"",OSS_2018_19!#REF!,"")</f>
        <v>#REF!</v>
      </c>
      <c r="B182" s="7" t="e">
        <f>IF(OSS_2018_19!#REF!&lt;&gt;"",OSS_2018_19!#REF!,"")</f>
        <v>#REF!</v>
      </c>
      <c r="C182" s="35" t="e">
        <f>IF(OSS_2018_19!#REF!&lt;&gt;"",OSS_2018_19!#REF!,"")</f>
        <v>#REF!</v>
      </c>
      <c r="D182" s="63" t="e">
        <f>IF(OSS_2018_19!#REF!&lt;&gt;"",OSS_2018_19!#REF!,"")</f>
        <v>#REF!</v>
      </c>
      <c r="E182" s="7" t="e">
        <f>IF(OSS_2018_19!#REF!&lt;&gt;"",OSS_2018_19!#REF!,"")</f>
        <v>#REF!</v>
      </c>
      <c r="F182" s="5"/>
      <c r="G182" s="5"/>
      <c r="H182" s="5"/>
      <c r="I182" s="5"/>
      <c r="J182" s="46"/>
      <c r="L182" s="7" t="e">
        <f>IF(OSS_2018_19!#REF!&lt;&gt;"",OSS_2018_19!#REF!,"")</f>
        <v>#REF!</v>
      </c>
      <c r="M182" s="7" t="e">
        <f>IF(OSS_2018_19!#REF!&lt;&gt;"",OSS_2018_19!#REF!,"")</f>
        <v>#REF!</v>
      </c>
      <c r="N182" s="7" t="e">
        <f>IF(OSS_2018_19!#REF!&lt;&gt;"",OSS_2018_19!#REF!,"")</f>
        <v>#REF!</v>
      </c>
      <c r="O182" s="7" t="e">
        <f>IF(OSS_2018_19!#REF!&lt;&gt;"",OSS_2018_19!#REF!,"")</f>
        <v>#REF!</v>
      </c>
      <c r="P182" s="7" t="e">
        <f>IF(OSS_2018_19!#REF!&lt;&gt;"",OSS_2018_19!#REF!,"")</f>
        <v>#REF!</v>
      </c>
      <c r="Q182" s="5" t="e">
        <f t="shared" si="17"/>
        <v>#REF!</v>
      </c>
      <c r="R182" s="87" t="e">
        <f t="shared" si="18"/>
        <v>#REF!</v>
      </c>
      <c r="S182" s="57" t="e">
        <f t="shared" si="15"/>
        <v>#REF!</v>
      </c>
      <c r="T182" s="88" t="e">
        <f t="shared" si="16"/>
        <v>#REF!</v>
      </c>
      <c r="U182" s="107"/>
      <c r="W182" s="107"/>
    </row>
    <row r="183" spans="1:29" s="33" customFormat="1" ht="20.100000000000001" customHeight="1">
      <c r="A183" s="118" t="e">
        <f>IF(OSS_2018_19!#REF!&lt;&gt;"",OSS_2018_19!#REF!,"")</f>
        <v>#REF!</v>
      </c>
      <c r="B183" s="7" t="e">
        <f>IF(OSS_2018_19!#REF!&lt;&gt;"",OSS_2018_19!#REF!,"")</f>
        <v>#REF!</v>
      </c>
      <c r="C183" s="35" t="e">
        <f>IF(OSS_2018_19!#REF!&lt;&gt;"",OSS_2018_19!#REF!,"")</f>
        <v>#REF!</v>
      </c>
      <c r="D183" s="63" t="e">
        <f>IF(OSS_2018_19!#REF!&lt;&gt;"",OSS_2018_19!#REF!,"")</f>
        <v>#REF!</v>
      </c>
      <c r="E183" s="7" t="e">
        <f>IF(OSS_2018_19!#REF!&lt;&gt;"",OSS_2018_19!#REF!,"")</f>
        <v>#REF!</v>
      </c>
      <c r="F183" s="5"/>
      <c r="G183" s="5"/>
      <c r="H183" s="5"/>
      <c r="I183" s="5"/>
      <c r="J183" s="46"/>
      <c r="L183" s="7" t="e">
        <f>IF(OSS_2018_19!#REF!&lt;&gt;"",OSS_2018_19!#REF!,"")</f>
        <v>#REF!</v>
      </c>
      <c r="M183" s="7" t="e">
        <f>IF(OSS_2018_19!#REF!&lt;&gt;"",OSS_2018_19!#REF!,"")</f>
        <v>#REF!</v>
      </c>
      <c r="N183" s="7" t="e">
        <f>IF(OSS_2018_19!#REF!&lt;&gt;"",OSS_2018_19!#REF!,"")</f>
        <v>#REF!</v>
      </c>
      <c r="O183" s="7" t="e">
        <f>IF(OSS_2018_19!#REF!&lt;&gt;"",OSS_2018_19!#REF!,"")</f>
        <v>#REF!</v>
      </c>
      <c r="P183" s="7" t="e">
        <f>IF(OSS_2018_19!#REF!&lt;&gt;"",OSS_2018_19!#REF!,"")</f>
        <v>#REF!</v>
      </c>
      <c r="Q183" s="5" t="e">
        <f t="shared" si="17"/>
        <v>#REF!</v>
      </c>
      <c r="R183" s="87" t="e">
        <f t="shared" si="18"/>
        <v>#REF!</v>
      </c>
      <c r="S183" s="57" t="e">
        <f t="shared" si="15"/>
        <v>#REF!</v>
      </c>
      <c r="T183" s="88" t="e">
        <f t="shared" si="16"/>
        <v>#REF!</v>
      </c>
      <c r="U183" s="107"/>
      <c r="W183" s="107"/>
    </row>
    <row r="184" spans="1:29" s="33" customFormat="1" ht="20.100000000000001" customHeight="1">
      <c r="A184" s="118" t="e">
        <f>IF(OSS_2018_19!#REF!&lt;&gt;"",OSS_2018_19!#REF!,"")</f>
        <v>#REF!</v>
      </c>
      <c r="B184" s="7" t="e">
        <f>IF(OSS_2018_19!#REF!&lt;&gt;"",OSS_2018_19!#REF!,"")</f>
        <v>#REF!</v>
      </c>
      <c r="C184" s="35" t="e">
        <f>IF(OSS_2018_19!#REF!&lt;&gt;"",OSS_2018_19!#REF!,"")</f>
        <v>#REF!</v>
      </c>
      <c r="D184" s="63" t="e">
        <f>IF(OSS_2018_19!#REF!&lt;&gt;"",OSS_2018_19!#REF!,"")</f>
        <v>#REF!</v>
      </c>
      <c r="E184" s="7" t="e">
        <f>IF(OSS_2018_19!#REF!&lt;&gt;"",OSS_2018_19!#REF!,"")</f>
        <v>#REF!</v>
      </c>
      <c r="F184" s="5"/>
      <c r="G184" s="5"/>
      <c r="H184" s="5"/>
      <c r="I184" s="5"/>
      <c r="J184" s="46"/>
      <c r="L184" s="7" t="e">
        <f>IF(OSS_2018_19!#REF!&lt;&gt;"",OSS_2018_19!#REF!,"")</f>
        <v>#REF!</v>
      </c>
      <c r="M184" s="7" t="e">
        <f>IF(OSS_2018_19!#REF!&lt;&gt;"",OSS_2018_19!#REF!,"")</f>
        <v>#REF!</v>
      </c>
      <c r="N184" s="7" t="e">
        <f>IF(OSS_2018_19!#REF!&lt;&gt;"",OSS_2018_19!#REF!,"")</f>
        <v>#REF!</v>
      </c>
      <c r="O184" s="7" t="e">
        <f>IF(OSS_2018_19!#REF!&lt;&gt;"",OSS_2018_19!#REF!,"")</f>
        <v>#REF!</v>
      </c>
      <c r="P184" s="7" t="e">
        <f>IF(OSS_2018_19!#REF!&lt;&gt;"",OSS_2018_19!#REF!,"")</f>
        <v>#REF!</v>
      </c>
      <c r="Q184" s="5" t="e">
        <f t="shared" si="17"/>
        <v>#REF!</v>
      </c>
      <c r="R184" s="87" t="e">
        <f t="shared" si="18"/>
        <v>#REF!</v>
      </c>
      <c r="S184" s="57" t="e">
        <f t="shared" si="15"/>
        <v>#REF!</v>
      </c>
      <c r="T184" s="88" t="e">
        <f t="shared" si="16"/>
        <v>#REF!</v>
      </c>
      <c r="U184" s="107"/>
      <c r="W184" s="107"/>
    </row>
    <row r="185" spans="1:29" s="33" customFormat="1" ht="20.100000000000001" customHeight="1">
      <c r="A185" s="118" t="e">
        <f>IF(OSS_2018_19!#REF!&lt;&gt;"",OSS_2018_19!#REF!,"")</f>
        <v>#REF!</v>
      </c>
      <c r="B185" s="7" t="e">
        <f>IF(OSS_2018_19!#REF!&lt;&gt;"",OSS_2018_19!#REF!,"")</f>
        <v>#REF!</v>
      </c>
      <c r="C185" s="35" t="e">
        <f>IF(OSS_2018_19!#REF!&lt;&gt;"",OSS_2018_19!#REF!,"")</f>
        <v>#REF!</v>
      </c>
      <c r="D185" s="63" t="e">
        <f>IF(OSS_2018_19!#REF!&lt;&gt;"",OSS_2018_19!#REF!,"")</f>
        <v>#REF!</v>
      </c>
      <c r="E185" s="7" t="e">
        <f>IF(OSS_2018_19!#REF!&lt;&gt;"",OSS_2018_19!#REF!,"")</f>
        <v>#REF!</v>
      </c>
      <c r="F185" s="5"/>
      <c r="G185" s="5"/>
      <c r="H185" s="5"/>
      <c r="I185" s="5"/>
      <c r="J185" s="46"/>
      <c r="L185" s="7" t="e">
        <f>IF(OSS_2018_19!#REF!&lt;&gt;"",OSS_2018_19!#REF!,"")</f>
        <v>#REF!</v>
      </c>
      <c r="M185" s="7" t="e">
        <f>IF(OSS_2018_19!#REF!&lt;&gt;"",OSS_2018_19!#REF!,"")</f>
        <v>#REF!</v>
      </c>
      <c r="N185" s="7" t="e">
        <f>IF(OSS_2018_19!#REF!&lt;&gt;"",OSS_2018_19!#REF!,"")</f>
        <v>#REF!</v>
      </c>
      <c r="O185" s="7" t="e">
        <f>IF(OSS_2018_19!#REF!&lt;&gt;"",OSS_2018_19!#REF!,"")</f>
        <v>#REF!</v>
      </c>
      <c r="P185" s="7" t="e">
        <f>IF(OSS_2018_19!#REF!&lt;&gt;"",OSS_2018_19!#REF!,"")</f>
        <v>#REF!</v>
      </c>
      <c r="Q185" s="5" t="e">
        <f t="shared" si="17"/>
        <v>#REF!</v>
      </c>
      <c r="R185" s="87" t="e">
        <f t="shared" si="18"/>
        <v>#REF!</v>
      </c>
      <c r="S185" s="57" t="e">
        <f t="shared" si="15"/>
        <v>#REF!</v>
      </c>
      <c r="T185" s="88" t="e">
        <f t="shared" si="16"/>
        <v>#REF!</v>
      </c>
      <c r="U185" s="107"/>
      <c r="W185" s="107"/>
    </row>
    <row r="186" spans="1:29" s="33" customFormat="1" ht="20.100000000000001" customHeight="1">
      <c r="A186" s="118" t="e">
        <f>IF(OSS_2018_19!#REF!&lt;&gt;"",OSS_2018_19!#REF!,"")</f>
        <v>#REF!</v>
      </c>
      <c r="B186" s="7" t="e">
        <f>IF(OSS_2018_19!#REF!&lt;&gt;"",OSS_2018_19!#REF!,"")</f>
        <v>#REF!</v>
      </c>
      <c r="C186" s="35" t="e">
        <f>IF(OSS_2018_19!#REF!&lt;&gt;"",OSS_2018_19!#REF!,"")</f>
        <v>#REF!</v>
      </c>
      <c r="D186" s="63" t="e">
        <f>IF(OSS_2018_19!#REF!&lt;&gt;"",OSS_2018_19!#REF!,"")</f>
        <v>#REF!</v>
      </c>
      <c r="E186" s="7" t="e">
        <f>IF(OSS_2018_19!#REF!&lt;&gt;"",OSS_2018_19!#REF!,"")</f>
        <v>#REF!</v>
      </c>
      <c r="F186" s="5"/>
      <c r="G186" s="5"/>
      <c r="H186" s="5"/>
      <c r="I186" s="5"/>
      <c r="J186" s="46"/>
      <c r="L186" s="7" t="e">
        <f>IF(OSS_2018_19!#REF!&lt;&gt;"",OSS_2018_19!#REF!,"")</f>
        <v>#REF!</v>
      </c>
      <c r="M186" s="7" t="e">
        <f>IF(OSS_2018_19!#REF!&lt;&gt;"",OSS_2018_19!#REF!,"")</f>
        <v>#REF!</v>
      </c>
      <c r="N186" s="7" t="e">
        <f>IF(OSS_2018_19!#REF!&lt;&gt;"",OSS_2018_19!#REF!,"")</f>
        <v>#REF!</v>
      </c>
      <c r="O186" s="7" t="e">
        <f>IF(OSS_2018_19!#REF!&lt;&gt;"",OSS_2018_19!#REF!,"")</f>
        <v>#REF!</v>
      </c>
      <c r="P186" s="7" t="e">
        <f>IF(OSS_2018_19!#REF!&lt;&gt;"",OSS_2018_19!#REF!,"")</f>
        <v>#REF!</v>
      </c>
      <c r="Q186" s="5" t="e">
        <f t="shared" si="17"/>
        <v>#REF!</v>
      </c>
      <c r="R186" s="87" t="e">
        <f t="shared" si="18"/>
        <v>#REF!</v>
      </c>
      <c r="S186" s="57" t="e">
        <f t="shared" si="15"/>
        <v>#REF!</v>
      </c>
      <c r="T186" s="88" t="e">
        <f t="shared" si="16"/>
        <v>#REF!</v>
      </c>
      <c r="U186" s="107"/>
      <c r="W186" s="107"/>
    </row>
    <row r="187" spans="1:29" s="33" customFormat="1" ht="20.100000000000001" customHeight="1">
      <c r="A187" s="118" t="e">
        <f>IF(OSS_2018_19!#REF!&lt;&gt;"",OSS_2018_19!#REF!,"")</f>
        <v>#REF!</v>
      </c>
      <c r="B187" s="7" t="e">
        <f>IF(OSS_2018_19!#REF!&lt;&gt;"",OSS_2018_19!#REF!,"")</f>
        <v>#REF!</v>
      </c>
      <c r="C187" s="35" t="e">
        <f>IF(OSS_2018_19!#REF!&lt;&gt;"",OSS_2018_19!#REF!,"")</f>
        <v>#REF!</v>
      </c>
      <c r="D187" s="63" t="e">
        <f>IF(OSS_2018_19!#REF!&lt;&gt;"",OSS_2018_19!#REF!,"")</f>
        <v>#REF!</v>
      </c>
      <c r="E187" s="7" t="e">
        <f>IF(OSS_2018_19!#REF!&lt;&gt;"",OSS_2018_19!#REF!,"")</f>
        <v>#REF!</v>
      </c>
      <c r="F187" s="5"/>
      <c r="G187" s="5"/>
      <c r="H187" s="5"/>
      <c r="I187" s="5"/>
      <c r="J187" s="46"/>
      <c r="L187" s="7" t="e">
        <f>IF(OSS_2018_19!#REF!&lt;&gt;"",OSS_2018_19!#REF!,"")</f>
        <v>#REF!</v>
      </c>
      <c r="M187" s="7" t="e">
        <f>IF(OSS_2018_19!#REF!&lt;&gt;"",OSS_2018_19!#REF!,"")</f>
        <v>#REF!</v>
      </c>
      <c r="N187" s="7" t="e">
        <f>IF(OSS_2018_19!#REF!&lt;&gt;"",OSS_2018_19!#REF!,"")</f>
        <v>#REF!</v>
      </c>
      <c r="O187" s="7" t="e">
        <f>IF(OSS_2018_19!#REF!&lt;&gt;"",OSS_2018_19!#REF!,"")</f>
        <v>#REF!</v>
      </c>
      <c r="P187" s="7" t="e">
        <f>IF(OSS_2018_19!#REF!&lt;&gt;"",OSS_2018_19!#REF!,"")</f>
        <v>#REF!</v>
      </c>
      <c r="Q187" s="5" t="e">
        <f t="shared" si="17"/>
        <v>#REF!</v>
      </c>
      <c r="R187" s="87" t="e">
        <f t="shared" si="18"/>
        <v>#REF!</v>
      </c>
      <c r="S187" s="57" t="e">
        <f t="shared" si="15"/>
        <v>#REF!</v>
      </c>
      <c r="T187" s="88" t="e">
        <f t="shared" si="16"/>
        <v>#REF!</v>
      </c>
      <c r="U187" s="107"/>
      <c r="W187" s="107"/>
    </row>
    <row r="188" spans="1:29" s="33" customFormat="1" ht="20.100000000000001" customHeight="1">
      <c r="A188" s="118" t="e">
        <f>IF(OSS_2018_19!#REF!&lt;&gt;"",OSS_2018_19!#REF!,"")</f>
        <v>#REF!</v>
      </c>
      <c r="B188" s="7" t="e">
        <f>IF(OSS_2018_19!#REF!&lt;&gt;"",OSS_2018_19!#REF!,"")</f>
        <v>#REF!</v>
      </c>
      <c r="C188" s="35" t="e">
        <f>IF(OSS_2018_19!#REF!&lt;&gt;"",OSS_2018_19!#REF!,"")</f>
        <v>#REF!</v>
      </c>
      <c r="D188" s="63" t="e">
        <f>IF(OSS_2018_19!#REF!&lt;&gt;"",OSS_2018_19!#REF!,"")</f>
        <v>#REF!</v>
      </c>
      <c r="E188" s="7" t="e">
        <f>IF(OSS_2018_19!#REF!&lt;&gt;"",OSS_2018_19!#REF!,"")</f>
        <v>#REF!</v>
      </c>
      <c r="F188" s="5"/>
      <c r="G188" s="5"/>
      <c r="H188" s="5"/>
      <c r="I188" s="5"/>
      <c r="J188" s="46"/>
      <c r="L188" s="7" t="e">
        <f>IF(OSS_2018_19!#REF!&lt;&gt;"",OSS_2018_19!#REF!,"")</f>
        <v>#REF!</v>
      </c>
      <c r="M188" s="7" t="e">
        <f>IF(OSS_2018_19!#REF!&lt;&gt;"",OSS_2018_19!#REF!,"")</f>
        <v>#REF!</v>
      </c>
      <c r="N188" s="7" t="e">
        <f>IF(OSS_2018_19!#REF!&lt;&gt;"",OSS_2018_19!#REF!,"")</f>
        <v>#REF!</v>
      </c>
      <c r="O188" s="7" t="e">
        <f>IF(OSS_2018_19!#REF!&lt;&gt;"",OSS_2018_19!#REF!,"")</f>
        <v>#REF!</v>
      </c>
      <c r="P188" s="7" t="e">
        <f>IF(OSS_2018_19!#REF!&lt;&gt;"",OSS_2018_19!#REF!,"")</f>
        <v>#REF!</v>
      </c>
      <c r="Q188" s="5" t="e">
        <f t="shared" si="17"/>
        <v>#REF!</v>
      </c>
      <c r="R188" s="87" t="e">
        <f t="shared" si="18"/>
        <v>#REF!</v>
      </c>
      <c r="S188" s="57" t="e">
        <f t="shared" si="15"/>
        <v>#REF!</v>
      </c>
      <c r="T188" s="88" t="e">
        <f t="shared" si="16"/>
        <v>#REF!</v>
      </c>
      <c r="U188" s="107"/>
      <c r="W188" s="107"/>
    </row>
    <row r="189" spans="1:29" s="33" customFormat="1" ht="20.100000000000001" customHeight="1">
      <c r="A189" s="118" t="e">
        <f>IF(OSS_2018_19!#REF!&lt;&gt;"",OSS_2018_19!#REF!,"")</f>
        <v>#REF!</v>
      </c>
      <c r="B189" s="7" t="e">
        <f>IF(OSS_2018_19!#REF!&lt;&gt;"",OSS_2018_19!#REF!,"")</f>
        <v>#REF!</v>
      </c>
      <c r="C189" s="35" t="e">
        <f>IF(OSS_2018_19!#REF!&lt;&gt;"",OSS_2018_19!#REF!,"")</f>
        <v>#REF!</v>
      </c>
      <c r="D189" s="63" t="e">
        <f>IF(OSS_2018_19!#REF!&lt;&gt;"",OSS_2018_19!#REF!,"")</f>
        <v>#REF!</v>
      </c>
      <c r="E189" s="7" t="e">
        <f>IF(OSS_2018_19!#REF!&lt;&gt;"",OSS_2018_19!#REF!,"")</f>
        <v>#REF!</v>
      </c>
      <c r="F189" s="5"/>
      <c r="G189" s="5"/>
      <c r="H189" s="5"/>
      <c r="I189" s="5"/>
      <c r="J189" s="46"/>
      <c r="L189" s="7" t="e">
        <f>IF(OSS_2018_19!#REF!&lt;&gt;"",OSS_2018_19!#REF!,"")</f>
        <v>#REF!</v>
      </c>
      <c r="M189" s="7" t="e">
        <f>IF(OSS_2018_19!#REF!&lt;&gt;"",OSS_2018_19!#REF!,"")</f>
        <v>#REF!</v>
      </c>
      <c r="N189" s="7" t="e">
        <f>IF(OSS_2018_19!#REF!&lt;&gt;"",OSS_2018_19!#REF!,"")</f>
        <v>#REF!</v>
      </c>
      <c r="O189" s="7" t="e">
        <f>IF(OSS_2018_19!#REF!&lt;&gt;"",OSS_2018_19!#REF!,"")</f>
        <v>#REF!</v>
      </c>
      <c r="P189" s="7" t="e">
        <f>IF(OSS_2018_19!#REF!&lt;&gt;"",OSS_2018_19!#REF!,"")</f>
        <v>#REF!</v>
      </c>
      <c r="Q189" s="5" t="e">
        <f t="shared" si="17"/>
        <v>#REF!</v>
      </c>
      <c r="R189" s="87" t="e">
        <f t="shared" si="18"/>
        <v>#REF!</v>
      </c>
      <c r="S189" s="57" t="e">
        <f t="shared" si="15"/>
        <v>#REF!</v>
      </c>
      <c r="T189" s="88" t="e">
        <f t="shared" si="16"/>
        <v>#REF!</v>
      </c>
      <c r="U189" s="107"/>
      <c r="W189" s="107"/>
    </row>
    <row r="190" spans="1:29" s="33" customFormat="1" ht="20.100000000000001" customHeight="1">
      <c r="A190" s="118" t="e">
        <f>IF(OSS_2018_19!#REF!&lt;&gt;"",OSS_2018_19!#REF!,"")</f>
        <v>#REF!</v>
      </c>
      <c r="B190" s="7" t="e">
        <f>IF(OSS_2018_19!#REF!&lt;&gt;"",OSS_2018_19!#REF!,"")</f>
        <v>#REF!</v>
      </c>
      <c r="C190" s="35" t="e">
        <f>IF(OSS_2018_19!#REF!&lt;&gt;"",OSS_2018_19!#REF!,"")</f>
        <v>#REF!</v>
      </c>
      <c r="D190" s="63" t="e">
        <f>IF(OSS_2018_19!#REF!&lt;&gt;"",OSS_2018_19!#REF!,"")</f>
        <v>#REF!</v>
      </c>
      <c r="E190" s="7" t="e">
        <f>IF(OSS_2018_19!#REF!&lt;&gt;"",OSS_2018_19!#REF!,"")</f>
        <v>#REF!</v>
      </c>
      <c r="F190" s="5"/>
      <c r="G190" s="5"/>
      <c r="H190" s="5"/>
      <c r="I190" s="5"/>
      <c r="J190" s="46"/>
      <c r="L190" s="7" t="e">
        <f>IF(OSS_2018_19!#REF!&lt;&gt;"",OSS_2018_19!#REF!,"")</f>
        <v>#REF!</v>
      </c>
      <c r="M190" s="7" t="e">
        <f>IF(OSS_2018_19!#REF!&lt;&gt;"",OSS_2018_19!#REF!,"")</f>
        <v>#REF!</v>
      </c>
      <c r="N190" s="7" t="e">
        <f>IF(OSS_2018_19!#REF!&lt;&gt;"",OSS_2018_19!#REF!,"")</f>
        <v>#REF!</v>
      </c>
      <c r="O190" s="7" t="e">
        <f>IF(OSS_2018_19!#REF!&lt;&gt;"",OSS_2018_19!#REF!,"")</f>
        <v>#REF!</v>
      </c>
      <c r="P190" s="7" t="e">
        <f>IF(OSS_2018_19!#REF!&lt;&gt;"",OSS_2018_19!#REF!,"")</f>
        <v>#REF!</v>
      </c>
      <c r="Q190" s="5" t="e">
        <f t="shared" si="17"/>
        <v>#REF!</v>
      </c>
      <c r="R190" s="87" t="e">
        <f t="shared" si="18"/>
        <v>#REF!</v>
      </c>
      <c r="S190" s="57" t="e">
        <f t="shared" si="15"/>
        <v>#REF!</v>
      </c>
      <c r="T190" s="88" t="e">
        <f t="shared" si="16"/>
        <v>#REF!</v>
      </c>
      <c r="U190" s="107"/>
      <c r="W190" s="107"/>
    </row>
    <row r="191" spans="1:29" s="33" customFormat="1" ht="20.100000000000001" customHeight="1">
      <c r="A191" s="118" t="e">
        <f>IF(OSS_2018_19!#REF!&lt;&gt;"",OSS_2018_19!#REF!,"")</f>
        <v>#REF!</v>
      </c>
      <c r="B191" s="7" t="e">
        <f>IF(OSS_2018_19!#REF!&lt;&gt;"",OSS_2018_19!#REF!,"")</f>
        <v>#REF!</v>
      </c>
      <c r="C191" s="35" t="e">
        <f>IF(OSS_2018_19!#REF!&lt;&gt;"",OSS_2018_19!#REF!,"")</f>
        <v>#REF!</v>
      </c>
      <c r="D191" s="63" t="e">
        <f>IF(OSS_2018_19!#REF!&lt;&gt;"",OSS_2018_19!#REF!,"")</f>
        <v>#REF!</v>
      </c>
      <c r="E191" s="7" t="e">
        <f>IF(OSS_2018_19!#REF!&lt;&gt;"",OSS_2018_19!#REF!,"")</f>
        <v>#REF!</v>
      </c>
      <c r="F191" s="5"/>
      <c r="G191" s="5"/>
      <c r="H191" s="5"/>
      <c r="I191" s="5"/>
      <c r="J191" s="46"/>
      <c r="L191" s="7" t="e">
        <f>IF(OSS_2018_19!#REF!&lt;&gt;"",OSS_2018_19!#REF!,"")</f>
        <v>#REF!</v>
      </c>
      <c r="M191" s="7" t="e">
        <f>IF(OSS_2018_19!#REF!&lt;&gt;"",OSS_2018_19!#REF!,"")</f>
        <v>#REF!</v>
      </c>
      <c r="N191" s="7" t="e">
        <f>IF(OSS_2018_19!#REF!&lt;&gt;"",OSS_2018_19!#REF!,"")</f>
        <v>#REF!</v>
      </c>
      <c r="O191" s="7" t="e">
        <f>IF(OSS_2018_19!#REF!&lt;&gt;"",OSS_2018_19!#REF!,"")</f>
        <v>#REF!</v>
      </c>
      <c r="P191" s="7" t="e">
        <f>IF(OSS_2018_19!#REF!&lt;&gt;"",OSS_2018_19!#REF!,"")</f>
        <v>#REF!</v>
      </c>
      <c r="Q191" s="5" t="e">
        <f t="shared" si="17"/>
        <v>#REF!</v>
      </c>
      <c r="R191" s="87" t="e">
        <f t="shared" si="18"/>
        <v>#REF!</v>
      </c>
      <c r="S191" s="57" t="e">
        <f t="shared" si="15"/>
        <v>#REF!</v>
      </c>
      <c r="T191" s="88" t="e">
        <f t="shared" si="16"/>
        <v>#REF!</v>
      </c>
      <c r="U191" s="107"/>
      <c r="W191" s="107"/>
    </row>
    <row r="192" spans="1:29" s="33" customFormat="1" ht="20.100000000000001" customHeight="1">
      <c r="A192" s="118" t="e">
        <f>IF(OSS_2018_19!#REF!&lt;&gt;"",OSS_2018_19!#REF!,"")</f>
        <v>#REF!</v>
      </c>
      <c r="B192" s="7" t="e">
        <f>IF(OSS_2018_19!#REF!&lt;&gt;"",OSS_2018_19!#REF!,"")</f>
        <v>#REF!</v>
      </c>
      <c r="C192" s="35" t="e">
        <f>IF(OSS_2018_19!#REF!&lt;&gt;"",OSS_2018_19!#REF!,"")</f>
        <v>#REF!</v>
      </c>
      <c r="D192" s="63" t="e">
        <f>IF(OSS_2018_19!#REF!&lt;&gt;"",OSS_2018_19!#REF!,"")</f>
        <v>#REF!</v>
      </c>
      <c r="E192" s="7" t="e">
        <f>IF(OSS_2018_19!#REF!&lt;&gt;"",OSS_2018_19!#REF!,"")</f>
        <v>#REF!</v>
      </c>
      <c r="F192" s="5"/>
      <c r="G192" s="5"/>
      <c r="H192" s="5"/>
      <c r="I192" s="5"/>
      <c r="J192" s="46"/>
      <c r="L192" s="7" t="e">
        <f>IF(OSS_2018_19!#REF!&lt;&gt;"",OSS_2018_19!#REF!,"")</f>
        <v>#REF!</v>
      </c>
      <c r="M192" s="7" t="e">
        <f>IF(OSS_2018_19!#REF!&lt;&gt;"",OSS_2018_19!#REF!,"")</f>
        <v>#REF!</v>
      </c>
      <c r="N192" s="7" t="e">
        <f>IF(OSS_2018_19!#REF!&lt;&gt;"",OSS_2018_19!#REF!,"")</f>
        <v>#REF!</v>
      </c>
      <c r="O192" s="7" t="e">
        <f>IF(OSS_2018_19!#REF!&lt;&gt;"",OSS_2018_19!#REF!,"")</f>
        <v>#REF!</v>
      </c>
      <c r="P192" s="7" t="e">
        <f>IF(OSS_2018_19!#REF!&lt;&gt;"",OSS_2018_19!#REF!,"")</f>
        <v>#REF!</v>
      </c>
      <c r="Q192" s="5" t="e">
        <f t="shared" si="17"/>
        <v>#REF!</v>
      </c>
      <c r="R192" s="87" t="e">
        <f t="shared" si="18"/>
        <v>#REF!</v>
      </c>
      <c r="S192" s="57" t="e">
        <f t="shared" si="15"/>
        <v>#REF!</v>
      </c>
      <c r="T192" s="88" t="e">
        <f t="shared" si="16"/>
        <v>#REF!</v>
      </c>
      <c r="U192" s="107"/>
      <c r="W192" s="107"/>
      <c r="Y192"/>
      <c r="Z192"/>
      <c r="AA192"/>
      <c r="AB192"/>
      <c r="AC192"/>
    </row>
    <row r="193" spans="1:35" s="33" customFormat="1" ht="20.100000000000001" customHeight="1">
      <c r="A193" s="118" t="e">
        <f>IF(OSS_2018_19!#REF!&lt;&gt;"",OSS_2018_19!#REF!,"")</f>
        <v>#REF!</v>
      </c>
      <c r="B193" s="7" t="e">
        <f>IF(OSS_2018_19!#REF!&lt;&gt;"",OSS_2018_19!#REF!,"")</f>
        <v>#REF!</v>
      </c>
      <c r="C193" s="35" t="e">
        <f>IF(OSS_2018_19!#REF!&lt;&gt;"",OSS_2018_19!#REF!,"")</f>
        <v>#REF!</v>
      </c>
      <c r="D193" s="63" t="e">
        <f>IF(OSS_2018_19!#REF!&lt;&gt;"",OSS_2018_19!#REF!,"")</f>
        <v>#REF!</v>
      </c>
      <c r="E193" s="7" t="e">
        <f>IF(OSS_2018_19!#REF!&lt;&gt;"",OSS_2018_19!#REF!,"")</f>
        <v>#REF!</v>
      </c>
      <c r="F193" s="5"/>
      <c r="G193" s="5"/>
      <c r="H193" s="5"/>
      <c r="I193" s="5"/>
      <c r="J193" s="46"/>
      <c r="L193" s="7" t="e">
        <f>IF(OSS_2018_19!#REF!&lt;&gt;"",OSS_2018_19!#REF!,"")</f>
        <v>#REF!</v>
      </c>
      <c r="M193" s="7" t="e">
        <f>IF(OSS_2018_19!#REF!&lt;&gt;"",OSS_2018_19!#REF!,"")</f>
        <v>#REF!</v>
      </c>
      <c r="N193" s="7" t="e">
        <f>IF(OSS_2018_19!#REF!&lt;&gt;"",OSS_2018_19!#REF!,"")</f>
        <v>#REF!</v>
      </c>
      <c r="O193" s="7" t="e">
        <f>IF(OSS_2018_19!#REF!&lt;&gt;"",OSS_2018_19!#REF!,"")</f>
        <v>#REF!</v>
      </c>
      <c r="P193" s="7" t="e">
        <f>IF(OSS_2018_19!#REF!&lt;&gt;"",OSS_2018_19!#REF!,"")</f>
        <v>#REF!</v>
      </c>
      <c r="Q193" s="5" t="e">
        <f t="shared" si="17"/>
        <v>#REF!</v>
      </c>
      <c r="R193" s="87" t="e">
        <f t="shared" si="18"/>
        <v>#REF!</v>
      </c>
      <c r="S193" s="57" t="e">
        <f t="shared" si="15"/>
        <v>#REF!</v>
      </c>
      <c r="T193" s="88" t="e">
        <f t="shared" si="16"/>
        <v>#REF!</v>
      </c>
      <c r="U193" s="107"/>
      <c r="W193" s="107"/>
      <c r="Y193"/>
      <c r="Z193"/>
      <c r="AA193"/>
      <c r="AB193"/>
      <c r="AC193"/>
    </row>
    <row r="194" spans="1:35" s="33" customFormat="1" ht="20.100000000000001" customHeight="1">
      <c r="A194" s="118" t="e">
        <f>IF(OSS_2018_19!#REF!&lt;&gt;"",OSS_2018_19!#REF!,"")</f>
        <v>#REF!</v>
      </c>
      <c r="B194" s="7" t="e">
        <f>IF(OSS_2018_19!#REF!&lt;&gt;"",OSS_2018_19!#REF!,"")</f>
        <v>#REF!</v>
      </c>
      <c r="C194" s="35" t="e">
        <f>IF(OSS_2018_19!#REF!&lt;&gt;"",OSS_2018_19!#REF!,"")</f>
        <v>#REF!</v>
      </c>
      <c r="D194" s="63" t="e">
        <f>IF(OSS_2018_19!#REF!&lt;&gt;"",OSS_2018_19!#REF!,"")</f>
        <v>#REF!</v>
      </c>
      <c r="E194" s="7" t="e">
        <f>IF(OSS_2018_19!#REF!&lt;&gt;"",OSS_2018_19!#REF!,"")</f>
        <v>#REF!</v>
      </c>
      <c r="F194" s="5"/>
      <c r="G194" s="5"/>
      <c r="H194" s="5"/>
      <c r="I194" s="5"/>
      <c r="J194" s="46"/>
      <c r="L194" s="7" t="e">
        <f>IF(OSS_2018_19!#REF!&lt;&gt;"",OSS_2018_19!#REF!,"")</f>
        <v>#REF!</v>
      </c>
      <c r="M194" s="7" t="e">
        <f>IF(OSS_2018_19!#REF!&lt;&gt;"",OSS_2018_19!#REF!,"")</f>
        <v>#REF!</v>
      </c>
      <c r="N194" s="7" t="e">
        <f>IF(OSS_2018_19!#REF!&lt;&gt;"",OSS_2018_19!#REF!,"")</f>
        <v>#REF!</v>
      </c>
      <c r="O194" s="7" t="e">
        <f>IF(OSS_2018_19!#REF!&lt;&gt;"",OSS_2018_19!#REF!,"")</f>
        <v>#REF!</v>
      </c>
      <c r="P194" s="7" t="e">
        <f>IF(OSS_2018_19!#REF!&lt;&gt;"",OSS_2018_19!#REF!,"")</f>
        <v>#REF!</v>
      </c>
      <c r="Q194" s="5" t="e">
        <f t="shared" si="17"/>
        <v>#REF!</v>
      </c>
      <c r="R194" s="87" t="e">
        <f t="shared" si="18"/>
        <v>#REF!</v>
      </c>
      <c r="S194" s="57" t="e">
        <f t="shared" si="15"/>
        <v>#REF!</v>
      </c>
      <c r="T194" s="88" t="e">
        <f t="shared" si="16"/>
        <v>#REF!</v>
      </c>
      <c r="U194" s="107"/>
      <c r="W194" s="107"/>
      <c r="Y194"/>
      <c r="Z194"/>
      <c r="AA194"/>
      <c r="AB194"/>
      <c r="AC194"/>
      <c r="AE194"/>
      <c r="AF194"/>
      <c r="AG194"/>
      <c r="AH194"/>
      <c r="AI194"/>
    </row>
    <row r="195" spans="1:35" s="33" customFormat="1" ht="20.100000000000001" customHeight="1">
      <c r="A195" s="118" t="e">
        <f>IF(OSS_2018_19!#REF!&lt;&gt;"",OSS_2018_19!#REF!,"")</f>
        <v>#REF!</v>
      </c>
      <c r="B195" s="7" t="e">
        <f>IF(OSS_2018_19!#REF!&lt;&gt;"",OSS_2018_19!#REF!,"")</f>
        <v>#REF!</v>
      </c>
      <c r="C195" s="35" t="e">
        <f>IF(OSS_2018_19!#REF!&lt;&gt;"",OSS_2018_19!#REF!,"")</f>
        <v>#REF!</v>
      </c>
      <c r="D195" s="63" t="e">
        <f>IF(OSS_2018_19!#REF!&lt;&gt;"",OSS_2018_19!#REF!,"")</f>
        <v>#REF!</v>
      </c>
      <c r="E195" s="7" t="e">
        <f>IF(OSS_2018_19!#REF!&lt;&gt;"",OSS_2018_19!#REF!,"")</f>
        <v>#REF!</v>
      </c>
      <c r="F195" s="5"/>
      <c r="G195" s="5"/>
      <c r="H195" s="5"/>
      <c r="I195" s="5"/>
      <c r="J195" s="46"/>
      <c r="L195" s="7" t="e">
        <f>IF(OSS_2018_19!#REF!&lt;&gt;"",OSS_2018_19!#REF!,"")</f>
        <v>#REF!</v>
      </c>
      <c r="M195" s="7" t="e">
        <f>IF(OSS_2018_19!#REF!&lt;&gt;"",OSS_2018_19!#REF!,"")</f>
        <v>#REF!</v>
      </c>
      <c r="N195" s="7" t="e">
        <f>IF(OSS_2018_19!#REF!&lt;&gt;"",OSS_2018_19!#REF!,"")</f>
        <v>#REF!</v>
      </c>
      <c r="O195" s="7" t="e">
        <f>IF(OSS_2018_19!#REF!&lt;&gt;"",OSS_2018_19!#REF!,"")</f>
        <v>#REF!</v>
      </c>
      <c r="P195" s="7" t="e">
        <f>IF(OSS_2018_19!#REF!&lt;&gt;"",OSS_2018_19!#REF!,"")</f>
        <v>#REF!</v>
      </c>
      <c r="Q195" s="5" t="e">
        <f t="shared" si="17"/>
        <v>#REF!</v>
      </c>
      <c r="R195" s="87" t="e">
        <f t="shared" si="18"/>
        <v>#REF!</v>
      </c>
      <c r="S195" s="57" t="e">
        <f t="shared" ref="S195:S258" si="19">IF(B195&lt;&gt;"",IF(D195&lt;&gt;"рекреација",IF(ISNA(MATCH(B195,oktobar_2_prijave_sport,0)),"NE","DA"),IF(ISNA(MATCH(B195,oktobar_2_prijave_rekreacija,0)),"NE","DA")),"")</f>
        <v>#REF!</v>
      </c>
      <c r="T195" s="88" t="e">
        <f t="shared" ref="T195:T258" si="20">IF(S195="DA",$S$2,"")</f>
        <v>#REF!</v>
      </c>
      <c r="U195" s="107"/>
      <c r="W195" s="107"/>
      <c r="Y195"/>
      <c r="Z195"/>
      <c r="AA195"/>
      <c r="AB195"/>
      <c r="AC195"/>
      <c r="AE195"/>
      <c r="AF195"/>
      <c r="AG195"/>
      <c r="AH195"/>
      <c r="AI195"/>
    </row>
    <row r="196" spans="1:35" s="33" customFormat="1" ht="20.100000000000001" customHeight="1">
      <c r="A196" s="118" t="e">
        <f>IF(OSS_2018_19!#REF!&lt;&gt;"",OSS_2018_19!#REF!,"")</f>
        <v>#REF!</v>
      </c>
      <c r="B196" s="7" t="e">
        <f>IF(OSS_2018_19!#REF!&lt;&gt;"",OSS_2018_19!#REF!,"")</f>
        <v>#REF!</v>
      </c>
      <c r="C196" s="35" t="e">
        <f>IF(OSS_2018_19!#REF!&lt;&gt;"",OSS_2018_19!#REF!,"")</f>
        <v>#REF!</v>
      </c>
      <c r="D196" s="63" t="e">
        <f>IF(OSS_2018_19!#REF!&lt;&gt;"",OSS_2018_19!#REF!,"")</f>
        <v>#REF!</v>
      </c>
      <c r="E196" s="7" t="e">
        <f>IF(OSS_2018_19!#REF!&lt;&gt;"",OSS_2018_19!#REF!,"")</f>
        <v>#REF!</v>
      </c>
      <c r="F196" s="5"/>
      <c r="G196" s="5"/>
      <c r="H196" s="5"/>
      <c r="I196" s="5"/>
      <c r="J196" s="46"/>
      <c r="L196" s="7" t="e">
        <f>IF(OSS_2018_19!#REF!&lt;&gt;"",OSS_2018_19!#REF!,"")</f>
        <v>#REF!</v>
      </c>
      <c r="M196" s="7" t="e">
        <f>IF(OSS_2018_19!#REF!&lt;&gt;"",OSS_2018_19!#REF!,"")</f>
        <v>#REF!</v>
      </c>
      <c r="N196" s="7" t="e">
        <f>IF(OSS_2018_19!#REF!&lt;&gt;"",OSS_2018_19!#REF!,"")</f>
        <v>#REF!</v>
      </c>
      <c r="O196" s="7" t="e">
        <f>IF(OSS_2018_19!#REF!&lt;&gt;"",OSS_2018_19!#REF!,"")</f>
        <v>#REF!</v>
      </c>
      <c r="P196" s="7" t="e">
        <f>IF(OSS_2018_19!#REF!&lt;&gt;"",OSS_2018_19!#REF!,"")</f>
        <v>#REF!</v>
      </c>
      <c r="Q196" s="5" t="e">
        <f t="shared" ref="Q196:Q259" si="21">IF(B196&lt;&gt;"",IF(AND(L196&lt;&gt;"",M196&lt;&gt;"",N196&lt;&gt;"",O196&lt;&gt;"",P196&lt;&gt;""),"DA","NE"),"")</f>
        <v>#REF!</v>
      </c>
      <c r="R196" s="87" t="e">
        <f t="shared" ref="R196:R259" si="22">IF(AND(Q196="DA",S196="DA"),$S$2,"")</f>
        <v>#REF!</v>
      </c>
      <c r="S196" s="57" t="e">
        <f t="shared" si="19"/>
        <v>#REF!</v>
      </c>
      <c r="T196" s="88" t="e">
        <f t="shared" si="20"/>
        <v>#REF!</v>
      </c>
      <c r="U196" s="107"/>
      <c r="W196" s="107"/>
      <c r="Y196"/>
      <c r="Z196"/>
      <c r="AA196"/>
      <c r="AB196"/>
      <c r="AC196"/>
      <c r="AD196"/>
      <c r="AE196"/>
      <c r="AF196"/>
      <c r="AG196"/>
      <c r="AH196"/>
      <c r="AI196"/>
    </row>
    <row r="197" spans="1:35" s="33" customFormat="1" ht="20.100000000000001" customHeight="1">
      <c r="A197" s="118" t="e">
        <f>IF(OSS_2018_19!#REF!&lt;&gt;"",OSS_2018_19!#REF!,"")</f>
        <v>#REF!</v>
      </c>
      <c r="B197" s="7" t="e">
        <f>IF(OSS_2018_19!#REF!&lt;&gt;"",OSS_2018_19!#REF!,"")</f>
        <v>#REF!</v>
      </c>
      <c r="C197" s="35" t="e">
        <f>IF(OSS_2018_19!#REF!&lt;&gt;"",OSS_2018_19!#REF!,"")</f>
        <v>#REF!</v>
      </c>
      <c r="D197" s="63" t="e">
        <f>IF(OSS_2018_19!#REF!&lt;&gt;"",OSS_2018_19!#REF!,"")</f>
        <v>#REF!</v>
      </c>
      <c r="E197" s="7" t="e">
        <f>IF(OSS_2018_19!#REF!&lt;&gt;"",OSS_2018_19!#REF!,"")</f>
        <v>#REF!</v>
      </c>
      <c r="F197" s="5"/>
      <c r="G197" s="5"/>
      <c r="H197" s="5"/>
      <c r="I197" s="5"/>
      <c r="J197" s="46"/>
      <c r="L197" s="7" t="e">
        <f>IF(OSS_2018_19!#REF!&lt;&gt;"",OSS_2018_19!#REF!,"")</f>
        <v>#REF!</v>
      </c>
      <c r="M197" s="7" t="e">
        <f>IF(OSS_2018_19!#REF!&lt;&gt;"",OSS_2018_19!#REF!,"")</f>
        <v>#REF!</v>
      </c>
      <c r="N197" s="7" t="e">
        <f>IF(OSS_2018_19!#REF!&lt;&gt;"",OSS_2018_19!#REF!,"")</f>
        <v>#REF!</v>
      </c>
      <c r="O197" s="7" t="e">
        <f>IF(OSS_2018_19!#REF!&lt;&gt;"",OSS_2018_19!#REF!,"")</f>
        <v>#REF!</v>
      </c>
      <c r="P197" s="7" t="e">
        <f>IF(OSS_2018_19!#REF!&lt;&gt;"",OSS_2018_19!#REF!,"")</f>
        <v>#REF!</v>
      </c>
      <c r="Q197" s="5" t="e">
        <f t="shared" si="21"/>
        <v>#REF!</v>
      </c>
      <c r="R197" s="87" t="e">
        <f t="shared" si="22"/>
        <v>#REF!</v>
      </c>
      <c r="S197" s="57" t="e">
        <f t="shared" si="19"/>
        <v>#REF!</v>
      </c>
      <c r="T197" s="88" t="e">
        <f t="shared" si="20"/>
        <v>#REF!</v>
      </c>
      <c r="U197" s="107"/>
      <c r="W197" s="107"/>
      <c r="Y197"/>
      <c r="Z197"/>
      <c r="AA197"/>
      <c r="AB197"/>
      <c r="AC197"/>
      <c r="AD197"/>
      <c r="AE197"/>
      <c r="AF197"/>
      <c r="AG197"/>
      <c r="AH197"/>
      <c r="AI197"/>
    </row>
    <row r="198" spans="1:35" s="33" customFormat="1" ht="20.100000000000001" customHeight="1">
      <c r="A198" s="118" t="e">
        <f>IF(OSS_2018_19!#REF!&lt;&gt;"",OSS_2018_19!#REF!,"")</f>
        <v>#REF!</v>
      </c>
      <c r="B198" s="7" t="e">
        <f>IF(OSS_2018_19!#REF!&lt;&gt;"",OSS_2018_19!#REF!,"")</f>
        <v>#REF!</v>
      </c>
      <c r="C198" s="35" t="e">
        <f>IF(OSS_2018_19!#REF!&lt;&gt;"",OSS_2018_19!#REF!,"")</f>
        <v>#REF!</v>
      </c>
      <c r="D198" s="63" t="e">
        <f>IF(OSS_2018_19!#REF!&lt;&gt;"",OSS_2018_19!#REF!,"")</f>
        <v>#REF!</v>
      </c>
      <c r="E198" s="7" t="e">
        <f>IF(OSS_2018_19!#REF!&lt;&gt;"",OSS_2018_19!#REF!,"")</f>
        <v>#REF!</v>
      </c>
      <c r="F198" s="5"/>
      <c r="G198" s="5"/>
      <c r="H198" s="5"/>
      <c r="I198" s="5"/>
      <c r="J198" s="46"/>
      <c r="L198" s="7" t="e">
        <f>IF(OSS_2018_19!#REF!&lt;&gt;"",OSS_2018_19!#REF!,"")</f>
        <v>#REF!</v>
      </c>
      <c r="M198" s="7" t="e">
        <f>IF(OSS_2018_19!#REF!&lt;&gt;"",OSS_2018_19!#REF!,"")</f>
        <v>#REF!</v>
      </c>
      <c r="N198" s="7" t="e">
        <f>IF(OSS_2018_19!#REF!&lt;&gt;"",OSS_2018_19!#REF!,"")</f>
        <v>#REF!</v>
      </c>
      <c r="O198" s="7" t="e">
        <f>IF(OSS_2018_19!#REF!&lt;&gt;"",OSS_2018_19!#REF!,"")</f>
        <v>#REF!</v>
      </c>
      <c r="P198" s="7" t="e">
        <f>IF(OSS_2018_19!#REF!&lt;&gt;"",OSS_2018_19!#REF!,"")</f>
        <v>#REF!</v>
      </c>
      <c r="Q198" s="5" t="e">
        <f t="shared" si="21"/>
        <v>#REF!</v>
      </c>
      <c r="R198" s="87" t="e">
        <f t="shared" si="22"/>
        <v>#REF!</v>
      </c>
      <c r="S198" s="57" t="e">
        <f t="shared" si="19"/>
        <v>#REF!</v>
      </c>
      <c r="T198" s="88" t="e">
        <f t="shared" si="20"/>
        <v>#REF!</v>
      </c>
      <c r="U198" s="107"/>
      <c r="W198" s="107"/>
      <c r="Y198"/>
      <c r="Z198"/>
      <c r="AA198"/>
      <c r="AB198"/>
      <c r="AC198"/>
      <c r="AD198"/>
      <c r="AE198"/>
      <c r="AF198"/>
      <c r="AG198"/>
      <c r="AH198"/>
      <c r="AI198"/>
    </row>
    <row r="199" spans="1:35" s="33" customFormat="1" ht="20.100000000000001" customHeight="1">
      <c r="A199" s="118" t="e">
        <f>IF(OSS_2018_19!#REF!&lt;&gt;"",OSS_2018_19!#REF!,"")</f>
        <v>#REF!</v>
      </c>
      <c r="B199" s="7" t="e">
        <f>IF(OSS_2018_19!#REF!&lt;&gt;"",OSS_2018_19!#REF!,"")</f>
        <v>#REF!</v>
      </c>
      <c r="C199" s="35" t="e">
        <f>IF(OSS_2018_19!#REF!&lt;&gt;"",OSS_2018_19!#REF!,"")</f>
        <v>#REF!</v>
      </c>
      <c r="D199" s="63" t="e">
        <f>IF(OSS_2018_19!#REF!&lt;&gt;"",OSS_2018_19!#REF!,"")</f>
        <v>#REF!</v>
      </c>
      <c r="E199" s="7" t="e">
        <f>IF(OSS_2018_19!#REF!&lt;&gt;"",OSS_2018_19!#REF!,"")</f>
        <v>#REF!</v>
      </c>
      <c r="F199" s="5"/>
      <c r="G199" s="5"/>
      <c r="H199" s="5"/>
      <c r="I199" s="5"/>
      <c r="J199" s="46"/>
      <c r="L199" s="7" t="e">
        <f>IF(OSS_2018_19!#REF!&lt;&gt;"",OSS_2018_19!#REF!,"")</f>
        <v>#REF!</v>
      </c>
      <c r="M199" s="7" t="e">
        <f>IF(OSS_2018_19!#REF!&lt;&gt;"",OSS_2018_19!#REF!,"")</f>
        <v>#REF!</v>
      </c>
      <c r="N199" s="7" t="e">
        <f>IF(OSS_2018_19!#REF!&lt;&gt;"",OSS_2018_19!#REF!,"")</f>
        <v>#REF!</v>
      </c>
      <c r="O199" s="7" t="e">
        <f>IF(OSS_2018_19!#REF!&lt;&gt;"",OSS_2018_19!#REF!,"")</f>
        <v>#REF!</v>
      </c>
      <c r="P199" s="7" t="e">
        <f>IF(OSS_2018_19!#REF!&lt;&gt;"",OSS_2018_19!#REF!,"")</f>
        <v>#REF!</v>
      </c>
      <c r="Q199" s="5" t="e">
        <f t="shared" si="21"/>
        <v>#REF!</v>
      </c>
      <c r="R199" s="87" t="e">
        <f t="shared" si="22"/>
        <v>#REF!</v>
      </c>
      <c r="S199" s="57" t="e">
        <f t="shared" si="19"/>
        <v>#REF!</v>
      </c>
      <c r="T199" s="88" t="e">
        <f t="shared" si="20"/>
        <v>#REF!</v>
      </c>
      <c r="U199" s="107"/>
      <c r="W199" s="107"/>
      <c r="Y199"/>
      <c r="Z199"/>
      <c r="AA199"/>
      <c r="AB199"/>
      <c r="AC199"/>
      <c r="AD199"/>
      <c r="AE199"/>
      <c r="AF199"/>
      <c r="AG199"/>
      <c r="AH199"/>
      <c r="AI199"/>
    </row>
    <row r="200" spans="1:35" s="33" customFormat="1" ht="20.100000000000001" customHeight="1">
      <c r="A200" s="118" t="e">
        <f>IF(OSS_2018_19!#REF!&lt;&gt;"",OSS_2018_19!#REF!,"")</f>
        <v>#REF!</v>
      </c>
      <c r="B200" s="7" t="e">
        <f>IF(OSS_2018_19!#REF!&lt;&gt;"",OSS_2018_19!#REF!,"")</f>
        <v>#REF!</v>
      </c>
      <c r="C200" s="35" t="e">
        <f>IF(OSS_2018_19!#REF!&lt;&gt;"",OSS_2018_19!#REF!,"")</f>
        <v>#REF!</v>
      </c>
      <c r="D200" s="63" t="e">
        <f>IF(OSS_2018_19!#REF!&lt;&gt;"",OSS_2018_19!#REF!,"")</f>
        <v>#REF!</v>
      </c>
      <c r="E200" s="7" t="e">
        <f>IF(OSS_2018_19!#REF!&lt;&gt;"",OSS_2018_19!#REF!,"")</f>
        <v>#REF!</v>
      </c>
      <c r="F200" s="5"/>
      <c r="G200" s="5"/>
      <c r="H200" s="5"/>
      <c r="I200" s="5"/>
      <c r="J200" s="46"/>
      <c r="L200" s="7" t="e">
        <f>IF(OSS_2018_19!#REF!&lt;&gt;"",OSS_2018_19!#REF!,"")</f>
        <v>#REF!</v>
      </c>
      <c r="M200" s="7" t="e">
        <f>IF(OSS_2018_19!#REF!&lt;&gt;"",OSS_2018_19!#REF!,"")</f>
        <v>#REF!</v>
      </c>
      <c r="N200" s="7" t="e">
        <f>IF(OSS_2018_19!#REF!&lt;&gt;"",OSS_2018_19!#REF!,"")</f>
        <v>#REF!</v>
      </c>
      <c r="O200" s="7" t="e">
        <f>IF(OSS_2018_19!#REF!&lt;&gt;"",OSS_2018_19!#REF!,"")</f>
        <v>#REF!</v>
      </c>
      <c r="P200" s="7" t="e">
        <f>IF(OSS_2018_19!#REF!&lt;&gt;"",OSS_2018_19!#REF!,"")</f>
        <v>#REF!</v>
      </c>
      <c r="Q200" s="5" t="e">
        <f t="shared" si="21"/>
        <v>#REF!</v>
      </c>
      <c r="R200" s="87" t="e">
        <f t="shared" si="22"/>
        <v>#REF!</v>
      </c>
      <c r="S200" s="57" t="e">
        <f t="shared" si="19"/>
        <v>#REF!</v>
      </c>
      <c r="T200" s="88" t="e">
        <f t="shared" si="20"/>
        <v>#REF!</v>
      </c>
      <c r="U200" s="107"/>
      <c r="W200" s="107"/>
      <c r="Y200"/>
      <c r="Z200"/>
      <c r="AA200"/>
      <c r="AB200"/>
      <c r="AC200"/>
      <c r="AD200"/>
      <c r="AE200"/>
      <c r="AF200"/>
      <c r="AG200"/>
      <c r="AH200"/>
      <c r="AI200"/>
    </row>
    <row r="201" spans="1:35" s="33" customFormat="1" ht="20.100000000000001" customHeight="1">
      <c r="A201" s="118" t="e">
        <f>IF(OSS_2018_19!#REF!&lt;&gt;"",OSS_2018_19!#REF!,"")</f>
        <v>#REF!</v>
      </c>
      <c r="B201" s="7" t="e">
        <f>IF(OSS_2018_19!#REF!&lt;&gt;"",OSS_2018_19!#REF!,"")</f>
        <v>#REF!</v>
      </c>
      <c r="C201" s="35" t="e">
        <f>IF(OSS_2018_19!#REF!&lt;&gt;"",OSS_2018_19!#REF!,"")</f>
        <v>#REF!</v>
      </c>
      <c r="D201" s="63" t="e">
        <f>IF(OSS_2018_19!#REF!&lt;&gt;"",OSS_2018_19!#REF!,"")</f>
        <v>#REF!</v>
      </c>
      <c r="E201" s="7" t="e">
        <f>IF(OSS_2018_19!#REF!&lt;&gt;"",OSS_2018_19!#REF!,"")</f>
        <v>#REF!</v>
      </c>
      <c r="F201" s="5"/>
      <c r="G201" s="5"/>
      <c r="H201" s="5"/>
      <c r="I201" s="5"/>
      <c r="J201" s="46"/>
      <c r="L201" s="7" t="e">
        <f>IF(OSS_2018_19!#REF!&lt;&gt;"",OSS_2018_19!#REF!,"")</f>
        <v>#REF!</v>
      </c>
      <c r="M201" s="7" t="e">
        <f>IF(OSS_2018_19!#REF!&lt;&gt;"",OSS_2018_19!#REF!,"")</f>
        <v>#REF!</v>
      </c>
      <c r="N201" s="7" t="e">
        <f>IF(OSS_2018_19!#REF!&lt;&gt;"",OSS_2018_19!#REF!,"")</f>
        <v>#REF!</v>
      </c>
      <c r="O201" s="7" t="e">
        <f>IF(OSS_2018_19!#REF!&lt;&gt;"",OSS_2018_19!#REF!,"")</f>
        <v>#REF!</v>
      </c>
      <c r="P201" s="7" t="e">
        <f>IF(OSS_2018_19!#REF!&lt;&gt;"",OSS_2018_19!#REF!,"")</f>
        <v>#REF!</v>
      </c>
      <c r="Q201" s="5" t="e">
        <f t="shared" si="21"/>
        <v>#REF!</v>
      </c>
      <c r="R201" s="87" t="e">
        <f t="shared" si="22"/>
        <v>#REF!</v>
      </c>
      <c r="S201" s="57" t="e">
        <f t="shared" si="19"/>
        <v>#REF!</v>
      </c>
      <c r="T201" s="88" t="e">
        <f t="shared" si="20"/>
        <v>#REF!</v>
      </c>
      <c r="U201" s="107"/>
      <c r="W201" s="107"/>
      <c r="Y201"/>
      <c r="Z201"/>
      <c r="AA201"/>
      <c r="AB201"/>
      <c r="AC201"/>
      <c r="AD201"/>
      <c r="AE201"/>
      <c r="AF201"/>
      <c r="AG201"/>
      <c r="AH201"/>
      <c r="AI201"/>
    </row>
    <row r="202" spans="1:35" s="33" customFormat="1" ht="20.100000000000001" customHeight="1">
      <c r="A202" s="118" t="e">
        <f>IF(OSS_2018_19!#REF!&lt;&gt;"",OSS_2018_19!#REF!,"")</f>
        <v>#REF!</v>
      </c>
      <c r="B202" s="7" t="e">
        <f>IF(OSS_2018_19!#REF!&lt;&gt;"",OSS_2018_19!#REF!,"")</f>
        <v>#REF!</v>
      </c>
      <c r="C202" s="35" t="e">
        <f>IF(OSS_2018_19!#REF!&lt;&gt;"",OSS_2018_19!#REF!,"")</f>
        <v>#REF!</v>
      </c>
      <c r="D202" s="63" t="e">
        <f>IF(OSS_2018_19!#REF!&lt;&gt;"",OSS_2018_19!#REF!,"")</f>
        <v>#REF!</v>
      </c>
      <c r="E202" s="7" t="e">
        <f>IF(OSS_2018_19!#REF!&lt;&gt;"",OSS_2018_19!#REF!,"")</f>
        <v>#REF!</v>
      </c>
      <c r="F202" s="5"/>
      <c r="G202" s="5"/>
      <c r="H202" s="5"/>
      <c r="I202" s="5"/>
      <c r="J202" s="46"/>
      <c r="L202" s="7" t="e">
        <f>IF(OSS_2018_19!#REF!&lt;&gt;"",OSS_2018_19!#REF!,"")</f>
        <v>#REF!</v>
      </c>
      <c r="M202" s="7" t="e">
        <f>IF(OSS_2018_19!#REF!&lt;&gt;"",OSS_2018_19!#REF!,"")</f>
        <v>#REF!</v>
      </c>
      <c r="N202" s="7" t="e">
        <f>IF(OSS_2018_19!#REF!&lt;&gt;"",OSS_2018_19!#REF!,"")</f>
        <v>#REF!</v>
      </c>
      <c r="O202" s="7" t="e">
        <f>IF(OSS_2018_19!#REF!&lt;&gt;"",OSS_2018_19!#REF!,"")</f>
        <v>#REF!</v>
      </c>
      <c r="P202" s="7" t="e">
        <f>IF(OSS_2018_19!#REF!&lt;&gt;"",OSS_2018_19!#REF!,"")</f>
        <v>#REF!</v>
      </c>
      <c r="Q202" s="5" t="e">
        <f t="shared" si="21"/>
        <v>#REF!</v>
      </c>
      <c r="R202" s="87" t="e">
        <f t="shared" si="22"/>
        <v>#REF!</v>
      </c>
      <c r="S202" s="57" t="e">
        <f t="shared" si="19"/>
        <v>#REF!</v>
      </c>
      <c r="T202" s="88" t="e">
        <f t="shared" si="20"/>
        <v>#REF!</v>
      </c>
      <c r="U202" s="107"/>
      <c r="W202" s="107"/>
      <c r="Y202"/>
      <c r="Z202"/>
      <c r="AA202"/>
      <c r="AB202"/>
      <c r="AC202"/>
      <c r="AD202"/>
      <c r="AE202"/>
      <c r="AF202"/>
      <c r="AG202"/>
      <c r="AH202"/>
      <c r="AI202"/>
    </row>
    <row r="203" spans="1:35" s="33" customFormat="1" ht="20.100000000000001" customHeight="1">
      <c r="A203" s="118" t="e">
        <f>IF(OSS_2018_19!#REF!&lt;&gt;"",OSS_2018_19!#REF!,"")</f>
        <v>#REF!</v>
      </c>
      <c r="B203" s="7" t="e">
        <f>IF(OSS_2018_19!#REF!&lt;&gt;"",OSS_2018_19!#REF!,"")</f>
        <v>#REF!</v>
      </c>
      <c r="C203" s="35" t="e">
        <f>IF(OSS_2018_19!#REF!&lt;&gt;"",OSS_2018_19!#REF!,"")</f>
        <v>#REF!</v>
      </c>
      <c r="D203" s="63" t="e">
        <f>IF(OSS_2018_19!#REF!&lt;&gt;"",OSS_2018_19!#REF!,"")</f>
        <v>#REF!</v>
      </c>
      <c r="E203" s="7" t="e">
        <f>IF(OSS_2018_19!#REF!&lt;&gt;"",OSS_2018_19!#REF!,"")</f>
        <v>#REF!</v>
      </c>
      <c r="F203" s="5"/>
      <c r="G203" s="5"/>
      <c r="H203" s="5"/>
      <c r="I203" s="5"/>
      <c r="J203" s="46"/>
      <c r="L203" s="7" t="e">
        <f>IF(OSS_2018_19!#REF!&lt;&gt;"",OSS_2018_19!#REF!,"")</f>
        <v>#REF!</v>
      </c>
      <c r="M203" s="7" t="e">
        <f>IF(OSS_2018_19!#REF!&lt;&gt;"",OSS_2018_19!#REF!,"")</f>
        <v>#REF!</v>
      </c>
      <c r="N203" s="7" t="e">
        <f>IF(OSS_2018_19!#REF!&lt;&gt;"",OSS_2018_19!#REF!,"")</f>
        <v>#REF!</v>
      </c>
      <c r="O203" s="7" t="e">
        <f>IF(OSS_2018_19!#REF!&lt;&gt;"",OSS_2018_19!#REF!,"")</f>
        <v>#REF!</v>
      </c>
      <c r="P203" s="7" t="e">
        <f>IF(OSS_2018_19!#REF!&lt;&gt;"",OSS_2018_19!#REF!,"")</f>
        <v>#REF!</v>
      </c>
      <c r="Q203" s="5" t="e">
        <f t="shared" si="21"/>
        <v>#REF!</v>
      </c>
      <c r="R203" s="87" t="e">
        <f t="shared" si="22"/>
        <v>#REF!</v>
      </c>
      <c r="S203" s="57" t="e">
        <f t="shared" si="19"/>
        <v>#REF!</v>
      </c>
      <c r="T203" s="88" t="e">
        <f t="shared" si="20"/>
        <v>#REF!</v>
      </c>
      <c r="U203" s="107"/>
      <c r="W203" s="107"/>
      <c r="Y203"/>
      <c r="Z203"/>
      <c r="AA203"/>
      <c r="AB203"/>
      <c r="AC203"/>
      <c r="AD203"/>
      <c r="AE203"/>
      <c r="AF203"/>
      <c r="AG203"/>
      <c r="AH203"/>
      <c r="AI203"/>
    </row>
    <row r="204" spans="1:35" s="33" customFormat="1" ht="20.100000000000001" customHeight="1">
      <c r="A204" s="118" t="e">
        <f>IF(OSS_2018_19!#REF!&lt;&gt;"",OSS_2018_19!#REF!,"")</f>
        <v>#REF!</v>
      </c>
      <c r="B204" s="7" t="e">
        <f>IF(OSS_2018_19!#REF!&lt;&gt;"",OSS_2018_19!#REF!,"")</f>
        <v>#REF!</v>
      </c>
      <c r="C204" s="35" t="e">
        <f>IF(OSS_2018_19!#REF!&lt;&gt;"",OSS_2018_19!#REF!,"")</f>
        <v>#REF!</v>
      </c>
      <c r="D204" s="63" t="e">
        <f>IF(OSS_2018_19!#REF!&lt;&gt;"",OSS_2018_19!#REF!,"")</f>
        <v>#REF!</v>
      </c>
      <c r="E204" s="7" t="e">
        <f>IF(OSS_2018_19!#REF!&lt;&gt;"",OSS_2018_19!#REF!,"")</f>
        <v>#REF!</v>
      </c>
      <c r="F204" s="5"/>
      <c r="G204" s="5"/>
      <c r="H204" s="5"/>
      <c r="I204" s="5"/>
      <c r="J204" s="46"/>
      <c r="L204" s="7" t="e">
        <f>IF(OSS_2018_19!#REF!&lt;&gt;"",OSS_2018_19!#REF!,"")</f>
        <v>#REF!</v>
      </c>
      <c r="M204" s="7" t="e">
        <f>IF(OSS_2018_19!#REF!&lt;&gt;"",OSS_2018_19!#REF!,"")</f>
        <v>#REF!</v>
      </c>
      <c r="N204" s="7" t="e">
        <f>IF(OSS_2018_19!#REF!&lt;&gt;"",OSS_2018_19!#REF!,"")</f>
        <v>#REF!</v>
      </c>
      <c r="O204" s="7" t="e">
        <f>IF(OSS_2018_19!#REF!&lt;&gt;"",OSS_2018_19!#REF!,"")</f>
        <v>#REF!</v>
      </c>
      <c r="P204" s="7" t="e">
        <f>IF(OSS_2018_19!#REF!&lt;&gt;"",OSS_2018_19!#REF!,"")</f>
        <v>#REF!</v>
      </c>
      <c r="Q204" s="5" t="e">
        <f t="shared" si="21"/>
        <v>#REF!</v>
      </c>
      <c r="R204" s="87" t="e">
        <f t="shared" si="22"/>
        <v>#REF!</v>
      </c>
      <c r="S204" s="57" t="e">
        <f t="shared" si="19"/>
        <v>#REF!</v>
      </c>
      <c r="T204" s="88" t="e">
        <f t="shared" si="20"/>
        <v>#REF!</v>
      </c>
      <c r="U204" s="107"/>
      <c r="W204" s="107"/>
      <c r="Y204"/>
      <c r="Z204"/>
      <c r="AA204"/>
      <c r="AB204"/>
      <c r="AC204"/>
      <c r="AD204"/>
      <c r="AE204"/>
      <c r="AF204"/>
      <c r="AG204"/>
      <c r="AH204"/>
      <c r="AI204"/>
    </row>
    <row r="205" spans="1:35" s="33" customFormat="1" ht="20.100000000000001" customHeight="1">
      <c r="A205" s="118" t="e">
        <f>IF(OSS_2018_19!#REF!&lt;&gt;"",OSS_2018_19!#REF!,"")</f>
        <v>#REF!</v>
      </c>
      <c r="B205" s="7" t="e">
        <f>IF(OSS_2018_19!#REF!&lt;&gt;"",OSS_2018_19!#REF!,"")</f>
        <v>#REF!</v>
      </c>
      <c r="C205" s="35" t="e">
        <f>IF(OSS_2018_19!#REF!&lt;&gt;"",OSS_2018_19!#REF!,"")</f>
        <v>#REF!</v>
      </c>
      <c r="D205" s="63" t="e">
        <f>IF(OSS_2018_19!#REF!&lt;&gt;"",OSS_2018_19!#REF!,"")</f>
        <v>#REF!</v>
      </c>
      <c r="E205" s="7" t="e">
        <f>IF(OSS_2018_19!#REF!&lt;&gt;"",OSS_2018_19!#REF!,"")</f>
        <v>#REF!</v>
      </c>
      <c r="F205" s="5"/>
      <c r="G205" s="5"/>
      <c r="H205" s="5"/>
      <c r="I205" s="5"/>
      <c r="J205" s="46"/>
      <c r="L205" s="7" t="e">
        <f>IF(OSS_2018_19!#REF!&lt;&gt;"",OSS_2018_19!#REF!,"")</f>
        <v>#REF!</v>
      </c>
      <c r="M205" s="7" t="e">
        <f>IF(OSS_2018_19!#REF!&lt;&gt;"",OSS_2018_19!#REF!,"")</f>
        <v>#REF!</v>
      </c>
      <c r="N205" s="7" t="e">
        <f>IF(OSS_2018_19!#REF!&lt;&gt;"",OSS_2018_19!#REF!,"")</f>
        <v>#REF!</v>
      </c>
      <c r="O205" s="7" t="e">
        <f>IF(OSS_2018_19!#REF!&lt;&gt;"",OSS_2018_19!#REF!,"")</f>
        <v>#REF!</v>
      </c>
      <c r="P205" s="7" t="e">
        <f>IF(OSS_2018_19!#REF!&lt;&gt;"",OSS_2018_19!#REF!,"")</f>
        <v>#REF!</v>
      </c>
      <c r="Q205" s="5" t="e">
        <f t="shared" si="21"/>
        <v>#REF!</v>
      </c>
      <c r="R205" s="87" t="e">
        <f t="shared" si="22"/>
        <v>#REF!</v>
      </c>
      <c r="S205" s="57" t="e">
        <f t="shared" si="19"/>
        <v>#REF!</v>
      </c>
      <c r="T205" s="88" t="e">
        <f t="shared" si="20"/>
        <v>#REF!</v>
      </c>
      <c r="U205" s="107"/>
      <c r="W205" s="107"/>
      <c r="Y205"/>
      <c r="Z205"/>
      <c r="AA205"/>
      <c r="AB205"/>
      <c r="AC205"/>
      <c r="AD205"/>
      <c r="AE205"/>
      <c r="AF205"/>
      <c r="AG205"/>
      <c r="AH205"/>
      <c r="AI205"/>
    </row>
    <row r="206" spans="1:35" s="33" customFormat="1" ht="20.100000000000001" customHeight="1">
      <c r="A206" s="118" t="e">
        <f>IF(OSS_2018_19!#REF!&lt;&gt;"",OSS_2018_19!#REF!,"")</f>
        <v>#REF!</v>
      </c>
      <c r="B206" s="7" t="e">
        <f>IF(OSS_2018_19!#REF!&lt;&gt;"",OSS_2018_19!#REF!,"")</f>
        <v>#REF!</v>
      </c>
      <c r="C206" s="35" t="e">
        <f>IF(OSS_2018_19!#REF!&lt;&gt;"",OSS_2018_19!#REF!,"")</f>
        <v>#REF!</v>
      </c>
      <c r="D206" s="63" t="e">
        <f>IF(OSS_2018_19!#REF!&lt;&gt;"",OSS_2018_19!#REF!,"")</f>
        <v>#REF!</v>
      </c>
      <c r="E206" s="7" t="e">
        <f>IF(OSS_2018_19!#REF!&lt;&gt;"",OSS_2018_19!#REF!,"")</f>
        <v>#REF!</v>
      </c>
      <c r="F206" s="5"/>
      <c r="G206" s="5"/>
      <c r="H206" s="5"/>
      <c r="I206" s="5"/>
      <c r="J206" s="46"/>
      <c r="L206" s="7" t="e">
        <f>IF(OSS_2018_19!#REF!&lt;&gt;"",OSS_2018_19!#REF!,"")</f>
        <v>#REF!</v>
      </c>
      <c r="M206" s="7" t="e">
        <f>IF(OSS_2018_19!#REF!&lt;&gt;"",OSS_2018_19!#REF!,"")</f>
        <v>#REF!</v>
      </c>
      <c r="N206" s="7" t="e">
        <f>IF(OSS_2018_19!#REF!&lt;&gt;"",OSS_2018_19!#REF!,"")</f>
        <v>#REF!</v>
      </c>
      <c r="O206" s="7" t="e">
        <f>IF(OSS_2018_19!#REF!&lt;&gt;"",OSS_2018_19!#REF!,"")</f>
        <v>#REF!</v>
      </c>
      <c r="P206" s="7" t="e">
        <f>IF(OSS_2018_19!#REF!&lt;&gt;"",OSS_2018_19!#REF!,"")</f>
        <v>#REF!</v>
      </c>
      <c r="Q206" s="5" t="e">
        <f t="shared" si="21"/>
        <v>#REF!</v>
      </c>
      <c r="R206" s="87" t="e">
        <f t="shared" si="22"/>
        <v>#REF!</v>
      </c>
      <c r="S206" s="57" t="e">
        <f t="shared" si="19"/>
        <v>#REF!</v>
      </c>
      <c r="T206" s="88" t="e">
        <f t="shared" si="20"/>
        <v>#REF!</v>
      </c>
      <c r="U206" s="107"/>
      <c r="W206" s="107"/>
      <c r="Y206"/>
      <c r="Z206"/>
      <c r="AA206"/>
      <c r="AB206"/>
      <c r="AC206"/>
      <c r="AD206"/>
      <c r="AE206"/>
      <c r="AF206"/>
      <c r="AG206"/>
      <c r="AH206"/>
      <c r="AI206"/>
    </row>
    <row r="207" spans="1:35" ht="20.100000000000001" customHeight="1">
      <c r="A207" s="118" t="e">
        <f>IF(OSS_2018_19!#REF!&lt;&gt;"",OSS_2018_19!#REF!,"")</f>
        <v>#REF!</v>
      </c>
      <c r="B207" s="7" t="e">
        <f>IF(OSS_2018_19!#REF!&lt;&gt;"",OSS_2018_19!#REF!,"")</f>
        <v>#REF!</v>
      </c>
      <c r="C207" s="35" t="e">
        <f>IF(OSS_2018_19!#REF!&lt;&gt;"",OSS_2018_19!#REF!,"")</f>
        <v>#REF!</v>
      </c>
      <c r="D207" s="63" t="e">
        <f>IF(OSS_2018_19!#REF!&lt;&gt;"",OSS_2018_19!#REF!,"")</f>
        <v>#REF!</v>
      </c>
      <c r="E207" s="7" t="e">
        <f>IF(OSS_2018_19!#REF!&lt;&gt;"",OSS_2018_19!#REF!,"")</f>
        <v>#REF!</v>
      </c>
      <c r="F207" s="5"/>
      <c r="G207" s="5"/>
      <c r="H207" s="5"/>
      <c r="I207" s="5"/>
      <c r="J207" s="46"/>
      <c r="L207" s="7" t="e">
        <f>IF(OSS_2018_19!#REF!&lt;&gt;"",OSS_2018_19!#REF!,"")</f>
        <v>#REF!</v>
      </c>
      <c r="M207" s="7" t="e">
        <f>IF(OSS_2018_19!#REF!&lt;&gt;"",OSS_2018_19!#REF!,"")</f>
        <v>#REF!</v>
      </c>
      <c r="N207" s="7" t="e">
        <f>IF(OSS_2018_19!#REF!&lt;&gt;"",OSS_2018_19!#REF!,"")</f>
        <v>#REF!</v>
      </c>
      <c r="O207" s="7" t="e">
        <f>IF(OSS_2018_19!#REF!&lt;&gt;"",OSS_2018_19!#REF!,"")</f>
        <v>#REF!</v>
      </c>
      <c r="P207" s="7" t="e">
        <f>IF(OSS_2018_19!#REF!&lt;&gt;"",OSS_2018_19!#REF!,"")</f>
        <v>#REF!</v>
      </c>
      <c r="Q207" s="5" t="e">
        <f t="shared" si="21"/>
        <v>#REF!</v>
      </c>
      <c r="R207" s="87" t="e">
        <f t="shared" si="22"/>
        <v>#REF!</v>
      </c>
      <c r="S207" s="57" t="e">
        <f t="shared" si="19"/>
        <v>#REF!</v>
      </c>
      <c r="T207" s="88" t="e">
        <f t="shared" si="20"/>
        <v>#REF!</v>
      </c>
      <c r="U207" s="112"/>
      <c r="W207" s="112"/>
    </row>
    <row r="208" spans="1:35" ht="20.100000000000001" customHeight="1">
      <c r="A208" s="118" t="e">
        <f>IF(OSS_2018_19!#REF!&lt;&gt;"",OSS_2018_19!#REF!,"")</f>
        <v>#REF!</v>
      </c>
      <c r="B208" s="7" t="e">
        <f>IF(OSS_2018_19!#REF!&lt;&gt;"",OSS_2018_19!#REF!,"")</f>
        <v>#REF!</v>
      </c>
      <c r="C208" s="35" t="e">
        <f>IF(OSS_2018_19!#REF!&lt;&gt;"",OSS_2018_19!#REF!,"")</f>
        <v>#REF!</v>
      </c>
      <c r="D208" s="63" t="e">
        <f>IF(OSS_2018_19!#REF!&lt;&gt;"",OSS_2018_19!#REF!,"")</f>
        <v>#REF!</v>
      </c>
      <c r="E208" s="7" t="e">
        <f>IF(OSS_2018_19!#REF!&lt;&gt;"",OSS_2018_19!#REF!,"")</f>
        <v>#REF!</v>
      </c>
      <c r="F208" s="5"/>
      <c r="G208" s="5"/>
      <c r="H208" s="5"/>
      <c r="I208" s="5"/>
      <c r="J208" s="46"/>
      <c r="L208" s="7" t="e">
        <f>IF(OSS_2018_19!#REF!&lt;&gt;"",OSS_2018_19!#REF!,"")</f>
        <v>#REF!</v>
      </c>
      <c r="M208" s="7" t="e">
        <f>IF(OSS_2018_19!#REF!&lt;&gt;"",OSS_2018_19!#REF!,"")</f>
        <v>#REF!</v>
      </c>
      <c r="N208" s="7" t="e">
        <f>IF(OSS_2018_19!#REF!&lt;&gt;"",OSS_2018_19!#REF!,"")</f>
        <v>#REF!</v>
      </c>
      <c r="O208" s="7" t="e">
        <f>IF(OSS_2018_19!#REF!&lt;&gt;"",OSS_2018_19!#REF!,"")</f>
        <v>#REF!</v>
      </c>
      <c r="P208" s="7" t="e">
        <f>IF(OSS_2018_19!#REF!&lt;&gt;"",OSS_2018_19!#REF!,"")</f>
        <v>#REF!</v>
      </c>
      <c r="Q208" s="5" t="e">
        <f t="shared" si="21"/>
        <v>#REF!</v>
      </c>
      <c r="R208" s="87" t="e">
        <f t="shared" si="22"/>
        <v>#REF!</v>
      </c>
      <c r="S208" s="57" t="e">
        <f t="shared" si="19"/>
        <v>#REF!</v>
      </c>
      <c r="T208" s="88" t="e">
        <f t="shared" si="20"/>
        <v>#REF!</v>
      </c>
      <c r="U208" s="112"/>
      <c r="W208" s="112"/>
    </row>
    <row r="209" spans="1:23" ht="20.100000000000001" customHeight="1">
      <c r="A209" s="118" t="e">
        <f>IF(OSS_2018_19!#REF!&lt;&gt;"",OSS_2018_19!#REF!,"")</f>
        <v>#REF!</v>
      </c>
      <c r="B209" s="7" t="e">
        <f>IF(OSS_2018_19!#REF!&lt;&gt;"",OSS_2018_19!#REF!,"")</f>
        <v>#REF!</v>
      </c>
      <c r="C209" s="35" t="e">
        <f>IF(OSS_2018_19!#REF!&lt;&gt;"",OSS_2018_19!#REF!,"")</f>
        <v>#REF!</v>
      </c>
      <c r="D209" s="63" t="e">
        <f>IF(OSS_2018_19!#REF!&lt;&gt;"",OSS_2018_19!#REF!,"")</f>
        <v>#REF!</v>
      </c>
      <c r="E209" s="7" t="e">
        <f>IF(OSS_2018_19!#REF!&lt;&gt;"",OSS_2018_19!#REF!,"")</f>
        <v>#REF!</v>
      </c>
      <c r="F209" s="5"/>
      <c r="G209" s="5"/>
      <c r="H209" s="5"/>
      <c r="I209" s="5"/>
      <c r="J209" s="46"/>
      <c r="L209" s="7" t="e">
        <f>IF(OSS_2018_19!#REF!&lt;&gt;"",OSS_2018_19!#REF!,"")</f>
        <v>#REF!</v>
      </c>
      <c r="M209" s="7" t="e">
        <f>IF(OSS_2018_19!#REF!&lt;&gt;"",OSS_2018_19!#REF!,"")</f>
        <v>#REF!</v>
      </c>
      <c r="N209" s="7" t="e">
        <f>IF(OSS_2018_19!#REF!&lt;&gt;"",OSS_2018_19!#REF!,"")</f>
        <v>#REF!</v>
      </c>
      <c r="O209" s="7" t="e">
        <f>IF(OSS_2018_19!#REF!&lt;&gt;"",OSS_2018_19!#REF!,"")</f>
        <v>#REF!</v>
      </c>
      <c r="P209" s="7" t="e">
        <f>IF(OSS_2018_19!#REF!&lt;&gt;"",OSS_2018_19!#REF!,"")</f>
        <v>#REF!</v>
      </c>
      <c r="Q209" s="5" t="e">
        <f t="shared" si="21"/>
        <v>#REF!</v>
      </c>
      <c r="R209" s="87" t="e">
        <f t="shared" si="22"/>
        <v>#REF!</v>
      </c>
      <c r="S209" s="57" t="e">
        <f t="shared" si="19"/>
        <v>#REF!</v>
      </c>
      <c r="T209" s="88" t="e">
        <f t="shared" si="20"/>
        <v>#REF!</v>
      </c>
      <c r="U209" s="112"/>
      <c r="W209" s="112"/>
    </row>
    <row r="210" spans="1:23" ht="20.100000000000001" customHeight="1">
      <c r="A210" s="118" t="e">
        <f>IF(OSS_2018_19!#REF!&lt;&gt;"",OSS_2018_19!#REF!,"")</f>
        <v>#REF!</v>
      </c>
      <c r="B210" s="7" t="e">
        <f>IF(OSS_2018_19!#REF!&lt;&gt;"",OSS_2018_19!#REF!,"")</f>
        <v>#REF!</v>
      </c>
      <c r="C210" s="35" t="e">
        <f>IF(OSS_2018_19!#REF!&lt;&gt;"",OSS_2018_19!#REF!,"")</f>
        <v>#REF!</v>
      </c>
      <c r="D210" s="63" t="e">
        <f>IF(OSS_2018_19!#REF!&lt;&gt;"",OSS_2018_19!#REF!,"")</f>
        <v>#REF!</v>
      </c>
      <c r="E210" s="7" t="e">
        <f>IF(OSS_2018_19!#REF!&lt;&gt;"",OSS_2018_19!#REF!,"")</f>
        <v>#REF!</v>
      </c>
      <c r="F210" s="5"/>
      <c r="G210" s="5"/>
      <c r="H210" s="5"/>
      <c r="I210" s="5"/>
      <c r="J210" s="46"/>
      <c r="L210" s="7" t="e">
        <f>IF(OSS_2018_19!#REF!&lt;&gt;"",OSS_2018_19!#REF!,"")</f>
        <v>#REF!</v>
      </c>
      <c r="M210" s="7" t="e">
        <f>IF(OSS_2018_19!#REF!&lt;&gt;"",OSS_2018_19!#REF!,"")</f>
        <v>#REF!</v>
      </c>
      <c r="N210" s="7" t="e">
        <f>IF(OSS_2018_19!#REF!&lt;&gt;"",OSS_2018_19!#REF!,"")</f>
        <v>#REF!</v>
      </c>
      <c r="O210" s="7" t="e">
        <f>IF(OSS_2018_19!#REF!&lt;&gt;"",OSS_2018_19!#REF!,"")</f>
        <v>#REF!</v>
      </c>
      <c r="P210" s="7" t="e">
        <f>IF(OSS_2018_19!#REF!&lt;&gt;"",OSS_2018_19!#REF!,"")</f>
        <v>#REF!</v>
      </c>
      <c r="Q210" s="5" t="e">
        <f t="shared" si="21"/>
        <v>#REF!</v>
      </c>
      <c r="R210" s="87" t="e">
        <f t="shared" si="22"/>
        <v>#REF!</v>
      </c>
      <c r="S210" s="57" t="e">
        <f t="shared" si="19"/>
        <v>#REF!</v>
      </c>
      <c r="T210" s="88" t="e">
        <f t="shared" si="20"/>
        <v>#REF!</v>
      </c>
      <c r="U210" s="112"/>
      <c r="W210" s="112"/>
    </row>
    <row r="211" spans="1:23" ht="20.100000000000001" customHeight="1">
      <c r="A211" s="118" t="e">
        <f>IF(OSS_2018_19!#REF!&lt;&gt;"",OSS_2018_19!#REF!,"")</f>
        <v>#REF!</v>
      </c>
      <c r="B211" s="7" t="e">
        <f>IF(OSS_2018_19!#REF!&lt;&gt;"",OSS_2018_19!#REF!,"")</f>
        <v>#REF!</v>
      </c>
      <c r="C211" s="35" t="e">
        <f>IF(OSS_2018_19!#REF!&lt;&gt;"",OSS_2018_19!#REF!,"")</f>
        <v>#REF!</v>
      </c>
      <c r="D211" s="63" t="e">
        <f>IF(OSS_2018_19!#REF!&lt;&gt;"",OSS_2018_19!#REF!,"")</f>
        <v>#REF!</v>
      </c>
      <c r="E211" s="7" t="e">
        <f>IF(OSS_2018_19!#REF!&lt;&gt;"",OSS_2018_19!#REF!,"")</f>
        <v>#REF!</v>
      </c>
      <c r="F211" s="5"/>
      <c r="G211" s="5"/>
      <c r="H211" s="5"/>
      <c r="I211" s="5"/>
      <c r="J211" s="46"/>
      <c r="L211" s="7" t="e">
        <f>IF(OSS_2018_19!#REF!&lt;&gt;"",OSS_2018_19!#REF!,"")</f>
        <v>#REF!</v>
      </c>
      <c r="M211" s="7" t="e">
        <f>IF(OSS_2018_19!#REF!&lt;&gt;"",OSS_2018_19!#REF!,"")</f>
        <v>#REF!</v>
      </c>
      <c r="N211" s="7" t="e">
        <f>IF(OSS_2018_19!#REF!&lt;&gt;"",OSS_2018_19!#REF!,"")</f>
        <v>#REF!</v>
      </c>
      <c r="O211" s="7" t="e">
        <f>IF(OSS_2018_19!#REF!&lt;&gt;"",OSS_2018_19!#REF!,"")</f>
        <v>#REF!</v>
      </c>
      <c r="P211" s="7" t="e">
        <f>IF(OSS_2018_19!#REF!&lt;&gt;"",OSS_2018_19!#REF!,"")</f>
        <v>#REF!</v>
      </c>
      <c r="Q211" s="5" t="e">
        <f t="shared" si="21"/>
        <v>#REF!</v>
      </c>
      <c r="R211" s="87" t="e">
        <f t="shared" si="22"/>
        <v>#REF!</v>
      </c>
      <c r="S211" s="57" t="e">
        <f t="shared" si="19"/>
        <v>#REF!</v>
      </c>
      <c r="T211" s="88" t="e">
        <f t="shared" si="20"/>
        <v>#REF!</v>
      </c>
      <c r="U211" s="112"/>
      <c r="W211" s="112"/>
    </row>
    <row r="212" spans="1:23" ht="20.100000000000001" customHeight="1">
      <c r="A212" s="118" t="e">
        <f>IF(OSS_2018_19!#REF!&lt;&gt;"",OSS_2018_19!#REF!,"")</f>
        <v>#REF!</v>
      </c>
      <c r="B212" s="7" t="e">
        <f>IF(OSS_2018_19!#REF!&lt;&gt;"",OSS_2018_19!#REF!,"")</f>
        <v>#REF!</v>
      </c>
      <c r="C212" s="35" t="e">
        <f>IF(OSS_2018_19!#REF!&lt;&gt;"",OSS_2018_19!#REF!,"")</f>
        <v>#REF!</v>
      </c>
      <c r="D212" s="63" t="e">
        <f>IF(OSS_2018_19!#REF!&lt;&gt;"",OSS_2018_19!#REF!,"")</f>
        <v>#REF!</v>
      </c>
      <c r="E212" s="7" t="e">
        <f>IF(OSS_2018_19!#REF!&lt;&gt;"",OSS_2018_19!#REF!,"")</f>
        <v>#REF!</v>
      </c>
      <c r="F212" s="5"/>
      <c r="G212" s="5"/>
      <c r="H212" s="5"/>
      <c r="I212" s="5"/>
      <c r="J212" s="46"/>
      <c r="L212" s="7" t="e">
        <f>IF(OSS_2018_19!#REF!&lt;&gt;"",OSS_2018_19!#REF!,"")</f>
        <v>#REF!</v>
      </c>
      <c r="M212" s="7" t="e">
        <f>IF(OSS_2018_19!#REF!&lt;&gt;"",OSS_2018_19!#REF!,"")</f>
        <v>#REF!</v>
      </c>
      <c r="N212" s="7" t="e">
        <f>IF(OSS_2018_19!#REF!&lt;&gt;"",OSS_2018_19!#REF!,"")</f>
        <v>#REF!</v>
      </c>
      <c r="O212" s="7" t="e">
        <f>IF(OSS_2018_19!#REF!&lt;&gt;"",OSS_2018_19!#REF!,"")</f>
        <v>#REF!</v>
      </c>
      <c r="P212" s="7" t="e">
        <f>IF(OSS_2018_19!#REF!&lt;&gt;"",OSS_2018_19!#REF!,"")</f>
        <v>#REF!</v>
      </c>
      <c r="Q212" s="5" t="e">
        <f t="shared" si="21"/>
        <v>#REF!</v>
      </c>
      <c r="R212" s="87" t="e">
        <f t="shared" si="22"/>
        <v>#REF!</v>
      </c>
      <c r="S212" s="57" t="e">
        <f t="shared" si="19"/>
        <v>#REF!</v>
      </c>
      <c r="T212" s="88" t="e">
        <f t="shared" si="20"/>
        <v>#REF!</v>
      </c>
      <c r="U212" s="112"/>
      <c r="W212" s="112"/>
    </row>
    <row r="213" spans="1:23" ht="20.100000000000001" customHeight="1">
      <c r="A213" s="118" t="e">
        <f>IF(OSS_2018_19!#REF!&lt;&gt;"",OSS_2018_19!#REF!,"")</f>
        <v>#REF!</v>
      </c>
      <c r="B213" s="7" t="e">
        <f>IF(OSS_2018_19!#REF!&lt;&gt;"",OSS_2018_19!#REF!,"")</f>
        <v>#REF!</v>
      </c>
      <c r="C213" s="35" t="e">
        <f>IF(OSS_2018_19!#REF!&lt;&gt;"",OSS_2018_19!#REF!,"")</f>
        <v>#REF!</v>
      </c>
      <c r="D213" s="63" t="e">
        <f>IF(OSS_2018_19!#REF!&lt;&gt;"",OSS_2018_19!#REF!,"")</f>
        <v>#REF!</v>
      </c>
      <c r="E213" s="7" t="e">
        <f>IF(OSS_2018_19!#REF!&lt;&gt;"",OSS_2018_19!#REF!,"")</f>
        <v>#REF!</v>
      </c>
      <c r="F213" s="5"/>
      <c r="G213" s="5"/>
      <c r="H213" s="5"/>
      <c r="I213" s="5"/>
      <c r="J213" s="46"/>
      <c r="L213" s="7" t="e">
        <f>IF(OSS_2018_19!#REF!&lt;&gt;"",OSS_2018_19!#REF!,"")</f>
        <v>#REF!</v>
      </c>
      <c r="M213" s="7" t="e">
        <f>IF(OSS_2018_19!#REF!&lt;&gt;"",OSS_2018_19!#REF!,"")</f>
        <v>#REF!</v>
      </c>
      <c r="N213" s="7" t="e">
        <f>IF(OSS_2018_19!#REF!&lt;&gt;"",OSS_2018_19!#REF!,"")</f>
        <v>#REF!</v>
      </c>
      <c r="O213" s="7" t="e">
        <f>IF(OSS_2018_19!#REF!&lt;&gt;"",OSS_2018_19!#REF!,"")</f>
        <v>#REF!</v>
      </c>
      <c r="P213" s="7" t="e">
        <f>IF(OSS_2018_19!#REF!&lt;&gt;"",OSS_2018_19!#REF!,"")</f>
        <v>#REF!</v>
      </c>
      <c r="Q213" s="5" t="e">
        <f t="shared" si="21"/>
        <v>#REF!</v>
      </c>
      <c r="R213" s="87" t="e">
        <f t="shared" si="22"/>
        <v>#REF!</v>
      </c>
      <c r="S213" s="57" t="e">
        <f t="shared" si="19"/>
        <v>#REF!</v>
      </c>
      <c r="T213" s="88" t="e">
        <f t="shared" si="20"/>
        <v>#REF!</v>
      </c>
      <c r="U213" s="112"/>
      <c r="W213" s="112"/>
    </row>
    <row r="214" spans="1:23" ht="20.100000000000001" customHeight="1">
      <c r="A214" s="118" t="e">
        <f>IF(OSS_2018_19!#REF!&lt;&gt;"",OSS_2018_19!#REF!,"")</f>
        <v>#REF!</v>
      </c>
      <c r="B214" s="7" t="e">
        <f>IF(OSS_2018_19!#REF!&lt;&gt;"",OSS_2018_19!#REF!,"")</f>
        <v>#REF!</v>
      </c>
      <c r="C214" s="35" t="e">
        <f>IF(OSS_2018_19!#REF!&lt;&gt;"",OSS_2018_19!#REF!,"")</f>
        <v>#REF!</v>
      </c>
      <c r="D214" s="63" t="e">
        <f>IF(OSS_2018_19!#REF!&lt;&gt;"",OSS_2018_19!#REF!,"")</f>
        <v>#REF!</v>
      </c>
      <c r="E214" s="7" t="e">
        <f>IF(OSS_2018_19!#REF!&lt;&gt;"",OSS_2018_19!#REF!,"")</f>
        <v>#REF!</v>
      </c>
      <c r="F214" s="5"/>
      <c r="G214" s="5"/>
      <c r="H214" s="5"/>
      <c r="I214" s="5"/>
      <c r="J214" s="46"/>
      <c r="L214" s="7" t="e">
        <f>IF(OSS_2018_19!#REF!&lt;&gt;"",OSS_2018_19!#REF!,"")</f>
        <v>#REF!</v>
      </c>
      <c r="M214" s="7" t="e">
        <f>IF(OSS_2018_19!#REF!&lt;&gt;"",OSS_2018_19!#REF!,"")</f>
        <v>#REF!</v>
      </c>
      <c r="N214" s="7" t="e">
        <f>IF(OSS_2018_19!#REF!&lt;&gt;"",OSS_2018_19!#REF!,"")</f>
        <v>#REF!</v>
      </c>
      <c r="O214" s="7" t="e">
        <f>IF(OSS_2018_19!#REF!&lt;&gt;"",OSS_2018_19!#REF!,"")</f>
        <v>#REF!</v>
      </c>
      <c r="P214" s="7" t="e">
        <f>IF(OSS_2018_19!#REF!&lt;&gt;"",OSS_2018_19!#REF!,"")</f>
        <v>#REF!</v>
      </c>
      <c r="Q214" s="5" t="e">
        <f t="shared" si="21"/>
        <v>#REF!</v>
      </c>
      <c r="R214" s="87" t="e">
        <f t="shared" si="22"/>
        <v>#REF!</v>
      </c>
      <c r="S214" s="57" t="e">
        <f t="shared" si="19"/>
        <v>#REF!</v>
      </c>
      <c r="T214" s="88" t="e">
        <f t="shared" si="20"/>
        <v>#REF!</v>
      </c>
      <c r="U214" s="112"/>
      <c r="W214" s="112"/>
    </row>
    <row r="215" spans="1:23" ht="20.100000000000001" customHeight="1">
      <c r="A215" s="118" t="e">
        <f>IF(OSS_2018_19!#REF!&lt;&gt;"",OSS_2018_19!#REF!,"")</f>
        <v>#REF!</v>
      </c>
      <c r="B215" s="7" t="e">
        <f>IF(OSS_2018_19!#REF!&lt;&gt;"",OSS_2018_19!#REF!,"")</f>
        <v>#REF!</v>
      </c>
      <c r="C215" s="35" t="e">
        <f>IF(OSS_2018_19!#REF!&lt;&gt;"",OSS_2018_19!#REF!,"")</f>
        <v>#REF!</v>
      </c>
      <c r="D215" s="63" t="e">
        <f>IF(OSS_2018_19!#REF!&lt;&gt;"",OSS_2018_19!#REF!,"")</f>
        <v>#REF!</v>
      </c>
      <c r="E215" s="7" t="e">
        <f>IF(OSS_2018_19!#REF!&lt;&gt;"",OSS_2018_19!#REF!,"")</f>
        <v>#REF!</v>
      </c>
      <c r="F215" s="5"/>
      <c r="G215" s="5"/>
      <c r="H215" s="5"/>
      <c r="I215" s="5"/>
      <c r="J215" s="46"/>
      <c r="L215" s="7" t="e">
        <f>IF(OSS_2018_19!#REF!&lt;&gt;"",OSS_2018_19!#REF!,"")</f>
        <v>#REF!</v>
      </c>
      <c r="M215" s="7" t="e">
        <f>IF(OSS_2018_19!#REF!&lt;&gt;"",OSS_2018_19!#REF!,"")</f>
        <v>#REF!</v>
      </c>
      <c r="N215" s="7" t="e">
        <f>IF(OSS_2018_19!#REF!&lt;&gt;"",OSS_2018_19!#REF!,"")</f>
        <v>#REF!</v>
      </c>
      <c r="O215" s="7" t="e">
        <f>IF(OSS_2018_19!#REF!&lt;&gt;"",OSS_2018_19!#REF!,"")</f>
        <v>#REF!</v>
      </c>
      <c r="P215" s="7" t="e">
        <f>IF(OSS_2018_19!#REF!&lt;&gt;"",OSS_2018_19!#REF!,"")</f>
        <v>#REF!</v>
      </c>
      <c r="Q215" s="5" t="e">
        <f t="shared" si="21"/>
        <v>#REF!</v>
      </c>
      <c r="R215" s="87" t="e">
        <f t="shared" si="22"/>
        <v>#REF!</v>
      </c>
      <c r="S215" s="57" t="e">
        <f t="shared" si="19"/>
        <v>#REF!</v>
      </c>
      <c r="T215" s="88" t="e">
        <f t="shared" si="20"/>
        <v>#REF!</v>
      </c>
      <c r="U215" s="112"/>
      <c r="W215" s="112"/>
    </row>
    <row r="216" spans="1:23" ht="20.100000000000001" customHeight="1">
      <c r="A216" s="118" t="e">
        <f>IF(OSS_2018_19!#REF!&lt;&gt;"",OSS_2018_19!#REF!,"")</f>
        <v>#REF!</v>
      </c>
      <c r="B216" s="7" t="e">
        <f>IF(OSS_2018_19!#REF!&lt;&gt;"",OSS_2018_19!#REF!,"")</f>
        <v>#REF!</v>
      </c>
      <c r="C216" s="35" t="e">
        <f>IF(OSS_2018_19!#REF!&lt;&gt;"",OSS_2018_19!#REF!,"")</f>
        <v>#REF!</v>
      </c>
      <c r="D216" s="63" t="e">
        <f>IF(OSS_2018_19!#REF!&lt;&gt;"",OSS_2018_19!#REF!,"")</f>
        <v>#REF!</v>
      </c>
      <c r="E216" s="7" t="e">
        <f>IF(OSS_2018_19!#REF!&lt;&gt;"",OSS_2018_19!#REF!,"")</f>
        <v>#REF!</v>
      </c>
      <c r="F216" s="5"/>
      <c r="G216" s="5"/>
      <c r="H216" s="5"/>
      <c r="I216" s="5"/>
      <c r="J216" s="46"/>
      <c r="L216" s="7" t="e">
        <f>IF(OSS_2018_19!#REF!&lt;&gt;"",OSS_2018_19!#REF!,"")</f>
        <v>#REF!</v>
      </c>
      <c r="M216" s="7" t="e">
        <f>IF(OSS_2018_19!#REF!&lt;&gt;"",OSS_2018_19!#REF!,"")</f>
        <v>#REF!</v>
      </c>
      <c r="N216" s="7" t="e">
        <f>IF(OSS_2018_19!#REF!&lt;&gt;"",OSS_2018_19!#REF!,"")</f>
        <v>#REF!</v>
      </c>
      <c r="O216" s="7" t="e">
        <f>IF(OSS_2018_19!#REF!&lt;&gt;"",OSS_2018_19!#REF!,"")</f>
        <v>#REF!</v>
      </c>
      <c r="P216" s="7" t="e">
        <f>IF(OSS_2018_19!#REF!&lt;&gt;"",OSS_2018_19!#REF!,"")</f>
        <v>#REF!</v>
      </c>
      <c r="Q216" s="5" t="e">
        <f t="shared" si="21"/>
        <v>#REF!</v>
      </c>
      <c r="R216" s="87" t="e">
        <f t="shared" si="22"/>
        <v>#REF!</v>
      </c>
      <c r="S216" s="57" t="e">
        <f t="shared" si="19"/>
        <v>#REF!</v>
      </c>
      <c r="T216" s="88" t="e">
        <f t="shared" si="20"/>
        <v>#REF!</v>
      </c>
      <c r="U216" s="112"/>
      <c r="W216" s="112"/>
    </row>
    <row r="217" spans="1:23" ht="20.100000000000001" customHeight="1">
      <c r="A217" s="118" t="e">
        <f>IF(OSS_2018_19!#REF!&lt;&gt;"",OSS_2018_19!#REF!,"")</f>
        <v>#REF!</v>
      </c>
      <c r="B217" s="7" t="e">
        <f>IF(OSS_2018_19!#REF!&lt;&gt;"",OSS_2018_19!#REF!,"")</f>
        <v>#REF!</v>
      </c>
      <c r="C217" s="35" t="e">
        <f>IF(OSS_2018_19!#REF!&lt;&gt;"",OSS_2018_19!#REF!,"")</f>
        <v>#REF!</v>
      </c>
      <c r="D217" s="63" t="e">
        <f>IF(OSS_2018_19!#REF!&lt;&gt;"",OSS_2018_19!#REF!,"")</f>
        <v>#REF!</v>
      </c>
      <c r="E217" s="7" t="e">
        <f>IF(OSS_2018_19!#REF!&lt;&gt;"",OSS_2018_19!#REF!,"")</f>
        <v>#REF!</v>
      </c>
      <c r="F217" s="5"/>
      <c r="G217" s="5"/>
      <c r="H217" s="5"/>
      <c r="I217" s="5"/>
      <c r="J217" s="46"/>
      <c r="L217" s="7" t="e">
        <f>IF(OSS_2018_19!#REF!&lt;&gt;"",OSS_2018_19!#REF!,"")</f>
        <v>#REF!</v>
      </c>
      <c r="M217" s="7" t="e">
        <f>IF(OSS_2018_19!#REF!&lt;&gt;"",OSS_2018_19!#REF!,"")</f>
        <v>#REF!</v>
      </c>
      <c r="N217" s="7" t="e">
        <f>IF(OSS_2018_19!#REF!&lt;&gt;"",OSS_2018_19!#REF!,"")</f>
        <v>#REF!</v>
      </c>
      <c r="O217" s="7" t="e">
        <f>IF(OSS_2018_19!#REF!&lt;&gt;"",OSS_2018_19!#REF!,"")</f>
        <v>#REF!</v>
      </c>
      <c r="P217" s="7" t="e">
        <f>IF(OSS_2018_19!#REF!&lt;&gt;"",OSS_2018_19!#REF!,"")</f>
        <v>#REF!</v>
      </c>
      <c r="Q217" s="5" t="e">
        <f t="shared" si="21"/>
        <v>#REF!</v>
      </c>
      <c r="R217" s="87" t="e">
        <f t="shared" si="22"/>
        <v>#REF!</v>
      </c>
      <c r="S217" s="57" t="e">
        <f t="shared" si="19"/>
        <v>#REF!</v>
      </c>
      <c r="T217" s="88" t="e">
        <f t="shared" si="20"/>
        <v>#REF!</v>
      </c>
      <c r="U217" s="112"/>
      <c r="W217" s="112"/>
    </row>
    <row r="218" spans="1:23" ht="20.100000000000001" customHeight="1">
      <c r="A218" s="118" t="e">
        <f>IF(OSS_2018_19!#REF!&lt;&gt;"",OSS_2018_19!#REF!,"")</f>
        <v>#REF!</v>
      </c>
      <c r="B218" s="7" t="e">
        <f>IF(OSS_2018_19!#REF!&lt;&gt;"",OSS_2018_19!#REF!,"")</f>
        <v>#REF!</v>
      </c>
      <c r="C218" s="35" t="e">
        <f>IF(OSS_2018_19!#REF!&lt;&gt;"",OSS_2018_19!#REF!,"")</f>
        <v>#REF!</v>
      </c>
      <c r="D218" s="63" t="e">
        <f>IF(OSS_2018_19!#REF!&lt;&gt;"",OSS_2018_19!#REF!,"")</f>
        <v>#REF!</v>
      </c>
      <c r="E218" s="7" t="e">
        <f>IF(OSS_2018_19!#REF!&lt;&gt;"",OSS_2018_19!#REF!,"")</f>
        <v>#REF!</v>
      </c>
      <c r="F218" s="5"/>
      <c r="G218" s="5"/>
      <c r="H218" s="5"/>
      <c r="I218" s="5"/>
      <c r="J218" s="46"/>
      <c r="L218" s="7" t="e">
        <f>IF(OSS_2018_19!#REF!&lt;&gt;"",OSS_2018_19!#REF!,"")</f>
        <v>#REF!</v>
      </c>
      <c r="M218" s="7" t="e">
        <f>IF(OSS_2018_19!#REF!&lt;&gt;"",OSS_2018_19!#REF!,"")</f>
        <v>#REF!</v>
      </c>
      <c r="N218" s="7" t="e">
        <f>IF(OSS_2018_19!#REF!&lt;&gt;"",OSS_2018_19!#REF!,"")</f>
        <v>#REF!</v>
      </c>
      <c r="O218" s="7" t="e">
        <f>IF(OSS_2018_19!#REF!&lt;&gt;"",OSS_2018_19!#REF!,"")</f>
        <v>#REF!</v>
      </c>
      <c r="P218" s="7" t="e">
        <f>IF(OSS_2018_19!#REF!&lt;&gt;"",OSS_2018_19!#REF!,"")</f>
        <v>#REF!</v>
      </c>
      <c r="Q218" s="5" t="e">
        <f t="shared" si="21"/>
        <v>#REF!</v>
      </c>
      <c r="R218" s="87" t="e">
        <f t="shared" si="22"/>
        <v>#REF!</v>
      </c>
      <c r="S218" s="57" t="e">
        <f t="shared" si="19"/>
        <v>#REF!</v>
      </c>
      <c r="T218" s="88" t="e">
        <f t="shared" si="20"/>
        <v>#REF!</v>
      </c>
      <c r="U218" s="112"/>
      <c r="W218" s="112"/>
    </row>
    <row r="219" spans="1:23" ht="20.100000000000001" customHeight="1">
      <c r="A219" s="118" t="e">
        <f>IF(OSS_2018_19!#REF!&lt;&gt;"",OSS_2018_19!#REF!,"")</f>
        <v>#REF!</v>
      </c>
      <c r="B219" s="7" t="e">
        <f>IF(OSS_2018_19!#REF!&lt;&gt;"",OSS_2018_19!#REF!,"")</f>
        <v>#REF!</v>
      </c>
      <c r="C219" s="35" t="e">
        <f>IF(OSS_2018_19!#REF!&lt;&gt;"",OSS_2018_19!#REF!,"")</f>
        <v>#REF!</v>
      </c>
      <c r="D219" s="63" t="e">
        <f>IF(OSS_2018_19!#REF!&lt;&gt;"",OSS_2018_19!#REF!,"")</f>
        <v>#REF!</v>
      </c>
      <c r="E219" s="7" t="e">
        <f>IF(OSS_2018_19!#REF!&lt;&gt;"",OSS_2018_19!#REF!,"")</f>
        <v>#REF!</v>
      </c>
      <c r="F219" s="5"/>
      <c r="G219" s="5"/>
      <c r="H219" s="5"/>
      <c r="I219" s="5"/>
      <c r="J219" s="46"/>
      <c r="L219" s="7" t="e">
        <f>IF(OSS_2018_19!#REF!&lt;&gt;"",OSS_2018_19!#REF!,"")</f>
        <v>#REF!</v>
      </c>
      <c r="M219" s="7" t="e">
        <f>IF(OSS_2018_19!#REF!&lt;&gt;"",OSS_2018_19!#REF!,"")</f>
        <v>#REF!</v>
      </c>
      <c r="N219" s="7" t="e">
        <f>IF(OSS_2018_19!#REF!&lt;&gt;"",OSS_2018_19!#REF!,"")</f>
        <v>#REF!</v>
      </c>
      <c r="O219" s="7" t="e">
        <f>IF(OSS_2018_19!#REF!&lt;&gt;"",OSS_2018_19!#REF!,"")</f>
        <v>#REF!</v>
      </c>
      <c r="P219" s="7" t="e">
        <f>IF(OSS_2018_19!#REF!&lt;&gt;"",OSS_2018_19!#REF!,"")</f>
        <v>#REF!</v>
      </c>
      <c r="Q219" s="5" t="e">
        <f t="shared" si="21"/>
        <v>#REF!</v>
      </c>
      <c r="R219" s="87" t="e">
        <f t="shared" si="22"/>
        <v>#REF!</v>
      </c>
      <c r="S219" s="57" t="e">
        <f t="shared" si="19"/>
        <v>#REF!</v>
      </c>
      <c r="T219" s="88" t="e">
        <f t="shared" si="20"/>
        <v>#REF!</v>
      </c>
      <c r="U219" s="112"/>
      <c r="W219" s="112"/>
    </row>
    <row r="220" spans="1:23" ht="20.100000000000001" customHeight="1">
      <c r="A220" s="118" t="e">
        <f>IF(OSS_2018_19!#REF!&lt;&gt;"",OSS_2018_19!#REF!,"")</f>
        <v>#REF!</v>
      </c>
      <c r="B220" s="7" t="e">
        <f>IF(OSS_2018_19!#REF!&lt;&gt;"",OSS_2018_19!#REF!,"")</f>
        <v>#REF!</v>
      </c>
      <c r="C220" s="35" t="e">
        <f>IF(OSS_2018_19!#REF!&lt;&gt;"",OSS_2018_19!#REF!,"")</f>
        <v>#REF!</v>
      </c>
      <c r="D220" s="63" t="e">
        <f>IF(OSS_2018_19!#REF!&lt;&gt;"",OSS_2018_19!#REF!,"")</f>
        <v>#REF!</v>
      </c>
      <c r="E220" s="7" t="e">
        <f>IF(OSS_2018_19!#REF!&lt;&gt;"",OSS_2018_19!#REF!,"")</f>
        <v>#REF!</v>
      </c>
      <c r="F220" s="5"/>
      <c r="G220" s="5"/>
      <c r="H220" s="5"/>
      <c r="I220" s="5"/>
      <c r="J220" s="46"/>
      <c r="L220" s="7" t="e">
        <f>IF(OSS_2018_19!#REF!&lt;&gt;"",OSS_2018_19!#REF!,"")</f>
        <v>#REF!</v>
      </c>
      <c r="M220" s="7" t="e">
        <f>IF(OSS_2018_19!#REF!&lt;&gt;"",OSS_2018_19!#REF!,"")</f>
        <v>#REF!</v>
      </c>
      <c r="N220" s="7" t="e">
        <f>IF(OSS_2018_19!#REF!&lt;&gt;"",OSS_2018_19!#REF!,"")</f>
        <v>#REF!</v>
      </c>
      <c r="O220" s="7" t="e">
        <f>IF(OSS_2018_19!#REF!&lt;&gt;"",OSS_2018_19!#REF!,"")</f>
        <v>#REF!</v>
      </c>
      <c r="P220" s="7" t="e">
        <f>IF(OSS_2018_19!#REF!&lt;&gt;"",OSS_2018_19!#REF!,"")</f>
        <v>#REF!</v>
      </c>
      <c r="Q220" s="5" t="e">
        <f t="shared" si="21"/>
        <v>#REF!</v>
      </c>
      <c r="R220" s="87" t="e">
        <f t="shared" si="22"/>
        <v>#REF!</v>
      </c>
      <c r="S220" s="57" t="e">
        <f t="shared" si="19"/>
        <v>#REF!</v>
      </c>
      <c r="T220" s="88" t="e">
        <f t="shared" si="20"/>
        <v>#REF!</v>
      </c>
      <c r="U220" s="112"/>
      <c r="W220" s="112"/>
    </row>
    <row r="221" spans="1:23" ht="20.100000000000001" customHeight="1">
      <c r="A221" s="118" t="e">
        <f>IF(OSS_2018_19!#REF!&lt;&gt;"",OSS_2018_19!#REF!,"")</f>
        <v>#REF!</v>
      </c>
      <c r="B221" s="7" t="e">
        <f>IF(OSS_2018_19!#REF!&lt;&gt;"",OSS_2018_19!#REF!,"")</f>
        <v>#REF!</v>
      </c>
      <c r="C221" s="35" t="e">
        <f>IF(OSS_2018_19!#REF!&lt;&gt;"",OSS_2018_19!#REF!,"")</f>
        <v>#REF!</v>
      </c>
      <c r="D221" s="63" t="e">
        <f>IF(OSS_2018_19!#REF!&lt;&gt;"",OSS_2018_19!#REF!,"")</f>
        <v>#REF!</v>
      </c>
      <c r="E221" s="7" t="e">
        <f>IF(OSS_2018_19!#REF!&lt;&gt;"",OSS_2018_19!#REF!,"")</f>
        <v>#REF!</v>
      </c>
      <c r="F221" s="5"/>
      <c r="G221" s="5"/>
      <c r="H221" s="5"/>
      <c r="I221" s="5"/>
      <c r="J221" s="46"/>
      <c r="L221" s="7" t="e">
        <f>IF(OSS_2018_19!#REF!&lt;&gt;"",OSS_2018_19!#REF!,"")</f>
        <v>#REF!</v>
      </c>
      <c r="M221" s="7" t="e">
        <f>IF(OSS_2018_19!#REF!&lt;&gt;"",OSS_2018_19!#REF!,"")</f>
        <v>#REF!</v>
      </c>
      <c r="N221" s="7" t="e">
        <f>IF(OSS_2018_19!#REF!&lt;&gt;"",OSS_2018_19!#REF!,"")</f>
        <v>#REF!</v>
      </c>
      <c r="O221" s="7" t="e">
        <f>IF(OSS_2018_19!#REF!&lt;&gt;"",OSS_2018_19!#REF!,"")</f>
        <v>#REF!</v>
      </c>
      <c r="P221" s="7" t="e">
        <f>IF(OSS_2018_19!#REF!&lt;&gt;"",OSS_2018_19!#REF!,"")</f>
        <v>#REF!</v>
      </c>
      <c r="Q221" s="5" t="e">
        <f t="shared" si="21"/>
        <v>#REF!</v>
      </c>
      <c r="R221" s="87" t="e">
        <f t="shared" si="22"/>
        <v>#REF!</v>
      </c>
      <c r="S221" s="57" t="e">
        <f t="shared" si="19"/>
        <v>#REF!</v>
      </c>
      <c r="T221" s="88" t="e">
        <f t="shared" si="20"/>
        <v>#REF!</v>
      </c>
      <c r="U221" s="112"/>
      <c r="W221" s="112"/>
    </row>
    <row r="222" spans="1:23" ht="20.100000000000001" customHeight="1">
      <c r="A222" s="118" t="e">
        <f>IF(OSS_2018_19!#REF!&lt;&gt;"",OSS_2018_19!#REF!,"")</f>
        <v>#REF!</v>
      </c>
      <c r="B222" s="7" t="e">
        <f>IF(OSS_2018_19!#REF!&lt;&gt;"",OSS_2018_19!#REF!,"")</f>
        <v>#REF!</v>
      </c>
      <c r="C222" s="35" t="e">
        <f>IF(OSS_2018_19!#REF!&lt;&gt;"",OSS_2018_19!#REF!,"")</f>
        <v>#REF!</v>
      </c>
      <c r="D222" s="63" t="e">
        <f>IF(OSS_2018_19!#REF!&lt;&gt;"",OSS_2018_19!#REF!,"")</f>
        <v>#REF!</v>
      </c>
      <c r="E222" s="7" t="e">
        <f>IF(OSS_2018_19!#REF!&lt;&gt;"",OSS_2018_19!#REF!,"")</f>
        <v>#REF!</v>
      </c>
      <c r="F222" s="5"/>
      <c r="G222" s="5"/>
      <c r="H222" s="5"/>
      <c r="I222" s="5"/>
      <c r="J222" s="46"/>
      <c r="L222" s="7" t="e">
        <f>IF(OSS_2018_19!#REF!&lt;&gt;"",OSS_2018_19!#REF!,"")</f>
        <v>#REF!</v>
      </c>
      <c r="M222" s="7" t="e">
        <f>IF(OSS_2018_19!#REF!&lt;&gt;"",OSS_2018_19!#REF!,"")</f>
        <v>#REF!</v>
      </c>
      <c r="N222" s="7" t="e">
        <f>IF(OSS_2018_19!#REF!&lt;&gt;"",OSS_2018_19!#REF!,"")</f>
        <v>#REF!</v>
      </c>
      <c r="O222" s="7" t="e">
        <f>IF(OSS_2018_19!#REF!&lt;&gt;"",OSS_2018_19!#REF!,"")</f>
        <v>#REF!</v>
      </c>
      <c r="P222" s="7" t="e">
        <f>IF(OSS_2018_19!#REF!&lt;&gt;"",OSS_2018_19!#REF!,"")</f>
        <v>#REF!</v>
      </c>
      <c r="Q222" s="5" t="e">
        <f t="shared" si="21"/>
        <v>#REF!</v>
      </c>
      <c r="R222" s="87" t="e">
        <f t="shared" si="22"/>
        <v>#REF!</v>
      </c>
      <c r="S222" s="57" t="e">
        <f t="shared" si="19"/>
        <v>#REF!</v>
      </c>
      <c r="T222" s="88" t="e">
        <f t="shared" si="20"/>
        <v>#REF!</v>
      </c>
      <c r="U222" s="112"/>
      <c r="W222" s="112"/>
    </row>
    <row r="223" spans="1:23" ht="20.100000000000001" customHeight="1">
      <c r="A223" s="118" t="e">
        <f>IF(OSS_2018_19!#REF!&lt;&gt;"",OSS_2018_19!#REF!,"")</f>
        <v>#REF!</v>
      </c>
      <c r="B223" s="7" t="e">
        <f>IF(OSS_2018_19!#REF!&lt;&gt;"",OSS_2018_19!#REF!,"")</f>
        <v>#REF!</v>
      </c>
      <c r="C223" s="35" t="e">
        <f>IF(OSS_2018_19!#REF!&lt;&gt;"",OSS_2018_19!#REF!,"")</f>
        <v>#REF!</v>
      </c>
      <c r="D223" s="63" t="e">
        <f>IF(OSS_2018_19!#REF!&lt;&gt;"",OSS_2018_19!#REF!,"")</f>
        <v>#REF!</v>
      </c>
      <c r="E223" s="7" t="e">
        <f>IF(OSS_2018_19!#REF!&lt;&gt;"",OSS_2018_19!#REF!,"")</f>
        <v>#REF!</v>
      </c>
      <c r="F223" s="5"/>
      <c r="G223" s="5"/>
      <c r="H223" s="5"/>
      <c r="I223" s="5"/>
      <c r="J223" s="46"/>
      <c r="L223" s="7" t="e">
        <f>IF(OSS_2018_19!#REF!&lt;&gt;"",OSS_2018_19!#REF!,"")</f>
        <v>#REF!</v>
      </c>
      <c r="M223" s="7" t="e">
        <f>IF(OSS_2018_19!#REF!&lt;&gt;"",OSS_2018_19!#REF!,"")</f>
        <v>#REF!</v>
      </c>
      <c r="N223" s="7" t="e">
        <f>IF(OSS_2018_19!#REF!&lt;&gt;"",OSS_2018_19!#REF!,"")</f>
        <v>#REF!</v>
      </c>
      <c r="O223" s="7" t="e">
        <f>IF(OSS_2018_19!#REF!&lt;&gt;"",OSS_2018_19!#REF!,"")</f>
        <v>#REF!</v>
      </c>
      <c r="P223" s="7" t="e">
        <f>IF(OSS_2018_19!#REF!&lt;&gt;"",OSS_2018_19!#REF!,"")</f>
        <v>#REF!</v>
      </c>
      <c r="Q223" s="5" t="e">
        <f t="shared" si="21"/>
        <v>#REF!</v>
      </c>
      <c r="R223" s="87" t="e">
        <f t="shared" si="22"/>
        <v>#REF!</v>
      </c>
      <c r="S223" s="57" t="e">
        <f t="shared" si="19"/>
        <v>#REF!</v>
      </c>
      <c r="T223" s="88" t="e">
        <f t="shared" si="20"/>
        <v>#REF!</v>
      </c>
      <c r="U223" s="112"/>
      <c r="W223" s="112"/>
    </row>
    <row r="224" spans="1:23" ht="20.100000000000001" customHeight="1">
      <c r="A224" s="118" t="e">
        <f>IF(OSS_2018_19!#REF!&lt;&gt;"",OSS_2018_19!#REF!,"")</f>
        <v>#REF!</v>
      </c>
      <c r="B224" s="7" t="e">
        <f>IF(OSS_2018_19!#REF!&lt;&gt;"",OSS_2018_19!#REF!,"")</f>
        <v>#REF!</v>
      </c>
      <c r="C224" s="35" t="e">
        <f>IF(OSS_2018_19!#REF!&lt;&gt;"",OSS_2018_19!#REF!,"")</f>
        <v>#REF!</v>
      </c>
      <c r="D224" s="63" t="e">
        <f>IF(OSS_2018_19!#REF!&lt;&gt;"",OSS_2018_19!#REF!,"")</f>
        <v>#REF!</v>
      </c>
      <c r="E224" s="7" t="e">
        <f>IF(OSS_2018_19!#REF!&lt;&gt;"",OSS_2018_19!#REF!,"")</f>
        <v>#REF!</v>
      </c>
      <c r="F224" s="5"/>
      <c r="G224" s="5"/>
      <c r="H224" s="5"/>
      <c r="I224" s="5"/>
      <c r="J224" s="46"/>
      <c r="L224" s="7" t="e">
        <f>IF(OSS_2018_19!#REF!&lt;&gt;"",OSS_2018_19!#REF!,"")</f>
        <v>#REF!</v>
      </c>
      <c r="M224" s="7" t="e">
        <f>IF(OSS_2018_19!#REF!&lt;&gt;"",OSS_2018_19!#REF!,"")</f>
        <v>#REF!</v>
      </c>
      <c r="N224" s="7" t="e">
        <f>IF(OSS_2018_19!#REF!&lt;&gt;"",OSS_2018_19!#REF!,"")</f>
        <v>#REF!</v>
      </c>
      <c r="O224" s="7" t="e">
        <f>IF(OSS_2018_19!#REF!&lt;&gt;"",OSS_2018_19!#REF!,"")</f>
        <v>#REF!</v>
      </c>
      <c r="P224" s="7" t="e">
        <f>IF(OSS_2018_19!#REF!&lt;&gt;"",OSS_2018_19!#REF!,"")</f>
        <v>#REF!</v>
      </c>
      <c r="Q224" s="5" t="e">
        <f t="shared" si="21"/>
        <v>#REF!</v>
      </c>
      <c r="R224" s="87" t="e">
        <f t="shared" si="22"/>
        <v>#REF!</v>
      </c>
      <c r="S224" s="57" t="e">
        <f t="shared" si="19"/>
        <v>#REF!</v>
      </c>
      <c r="T224" s="88" t="e">
        <f t="shared" si="20"/>
        <v>#REF!</v>
      </c>
      <c r="U224" s="112"/>
      <c r="W224" s="112"/>
    </row>
    <row r="225" spans="1:23" ht="20.100000000000001" customHeight="1">
      <c r="A225" s="118" t="e">
        <f>IF(OSS_2018_19!#REF!&lt;&gt;"",OSS_2018_19!#REF!,"")</f>
        <v>#REF!</v>
      </c>
      <c r="B225" s="7" t="e">
        <f>IF(OSS_2018_19!#REF!&lt;&gt;"",OSS_2018_19!#REF!,"")</f>
        <v>#REF!</v>
      </c>
      <c r="C225" s="35" t="e">
        <f>IF(OSS_2018_19!#REF!&lt;&gt;"",OSS_2018_19!#REF!,"")</f>
        <v>#REF!</v>
      </c>
      <c r="D225" s="63" t="e">
        <f>IF(OSS_2018_19!#REF!&lt;&gt;"",OSS_2018_19!#REF!,"")</f>
        <v>#REF!</v>
      </c>
      <c r="E225" s="7" t="e">
        <f>IF(OSS_2018_19!#REF!&lt;&gt;"",OSS_2018_19!#REF!,"")</f>
        <v>#REF!</v>
      </c>
      <c r="F225" s="5"/>
      <c r="G225" s="5"/>
      <c r="H225" s="5"/>
      <c r="I225" s="5"/>
      <c r="J225" s="46"/>
      <c r="L225" s="7" t="e">
        <f>IF(OSS_2018_19!#REF!&lt;&gt;"",OSS_2018_19!#REF!,"")</f>
        <v>#REF!</v>
      </c>
      <c r="M225" s="7" t="e">
        <f>IF(OSS_2018_19!#REF!&lt;&gt;"",OSS_2018_19!#REF!,"")</f>
        <v>#REF!</v>
      </c>
      <c r="N225" s="7" t="e">
        <f>IF(OSS_2018_19!#REF!&lt;&gt;"",OSS_2018_19!#REF!,"")</f>
        <v>#REF!</v>
      </c>
      <c r="O225" s="7" t="e">
        <f>IF(OSS_2018_19!#REF!&lt;&gt;"",OSS_2018_19!#REF!,"")</f>
        <v>#REF!</v>
      </c>
      <c r="P225" s="7" t="e">
        <f>IF(OSS_2018_19!#REF!&lt;&gt;"",OSS_2018_19!#REF!,"")</f>
        <v>#REF!</v>
      </c>
      <c r="Q225" s="5" t="e">
        <f t="shared" si="21"/>
        <v>#REF!</v>
      </c>
      <c r="R225" s="87" t="e">
        <f t="shared" si="22"/>
        <v>#REF!</v>
      </c>
      <c r="S225" s="57" t="e">
        <f t="shared" si="19"/>
        <v>#REF!</v>
      </c>
      <c r="T225" s="88" t="e">
        <f t="shared" si="20"/>
        <v>#REF!</v>
      </c>
      <c r="U225" s="112"/>
      <c r="W225" s="112"/>
    </row>
    <row r="226" spans="1:23" ht="20.100000000000001" customHeight="1">
      <c r="A226" s="118" t="e">
        <f>IF(OSS_2018_19!#REF!&lt;&gt;"",OSS_2018_19!#REF!,"")</f>
        <v>#REF!</v>
      </c>
      <c r="B226" s="7" t="e">
        <f>IF(OSS_2018_19!#REF!&lt;&gt;"",OSS_2018_19!#REF!,"")</f>
        <v>#REF!</v>
      </c>
      <c r="C226" s="35" t="e">
        <f>IF(OSS_2018_19!#REF!&lt;&gt;"",OSS_2018_19!#REF!,"")</f>
        <v>#REF!</v>
      </c>
      <c r="D226" s="63" t="e">
        <f>IF(OSS_2018_19!#REF!&lt;&gt;"",OSS_2018_19!#REF!,"")</f>
        <v>#REF!</v>
      </c>
      <c r="E226" s="7" t="e">
        <f>IF(OSS_2018_19!#REF!&lt;&gt;"",OSS_2018_19!#REF!,"")</f>
        <v>#REF!</v>
      </c>
      <c r="F226" s="5"/>
      <c r="G226" s="5"/>
      <c r="H226" s="5"/>
      <c r="I226" s="5"/>
      <c r="J226" s="46"/>
      <c r="L226" s="7" t="e">
        <f>IF(OSS_2018_19!#REF!&lt;&gt;"",OSS_2018_19!#REF!,"")</f>
        <v>#REF!</v>
      </c>
      <c r="M226" s="7" t="e">
        <f>IF(OSS_2018_19!#REF!&lt;&gt;"",OSS_2018_19!#REF!,"")</f>
        <v>#REF!</v>
      </c>
      <c r="N226" s="7" t="e">
        <f>IF(OSS_2018_19!#REF!&lt;&gt;"",OSS_2018_19!#REF!,"")</f>
        <v>#REF!</v>
      </c>
      <c r="O226" s="7" t="e">
        <f>IF(OSS_2018_19!#REF!&lt;&gt;"",OSS_2018_19!#REF!,"")</f>
        <v>#REF!</v>
      </c>
      <c r="P226" s="7" t="e">
        <f>IF(OSS_2018_19!#REF!&lt;&gt;"",OSS_2018_19!#REF!,"")</f>
        <v>#REF!</v>
      </c>
      <c r="Q226" s="5" t="e">
        <f t="shared" si="21"/>
        <v>#REF!</v>
      </c>
      <c r="R226" s="87" t="e">
        <f t="shared" si="22"/>
        <v>#REF!</v>
      </c>
      <c r="S226" s="57" t="e">
        <f t="shared" si="19"/>
        <v>#REF!</v>
      </c>
      <c r="T226" s="88" t="e">
        <f t="shared" si="20"/>
        <v>#REF!</v>
      </c>
      <c r="U226" s="112"/>
      <c r="W226" s="112"/>
    </row>
    <row r="227" spans="1:23" ht="20.100000000000001" customHeight="1">
      <c r="A227" s="118" t="e">
        <f>IF(OSS_2018_19!#REF!&lt;&gt;"",OSS_2018_19!#REF!,"")</f>
        <v>#REF!</v>
      </c>
      <c r="B227" s="7" t="e">
        <f>IF(OSS_2018_19!#REF!&lt;&gt;"",OSS_2018_19!#REF!,"")</f>
        <v>#REF!</v>
      </c>
      <c r="C227" s="35" t="e">
        <f>IF(OSS_2018_19!#REF!&lt;&gt;"",OSS_2018_19!#REF!,"")</f>
        <v>#REF!</v>
      </c>
      <c r="D227" s="63" t="e">
        <f>IF(OSS_2018_19!#REF!&lt;&gt;"",OSS_2018_19!#REF!,"")</f>
        <v>#REF!</v>
      </c>
      <c r="E227" s="7" t="e">
        <f>IF(OSS_2018_19!#REF!&lt;&gt;"",OSS_2018_19!#REF!,"")</f>
        <v>#REF!</v>
      </c>
      <c r="F227" s="5"/>
      <c r="G227" s="5"/>
      <c r="H227" s="5"/>
      <c r="I227" s="5"/>
      <c r="J227" s="46"/>
      <c r="L227" s="7" t="e">
        <f>IF(OSS_2018_19!#REF!&lt;&gt;"",OSS_2018_19!#REF!,"")</f>
        <v>#REF!</v>
      </c>
      <c r="M227" s="7" t="e">
        <f>IF(OSS_2018_19!#REF!&lt;&gt;"",OSS_2018_19!#REF!,"")</f>
        <v>#REF!</v>
      </c>
      <c r="N227" s="7" t="e">
        <f>IF(OSS_2018_19!#REF!&lt;&gt;"",OSS_2018_19!#REF!,"")</f>
        <v>#REF!</v>
      </c>
      <c r="O227" s="7" t="e">
        <f>IF(OSS_2018_19!#REF!&lt;&gt;"",OSS_2018_19!#REF!,"")</f>
        <v>#REF!</v>
      </c>
      <c r="P227" s="7" t="e">
        <f>IF(OSS_2018_19!#REF!&lt;&gt;"",OSS_2018_19!#REF!,"")</f>
        <v>#REF!</v>
      </c>
      <c r="Q227" s="5" t="e">
        <f t="shared" si="21"/>
        <v>#REF!</v>
      </c>
      <c r="R227" s="87" t="e">
        <f t="shared" si="22"/>
        <v>#REF!</v>
      </c>
      <c r="S227" s="57" t="e">
        <f t="shared" si="19"/>
        <v>#REF!</v>
      </c>
      <c r="T227" s="88" t="e">
        <f t="shared" si="20"/>
        <v>#REF!</v>
      </c>
      <c r="U227" s="112"/>
      <c r="W227" s="112"/>
    </row>
    <row r="228" spans="1:23" ht="20.100000000000001" customHeight="1">
      <c r="A228" s="118" t="e">
        <f>IF(OSS_2018_19!#REF!&lt;&gt;"",OSS_2018_19!#REF!,"")</f>
        <v>#REF!</v>
      </c>
      <c r="B228" s="7" t="e">
        <f>IF(OSS_2018_19!#REF!&lt;&gt;"",OSS_2018_19!#REF!,"")</f>
        <v>#REF!</v>
      </c>
      <c r="C228" s="35" t="e">
        <f>IF(OSS_2018_19!#REF!&lt;&gt;"",OSS_2018_19!#REF!,"")</f>
        <v>#REF!</v>
      </c>
      <c r="D228" s="63" t="e">
        <f>IF(OSS_2018_19!#REF!&lt;&gt;"",OSS_2018_19!#REF!,"")</f>
        <v>#REF!</v>
      </c>
      <c r="E228" s="7" t="e">
        <f>IF(OSS_2018_19!#REF!&lt;&gt;"",OSS_2018_19!#REF!,"")</f>
        <v>#REF!</v>
      </c>
      <c r="F228" s="5"/>
      <c r="G228" s="5"/>
      <c r="H228" s="5"/>
      <c r="I228" s="5"/>
      <c r="J228" s="46"/>
      <c r="L228" s="7" t="e">
        <f>IF(OSS_2018_19!#REF!&lt;&gt;"",OSS_2018_19!#REF!,"")</f>
        <v>#REF!</v>
      </c>
      <c r="M228" s="7" t="e">
        <f>IF(OSS_2018_19!#REF!&lt;&gt;"",OSS_2018_19!#REF!,"")</f>
        <v>#REF!</v>
      </c>
      <c r="N228" s="7" t="e">
        <f>IF(OSS_2018_19!#REF!&lt;&gt;"",OSS_2018_19!#REF!,"")</f>
        <v>#REF!</v>
      </c>
      <c r="O228" s="7" t="e">
        <f>IF(OSS_2018_19!#REF!&lt;&gt;"",OSS_2018_19!#REF!,"")</f>
        <v>#REF!</v>
      </c>
      <c r="P228" s="7" t="e">
        <f>IF(OSS_2018_19!#REF!&lt;&gt;"",OSS_2018_19!#REF!,"")</f>
        <v>#REF!</v>
      </c>
      <c r="Q228" s="5" t="e">
        <f t="shared" si="21"/>
        <v>#REF!</v>
      </c>
      <c r="R228" s="87" t="e">
        <f t="shared" si="22"/>
        <v>#REF!</v>
      </c>
      <c r="S228" s="57" t="e">
        <f t="shared" si="19"/>
        <v>#REF!</v>
      </c>
      <c r="T228" s="88" t="e">
        <f t="shared" si="20"/>
        <v>#REF!</v>
      </c>
      <c r="U228" s="112"/>
      <c r="W228" s="112"/>
    </row>
    <row r="229" spans="1:23" ht="20.100000000000001" customHeight="1">
      <c r="A229" s="118" t="e">
        <f>IF(OSS_2018_19!#REF!&lt;&gt;"",OSS_2018_19!#REF!,"")</f>
        <v>#REF!</v>
      </c>
      <c r="B229" s="7" t="e">
        <f>IF(OSS_2018_19!#REF!&lt;&gt;"",OSS_2018_19!#REF!,"")</f>
        <v>#REF!</v>
      </c>
      <c r="C229" s="35" t="e">
        <f>IF(OSS_2018_19!#REF!&lt;&gt;"",OSS_2018_19!#REF!,"")</f>
        <v>#REF!</v>
      </c>
      <c r="D229" s="63" t="e">
        <f>IF(OSS_2018_19!#REF!&lt;&gt;"",OSS_2018_19!#REF!,"")</f>
        <v>#REF!</v>
      </c>
      <c r="E229" s="7" t="e">
        <f>IF(OSS_2018_19!#REF!&lt;&gt;"",OSS_2018_19!#REF!,"")</f>
        <v>#REF!</v>
      </c>
      <c r="F229" s="5"/>
      <c r="G229" s="5"/>
      <c r="H229" s="5"/>
      <c r="I229" s="5"/>
      <c r="J229" s="46"/>
      <c r="L229" s="7" t="e">
        <f>IF(OSS_2018_19!#REF!&lt;&gt;"",OSS_2018_19!#REF!,"")</f>
        <v>#REF!</v>
      </c>
      <c r="M229" s="7" t="e">
        <f>IF(OSS_2018_19!#REF!&lt;&gt;"",OSS_2018_19!#REF!,"")</f>
        <v>#REF!</v>
      </c>
      <c r="N229" s="7" t="e">
        <f>IF(OSS_2018_19!#REF!&lt;&gt;"",OSS_2018_19!#REF!,"")</f>
        <v>#REF!</v>
      </c>
      <c r="O229" s="7" t="e">
        <f>IF(OSS_2018_19!#REF!&lt;&gt;"",OSS_2018_19!#REF!,"")</f>
        <v>#REF!</v>
      </c>
      <c r="P229" s="7" t="e">
        <f>IF(OSS_2018_19!#REF!&lt;&gt;"",OSS_2018_19!#REF!,"")</f>
        <v>#REF!</v>
      </c>
      <c r="Q229" s="5" t="e">
        <f t="shared" si="21"/>
        <v>#REF!</v>
      </c>
      <c r="R229" s="87" t="e">
        <f t="shared" si="22"/>
        <v>#REF!</v>
      </c>
      <c r="S229" s="57" t="e">
        <f t="shared" si="19"/>
        <v>#REF!</v>
      </c>
      <c r="T229" s="88" t="e">
        <f t="shared" si="20"/>
        <v>#REF!</v>
      </c>
      <c r="U229" s="112"/>
      <c r="W229" s="112"/>
    </row>
    <row r="230" spans="1:23" ht="20.100000000000001" customHeight="1">
      <c r="A230" s="118" t="e">
        <f>IF(OSS_2018_19!#REF!&lt;&gt;"",OSS_2018_19!#REF!,"")</f>
        <v>#REF!</v>
      </c>
      <c r="B230" s="7" t="e">
        <f>IF(OSS_2018_19!#REF!&lt;&gt;"",OSS_2018_19!#REF!,"")</f>
        <v>#REF!</v>
      </c>
      <c r="C230" s="35" t="e">
        <f>IF(OSS_2018_19!#REF!&lt;&gt;"",OSS_2018_19!#REF!,"")</f>
        <v>#REF!</v>
      </c>
      <c r="D230" s="63" t="e">
        <f>IF(OSS_2018_19!#REF!&lt;&gt;"",OSS_2018_19!#REF!,"")</f>
        <v>#REF!</v>
      </c>
      <c r="E230" s="7" t="e">
        <f>IF(OSS_2018_19!#REF!&lt;&gt;"",OSS_2018_19!#REF!,"")</f>
        <v>#REF!</v>
      </c>
      <c r="F230" s="5"/>
      <c r="G230" s="5"/>
      <c r="H230" s="5"/>
      <c r="I230" s="5"/>
      <c r="J230" s="46"/>
      <c r="L230" s="7" t="e">
        <f>IF(OSS_2018_19!#REF!&lt;&gt;"",OSS_2018_19!#REF!,"")</f>
        <v>#REF!</v>
      </c>
      <c r="M230" s="7" t="e">
        <f>IF(OSS_2018_19!#REF!&lt;&gt;"",OSS_2018_19!#REF!,"")</f>
        <v>#REF!</v>
      </c>
      <c r="N230" s="7" t="e">
        <f>IF(OSS_2018_19!#REF!&lt;&gt;"",OSS_2018_19!#REF!,"")</f>
        <v>#REF!</v>
      </c>
      <c r="O230" s="7" t="e">
        <f>IF(OSS_2018_19!#REF!&lt;&gt;"",OSS_2018_19!#REF!,"")</f>
        <v>#REF!</v>
      </c>
      <c r="P230" s="7" t="e">
        <f>IF(OSS_2018_19!#REF!&lt;&gt;"",OSS_2018_19!#REF!,"")</f>
        <v>#REF!</v>
      </c>
      <c r="Q230" s="5" t="e">
        <f t="shared" si="21"/>
        <v>#REF!</v>
      </c>
      <c r="R230" s="87" t="e">
        <f t="shared" si="22"/>
        <v>#REF!</v>
      </c>
      <c r="S230" s="57" t="e">
        <f t="shared" si="19"/>
        <v>#REF!</v>
      </c>
      <c r="T230" s="88" t="e">
        <f t="shared" si="20"/>
        <v>#REF!</v>
      </c>
      <c r="U230" s="112"/>
      <c r="W230" s="112"/>
    </row>
    <row r="231" spans="1:23" ht="20.100000000000001" customHeight="1">
      <c r="A231" s="118" t="e">
        <f>IF(OSS_2018_19!#REF!&lt;&gt;"",OSS_2018_19!#REF!,"")</f>
        <v>#REF!</v>
      </c>
      <c r="B231" s="7" t="e">
        <f>IF(OSS_2018_19!#REF!&lt;&gt;"",OSS_2018_19!#REF!,"")</f>
        <v>#REF!</v>
      </c>
      <c r="C231" s="35" t="e">
        <f>IF(OSS_2018_19!#REF!&lt;&gt;"",OSS_2018_19!#REF!,"")</f>
        <v>#REF!</v>
      </c>
      <c r="D231" s="63" t="e">
        <f>IF(OSS_2018_19!#REF!&lt;&gt;"",OSS_2018_19!#REF!,"")</f>
        <v>#REF!</v>
      </c>
      <c r="E231" s="7" t="e">
        <f>IF(OSS_2018_19!#REF!&lt;&gt;"",OSS_2018_19!#REF!,"")</f>
        <v>#REF!</v>
      </c>
      <c r="F231" s="5"/>
      <c r="G231" s="5"/>
      <c r="H231" s="5"/>
      <c r="I231" s="5"/>
      <c r="J231" s="46"/>
      <c r="L231" s="7" t="e">
        <f>IF(OSS_2018_19!#REF!&lt;&gt;"",OSS_2018_19!#REF!,"")</f>
        <v>#REF!</v>
      </c>
      <c r="M231" s="7" t="e">
        <f>IF(OSS_2018_19!#REF!&lt;&gt;"",OSS_2018_19!#REF!,"")</f>
        <v>#REF!</v>
      </c>
      <c r="N231" s="7" t="e">
        <f>IF(OSS_2018_19!#REF!&lt;&gt;"",OSS_2018_19!#REF!,"")</f>
        <v>#REF!</v>
      </c>
      <c r="O231" s="7" t="e">
        <f>IF(OSS_2018_19!#REF!&lt;&gt;"",OSS_2018_19!#REF!,"")</f>
        <v>#REF!</v>
      </c>
      <c r="P231" s="7" t="e">
        <f>IF(OSS_2018_19!#REF!&lt;&gt;"",OSS_2018_19!#REF!,"")</f>
        <v>#REF!</v>
      </c>
      <c r="Q231" s="5" t="e">
        <f t="shared" si="21"/>
        <v>#REF!</v>
      </c>
      <c r="R231" s="87" t="e">
        <f t="shared" si="22"/>
        <v>#REF!</v>
      </c>
      <c r="S231" s="57" t="e">
        <f t="shared" si="19"/>
        <v>#REF!</v>
      </c>
      <c r="T231" s="88" t="e">
        <f t="shared" si="20"/>
        <v>#REF!</v>
      </c>
      <c r="U231" s="112"/>
      <c r="W231" s="112"/>
    </row>
    <row r="232" spans="1:23" ht="20.100000000000001" customHeight="1">
      <c r="A232" s="118" t="e">
        <f>IF(OSS_2018_19!#REF!&lt;&gt;"",OSS_2018_19!#REF!,"")</f>
        <v>#REF!</v>
      </c>
      <c r="B232" s="7" t="e">
        <f>IF(OSS_2018_19!#REF!&lt;&gt;"",OSS_2018_19!#REF!,"")</f>
        <v>#REF!</v>
      </c>
      <c r="C232" s="35" t="e">
        <f>IF(OSS_2018_19!#REF!&lt;&gt;"",OSS_2018_19!#REF!,"")</f>
        <v>#REF!</v>
      </c>
      <c r="D232" s="63" t="e">
        <f>IF(OSS_2018_19!#REF!&lt;&gt;"",OSS_2018_19!#REF!,"")</f>
        <v>#REF!</v>
      </c>
      <c r="E232" s="7" t="e">
        <f>IF(OSS_2018_19!#REF!&lt;&gt;"",OSS_2018_19!#REF!,"")</f>
        <v>#REF!</v>
      </c>
      <c r="F232" s="5"/>
      <c r="G232" s="5"/>
      <c r="H232" s="5"/>
      <c r="I232" s="5"/>
      <c r="J232" s="46"/>
      <c r="L232" s="7" t="e">
        <f>IF(OSS_2018_19!#REF!&lt;&gt;"",OSS_2018_19!#REF!,"")</f>
        <v>#REF!</v>
      </c>
      <c r="M232" s="7" t="e">
        <f>IF(OSS_2018_19!#REF!&lt;&gt;"",OSS_2018_19!#REF!,"")</f>
        <v>#REF!</v>
      </c>
      <c r="N232" s="7" t="e">
        <f>IF(OSS_2018_19!#REF!&lt;&gt;"",OSS_2018_19!#REF!,"")</f>
        <v>#REF!</v>
      </c>
      <c r="O232" s="7" t="e">
        <f>IF(OSS_2018_19!#REF!&lt;&gt;"",OSS_2018_19!#REF!,"")</f>
        <v>#REF!</v>
      </c>
      <c r="P232" s="7" t="e">
        <f>IF(OSS_2018_19!#REF!&lt;&gt;"",OSS_2018_19!#REF!,"")</f>
        <v>#REF!</v>
      </c>
      <c r="Q232" s="5" t="e">
        <f t="shared" si="21"/>
        <v>#REF!</v>
      </c>
      <c r="R232" s="87" t="e">
        <f t="shared" si="22"/>
        <v>#REF!</v>
      </c>
      <c r="S232" s="57" t="e">
        <f t="shared" si="19"/>
        <v>#REF!</v>
      </c>
      <c r="T232" s="88" t="e">
        <f t="shared" si="20"/>
        <v>#REF!</v>
      </c>
      <c r="U232" s="112"/>
      <c r="W232" s="112"/>
    </row>
    <row r="233" spans="1:23" ht="20.100000000000001" customHeight="1">
      <c r="A233" s="118" t="e">
        <f>IF(OSS_2018_19!#REF!&lt;&gt;"",OSS_2018_19!#REF!,"")</f>
        <v>#REF!</v>
      </c>
      <c r="B233" s="7" t="e">
        <f>IF(OSS_2018_19!#REF!&lt;&gt;"",OSS_2018_19!#REF!,"")</f>
        <v>#REF!</v>
      </c>
      <c r="C233" s="35" t="e">
        <f>IF(OSS_2018_19!#REF!&lt;&gt;"",OSS_2018_19!#REF!,"")</f>
        <v>#REF!</v>
      </c>
      <c r="D233" s="63" t="e">
        <f>IF(OSS_2018_19!#REF!&lt;&gt;"",OSS_2018_19!#REF!,"")</f>
        <v>#REF!</v>
      </c>
      <c r="E233" s="7" t="e">
        <f>IF(OSS_2018_19!#REF!&lt;&gt;"",OSS_2018_19!#REF!,"")</f>
        <v>#REF!</v>
      </c>
      <c r="F233" s="5"/>
      <c r="G233" s="5"/>
      <c r="H233" s="5"/>
      <c r="I233" s="5"/>
      <c r="J233" s="46"/>
      <c r="L233" s="7" t="e">
        <f>IF(OSS_2018_19!#REF!&lt;&gt;"",OSS_2018_19!#REF!,"")</f>
        <v>#REF!</v>
      </c>
      <c r="M233" s="7" t="e">
        <f>IF(OSS_2018_19!#REF!&lt;&gt;"",OSS_2018_19!#REF!,"")</f>
        <v>#REF!</v>
      </c>
      <c r="N233" s="7" t="e">
        <f>IF(OSS_2018_19!#REF!&lt;&gt;"",OSS_2018_19!#REF!,"")</f>
        <v>#REF!</v>
      </c>
      <c r="O233" s="7" t="e">
        <f>IF(OSS_2018_19!#REF!&lt;&gt;"",OSS_2018_19!#REF!,"")</f>
        <v>#REF!</v>
      </c>
      <c r="P233" s="7" t="e">
        <f>IF(OSS_2018_19!#REF!&lt;&gt;"",OSS_2018_19!#REF!,"")</f>
        <v>#REF!</v>
      </c>
      <c r="Q233" s="5" t="e">
        <f t="shared" si="21"/>
        <v>#REF!</v>
      </c>
      <c r="R233" s="87" t="e">
        <f t="shared" si="22"/>
        <v>#REF!</v>
      </c>
      <c r="S233" s="57" t="e">
        <f t="shared" si="19"/>
        <v>#REF!</v>
      </c>
      <c r="T233" s="88" t="e">
        <f t="shared" si="20"/>
        <v>#REF!</v>
      </c>
      <c r="U233" s="112"/>
      <c r="W233" s="112"/>
    </row>
    <row r="234" spans="1:23" ht="20.100000000000001" customHeight="1">
      <c r="A234" s="118" t="e">
        <f>IF(OSS_2018_19!#REF!&lt;&gt;"",OSS_2018_19!#REF!,"")</f>
        <v>#REF!</v>
      </c>
      <c r="B234" s="7" t="e">
        <f>IF(OSS_2018_19!#REF!&lt;&gt;"",OSS_2018_19!#REF!,"")</f>
        <v>#REF!</v>
      </c>
      <c r="C234" s="35" t="e">
        <f>IF(OSS_2018_19!#REF!&lt;&gt;"",OSS_2018_19!#REF!,"")</f>
        <v>#REF!</v>
      </c>
      <c r="D234" s="63" t="e">
        <f>IF(OSS_2018_19!#REF!&lt;&gt;"",OSS_2018_19!#REF!,"")</f>
        <v>#REF!</v>
      </c>
      <c r="E234" s="7" t="e">
        <f>IF(OSS_2018_19!#REF!&lt;&gt;"",OSS_2018_19!#REF!,"")</f>
        <v>#REF!</v>
      </c>
      <c r="F234" s="5"/>
      <c r="G234" s="5"/>
      <c r="H234" s="5"/>
      <c r="I234" s="5"/>
      <c r="J234" s="46"/>
      <c r="L234" s="7" t="e">
        <f>IF(OSS_2018_19!#REF!&lt;&gt;"",OSS_2018_19!#REF!,"")</f>
        <v>#REF!</v>
      </c>
      <c r="M234" s="7" t="e">
        <f>IF(OSS_2018_19!#REF!&lt;&gt;"",OSS_2018_19!#REF!,"")</f>
        <v>#REF!</v>
      </c>
      <c r="N234" s="7" t="e">
        <f>IF(OSS_2018_19!#REF!&lt;&gt;"",OSS_2018_19!#REF!,"")</f>
        <v>#REF!</v>
      </c>
      <c r="O234" s="7" t="e">
        <f>IF(OSS_2018_19!#REF!&lt;&gt;"",OSS_2018_19!#REF!,"")</f>
        <v>#REF!</v>
      </c>
      <c r="P234" s="7" t="e">
        <f>IF(OSS_2018_19!#REF!&lt;&gt;"",OSS_2018_19!#REF!,"")</f>
        <v>#REF!</v>
      </c>
      <c r="Q234" s="5" t="e">
        <f t="shared" si="21"/>
        <v>#REF!</v>
      </c>
      <c r="R234" s="87" t="e">
        <f t="shared" si="22"/>
        <v>#REF!</v>
      </c>
      <c r="S234" s="57" t="e">
        <f t="shared" si="19"/>
        <v>#REF!</v>
      </c>
      <c r="T234" s="88" t="e">
        <f t="shared" si="20"/>
        <v>#REF!</v>
      </c>
      <c r="U234" s="112"/>
      <c r="W234" s="112"/>
    </row>
    <row r="235" spans="1:23" ht="20.100000000000001" customHeight="1">
      <c r="A235" s="118" t="e">
        <f>IF(OSS_2018_19!#REF!&lt;&gt;"",OSS_2018_19!#REF!,"")</f>
        <v>#REF!</v>
      </c>
      <c r="B235" s="7" t="e">
        <f>IF(OSS_2018_19!#REF!&lt;&gt;"",OSS_2018_19!#REF!,"")</f>
        <v>#REF!</v>
      </c>
      <c r="C235" s="35" t="e">
        <f>IF(OSS_2018_19!#REF!&lt;&gt;"",OSS_2018_19!#REF!,"")</f>
        <v>#REF!</v>
      </c>
      <c r="D235" s="63" t="e">
        <f>IF(OSS_2018_19!#REF!&lt;&gt;"",OSS_2018_19!#REF!,"")</f>
        <v>#REF!</v>
      </c>
      <c r="E235" s="7" t="e">
        <f>IF(OSS_2018_19!#REF!&lt;&gt;"",OSS_2018_19!#REF!,"")</f>
        <v>#REF!</v>
      </c>
      <c r="F235" s="5"/>
      <c r="G235" s="5"/>
      <c r="H235" s="5"/>
      <c r="I235" s="5"/>
      <c r="J235" s="46"/>
      <c r="L235" s="7" t="e">
        <f>IF(OSS_2018_19!#REF!&lt;&gt;"",OSS_2018_19!#REF!,"")</f>
        <v>#REF!</v>
      </c>
      <c r="M235" s="7" t="e">
        <f>IF(OSS_2018_19!#REF!&lt;&gt;"",OSS_2018_19!#REF!,"")</f>
        <v>#REF!</v>
      </c>
      <c r="N235" s="7" t="e">
        <f>IF(OSS_2018_19!#REF!&lt;&gt;"",OSS_2018_19!#REF!,"")</f>
        <v>#REF!</v>
      </c>
      <c r="O235" s="7" t="e">
        <f>IF(OSS_2018_19!#REF!&lt;&gt;"",OSS_2018_19!#REF!,"")</f>
        <v>#REF!</v>
      </c>
      <c r="P235" s="7" t="e">
        <f>IF(OSS_2018_19!#REF!&lt;&gt;"",OSS_2018_19!#REF!,"")</f>
        <v>#REF!</v>
      </c>
      <c r="Q235" s="5" t="e">
        <f t="shared" si="21"/>
        <v>#REF!</v>
      </c>
      <c r="R235" s="87" t="e">
        <f t="shared" si="22"/>
        <v>#REF!</v>
      </c>
      <c r="S235" s="57" t="e">
        <f t="shared" si="19"/>
        <v>#REF!</v>
      </c>
      <c r="T235" s="88" t="e">
        <f t="shared" si="20"/>
        <v>#REF!</v>
      </c>
      <c r="U235" s="112"/>
      <c r="W235" s="112"/>
    </row>
    <row r="236" spans="1:23" ht="20.100000000000001" customHeight="1">
      <c r="A236" s="118" t="e">
        <f>IF(OSS_2018_19!#REF!&lt;&gt;"",OSS_2018_19!#REF!,"")</f>
        <v>#REF!</v>
      </c>
      <c r="B236" s="7" t="e">
        <f>IF(OSS_2018_19!#REF!&lt;&gt;"",OSS_2018_19!#REF!,"")</f>
        <v>#REF!</v>
      </c>
      <c r="C236" s="35" t="e">
        <f>IF(OSS_2018_19!#REF!&lt;&gt;"",OSS_2018_19!#REF!,"")</f>
        <v>#REF!</v>
      </c>
      <c r="D236" s="63" t="e">
        <f>IF(OSS_2018_19!#REF!&lt;&gt;"",OSS_2018_19!#REF!,"")</f>
        <v>#REF!</v>
      </c>
      <c r="E236" s="7" t="e">
        <f>IF(OSS_2018_19!#REF!&lt;&gt;"",OSS_2018_19!#REF!,"")</f>
        <v>#REF!</v>
      </c>
      <c r="F236" s="5"/>
      <c r="G236" s="5"/>
      <c r="H236" s="5"/>
      <c r="I236" s="5"/>
      <c r="J236" s="46"/>
      <c r="L236" s="7" t="e">
        <f>IF(OSS_2018_19!#REF!&lt;&gt;"",OSS_2018_19!#REF!,"")</f>
        <v>#REF!</v>
      </c>
      <c r="M236" s="7" t="e">
        <f>IF(OSS_2018_19!#REF!&lt;&gt;"",OSS_2018_19!#REF!,"")</f>
        <v>#REF!</v>
      </c>
      <c r="N236" s="7" t="e">
        <f>IF(OSS_2018_19!#REF!&lt;&gt;"",OSS_2018_19!#REF!,"")</f>
        <v>#REF!</v>
      </c>
      <c r="O236" s="7" t="e">
        <f>IF(OSS_2018_19!#REF!&lt;&gt;"",OSS_2018_19!#REF!,"")</f>
        <v>#REF!</v>
      </c>
      <c r="P236" s="7" t="e">
        <f>IF(OSS_2018_19!#REF!&lt;&gt;"",OSS_2018_19!#REF!,"")</f>
        <v>#REF!</v>
      </c>
      <c r="Q236" s="5" t="e">
        <f t="shared" si="21"/>
        <v>#REF!</v>
      </c>
      <c r="R236" s="87" t="e">
        <f t="shared" si="22"/>
        <v>#REF!</v>
      </c>
      <c r="S236" s="57" t="e">
        <f t="shared" si="19"/>
        <v>#REF!</v>
      </c>
      <c r="T236" s="88" t="e">
        <f t="shared" si="20"/>
        <v>#REF!</v>
      </c>
      <c r="U236" s="112"/>
      <c r="W236" s="112"/>
    </row>
    <row r="237" spans="1:23" ht="20.100000000000001" customHeight="1">
      <c r="A237" s="118" t="e">
        <f>IF(OSS_2018_19!#REF!&lt;&gt;"",OSS_2018_19!#REF!,"")</f>
        <v>#REF!</v>
      </c>
      <c r="B237" s="7" t="e">
        <f>IF(OSS_2018_19!#REF!&lt;&gt;"",OSS_2018_19!#REF!,"")</f>
        <v>#REF!</v>
      </c>
      <c r="C237" s="35" t="e">
        <f>IF(OSS_2018_19!#REF!&lt;&gt;"",OSS_2018_19!#REF!,"")</f>
        <v>#REF!</v>
      </c>
      <c r="D237" s="63" t="e">
        <f>IF(OSS_2018_19!#REF!&lt;&gt;"",OSS_2018_19!#REF!,"")</f>
        <v>#REF!</v>
      </c>
      <c r="E237" s="7" t="e">
        <f>IF(OSS_2018_19!#REF!&lt;&gt;"",OSS_2018_19!#REF!,"")</f>
        <v>#REF!</v>
      </c>
      <c r="F237" s="5"/>
      <c r="G237" s="5"/>
      <c r="H237" s="5"/>
      <c r="I237" s="5"/>
      <c r="J237" s="46"/>
      <c r="L237" s="7" t="e">
        <f>IF(OSS_2018_19!#REF!&lt;&gt;"",OSS_2018_19!#REF!,"")</f>
        <v>#REF!</v>
      </c>
      <c r="M237" s="7" t="e">
        <f>IF(OSS_2018_19!#REF!&lt;&gt;"",OSS_2018_19!#REF!,"")</f>
        <v>#REF!</v>
      </c>
      <c r="N237" s="7" t="e">
        <f>IF(OSS_2018_19!#REF!&lt;&gt;"",OSS_2018_19!#REF!,"")</f>
        <v>#REF!</v>
      </c>
      <c r="O237" s="7" t="e">
        <f>IF(OSS_2018_19!#REF!&lt;&gt;"",OSS_2018_19!#REF!,"")</f>
        <v>#REF!</v>
      </c>
      <c r="P237" s="7" t="e">
        <f>IF(OSS_2018_19!#REF!&lt;&gt;"",OSS_2018_19!#REF!,"")</f>
        <v>#REF!</v>
      </c>
      <c r="Q237" s="5" t="e">
        <f t="shared" si="21"/>
        <v>#REF!</v>
      </c>
      <c r="R237" s="87" t="e">
        <f t="shared" si="22"/>
        <v>#REF!</v>
      </c>
      <c r="S237" s="57" t="e">
        <f t="shared" si="19"/>
        <v>#REF!</v>
      </c>
      <c r="T237" s="88" t="e">
        <f t="shared" si="20"/>
        <v>#REF!</v>
      </c>
      <c r="U237" s="112"/>
      <c r="W237" s="112"/>
    </row>
    <row r="238" spans="1:23" ht="20.100000000000001" customHeight="1">
      <c r="A238" s="118" t="e">
        <f>IF(OSS_2018_19!#REF!&lt;&gt;"",OSS_2018_19!#REF!,"")</f>
        <v>#REF!</v>
      </c>
      <c r="B238" s="7" t="e">
        <f>IF(OSS_2018_19!#REF!&lt;&gt;"",OSS_2018_19!#REF!,"")</f>
        <v>#REF!</v>
      </c>
      <c r="C238" s="35" t="e">
        <f>IF(OSS_2018_19!#REF!&lt;&gt;"",OSS_2018_19!#REF!,"")</f>
        <v>#REF!</v>
      </c>
      <c r="D238" s="63" t="e">
        <f>IF(OSS_2018_19!#REF!&lt;&gt;"",OSS_2018_19!#REF!,"")</f>
        <v>#REF!</v>
      </c>
      <c r="E238" s="7" t="e">
        <f>IF(OSS_2018_19!#REF!&lt;&gt;"",OSS_2018_19!#REF!,"")</f>
        <v>#REF!</v>
      </c>
      <c r="F238" s="5"/>
      <c r="G238" s="5"/>
      <c r="H238" s="5"/>
      <c r="I238" s="5"/>
      <c r="J238" s="46"/>
      <c r="L238" s="7" t="e">
        <f>IF(OSS_2018_19!#REF!&lt;&gt;"",OSS_2018_19!#REF!,"")</f>
        <v>#REF!</v>
      </c>
      <c r="M238" s="7" t="e">
        <f>IF(OSS_2018_19!#REF!&lt;&gt;"",OSS_2018_19!#REF!,"")</f>
        <v>#REF!</v>
      </c>
      <c r="N238" s="7" t="e">
        <f>IF(OSS_2018_19!#REF!&lt;&gt;"",OSS_2018_19!#REF!,"")</f>
        <v>#REF!</v>
      </c>
      <c r="O238" s="7" t="e">
        <f>IF(OSS_2018_19!#REF!&lt;&gt;"",OSS_2018_19!#REF!,"")</f>
        <v>#REF!</v>
      </c>
      <c r="P238" s="7" t="e">
        <f>IF(OSS_2018_19!#REF!&lt;&gt;"",OSS_2018_19!#REF!,"")</f>
        <v>#REF!</v>
      </c>
      <c r="Q238" s="5" t="e">
        <f t="shared" si="21"/>
        <v>#REF!</v>
      </c>
      <c r="R238" s="87" t="e">
        <f t="shared" si="22"/>
        <v>#REF!</v>
      </c>
      <c r="S238" s="57" t="e">
        <f t="shared" si="19"/>
        <v>#REF!</v>
      </c>
      <c r="T238" s="88" t="e">
        <f t="shared" si="20"/>
        <v>#REF!</v>
      </c>
      <c r="U238" s="112"/>
      <c r="W238" s="112"/>
    </row>
    <row r="239" spans="1:23" ht="20.100000000000001" customHeight="1">
      <c r="A239" s="118" t="e">
        <f>IF(OSS_2018_19!#REF!&lt;&gt;"",OSS_2018_19!#REF!,"")</f>
        <v>#REF!</v>
      </c>
      <c r="B239" s="7" t="e">
        <f>IF(OSS_2018_19!#REF!&lt;&gt;"",OSS_2018_19!#REF!,"")</f>
        <v>#REF!</v>
      </c>
      <c r="C239" s="35" t="e">
        <f>IF(OSS_2018_19!#REF!&lt;&gt;"",OSS_2018_19!#REF!,"")</f>
        <v>#REF!</v>
      </c>
      <c r="D239" s="63" t="e">
        <f>IF(OSS_2018_19!#REF!&lt;&gt;"",OSS_2018_19!#REF!,"")</f>
        <v>#REF!</v>
      </c>
      <c r="E239" s="7" t="e">
        <f>IF(OSS_2018_19!#REF!&lt;&gt;"",OSS_2018_19!#REF!,"")</f>
        <v>#REF!</v>
      </c>
      <c r="F239" s="5"/>
      <c r="G239" s="5"/>
      <c r="H239" s="5"/>
      <c r="I239" s="5"/>
      <c r="J239" s="46"/>
      <c r="L239" s="7" t="e">
        <f>IF(OSS_2018_19!#REF!&lt;&gt;"",OSS_2018_19!#REF!,"")</f>
        <v>#REF!</v>
      </c>
      <c r="M239" s="7" t="e">
        <f>IF(OSS_2018_19!#REF!&lt;&gt;"",OSS_2018_19!#REF!,"")</f>
        <v>#REF!</v>
      </c>
      <c r="N239" s="7" t="e">
        <f>IF(OSS_2018_19!#REF!&lt;&gt;"",OSS_2018_19!#REF!,"")</f>
        <v>#REF!</v>
      </c>
      <c r="O239" s="7" t="e">
        <f>IF(OSS_2018_19!#REF!&lt;&gt;"",OSS_2018_19!#REF!,"")</f>
        <v>#REF!</v>
      </c>
      <c r="P239" s="7" t="e">
        <f>IF(OSS_2018_19!#REF!&lt;&gt;"",OSS_2018_19!#REF!,"")</f>
        <v>#REF!</v>
      </c>
      <c r="Q239" s="5" t="e">
        <f t="shared" si="21"/>
        <v>#REF!</v>
      </c>
      <c r="R239" s="87" t="e">
        <f t="shared" si="22"/>
        <v>#REF!</v>
      </c>
      <c r="S239" s="57" t="e">
        <f t="shared" si="19"/>
        <v>#REF!</v>
      </c>
      <c r="T239" s="88" t="e">
        <f t="shared" si="20"/>
        <v>#REF!</v>
      </c>
      <c r="U239" s="112"/>
      <c r="W239" s="112"/>
    </row>
    <row r="240" spans="1:23" ht="20.100000000000001" customHeight="1">
      <c r="A240" s="118" t="e">
        <f>IF(OSS_2018_19!#REF!&lt;&gt;"",OSS_2018_19!#REF!,"")</f>
        <v>#REF!</v>
      </c>
      <c r="B240" s="7" t="e">
        <f>IF(OSS_2018_19!#REF!&lt;&gt;"",OSS_2018_19!#REF!,"")</f>
        <v>#REF!</v>
      </c>
      <c r="C240" s="35" t="e">
        <f>IF(OSS_2018_19!#REF!&lt;&gt;"",OSS_2018_19!#REF!,"")</f>
        <v>#REF!</v>
      </c>
      <c r="D240" s="63" t="e">
        <f>IF(OSS_2018_19!#REF!&lt;&gt;"",OSS_2018_19!#REF!,"")</f>
        <v>#REF!</v>
      </c>
      <c r="E240" s="7" t="e">
        <f>IF(OSS_2018_19!#REF!&lt;&gt;"",OSS_2018_19!#REF!,"")</f>
        <v>#REF!</v>
      </c>
      <c r="F240" s="5"/>
      <c r="G240" s="5"/>
      <c r="H240" s="5"/>
      <c r="I240" s="5"/>
      <c r="J240" s="46"/>
      <c r="L240" s="7" t="e">
        <f>IF(OSS_2018_19!#REF!&lt;&gt;"",OSS_2018_19!#REF!,"")</f>
        <v>#REF!</v>
      </c>
      <c r="M240" s="7" t="e">
        <f>IF(OSS_2018_19!#REF!&lt;&gt;"",OSS_2018_19!#REF!,"")</f>
        <v>#REF!</v>
      </c>
      <c r="N240" s="7" t="e">
        <f>IF(OSS_2018_19!#REF!&lt;&gt;"",OSS_2018_19!#REF!,"")</f>
        <v>#REF!</v>
      </c>
      <c r="O240" s="7" t="e">
        <f>IF(OSS_2018_19!#REF!&lt;&gt;"",OSS_2018_19!#REF!,"")</f>
        <v>#REF!</v>
      </c>
      <c r="P240" s="7" t="e">
        <f>IF(OSS_2018_19!#REF!&lt;&gt;"",OSS_2018_19!#REF!,"")</f>
        <v>#REF!</v>
      </c>
      <c r="Q240" s="5" t="e">
        <f t="shared" si="21"/>
        <v>#REF!</v>
      </c>
      <c r="R240" s="87" t="e">
        <f t="shared" si="22"/>
        <v>#REF!</v>
      </c>
      <c r="S240" s="57" t="e">
        <f t="shared" si="19"/>
        <v>#REF!</v>
      </c>
      <c r="T240" s="88" t="e">
        <f t="shared" si="20"/>
        <v>#REF!</v>
      </c>
      <c r="U240" s="112"/>
      <c r="W240" s="112"/>
    </row>
    <row r="241" spans="1:23" ht="20.100000000000001" customHeight="1">
      <c r="A241" s="118" t="e">
        <f>IF(OSS_2018_19!#REF!&lt;&gt;"",OSS_2018_19!#REF!,"")</f>
        <v>#REF!</v>
      </c>
      <c r="B241" s="7" t="e">
        <f>IF(OSS_2018_19!#REF!&lt;&gt;"",OSS_2018_19!#REF!,"")</f>
        <v>#REF!</v>
      </c>
      <c r="C241" s="35" t="e">
        <f>IF(OSS_2018_19!#REF!&lt;&gt;"",OSS_2018_19!#REF!,"")</f>
        <v>#REF!</v>
      </c>
      <c r="D241" s="63" t="e">
        <f>IF(OSS_2018_19!#REF!&lt;&gt;"",OSS_2018_19!#REF!,"")</f>
        <v>#REF!</v>
      </c>
      <c r="E241" s="7" t="e">
        <f>IF(OSS_2018_19!#REF!&lt;&gt;"",OSS_2018_19!#REF!,"")</f>
        <v>#REF!</v>
      </c>
      <c r="F241" s="5"/>
      <c r="G241" s="5"/>
      <c r="H241" s="5"/>
      <c r="I241" s="5"/>
      <c r="J241" s="46"/>
      <c r="L241" s="7" t="e">
        <f>IF(OSS_2018_19!#REF!&lt;&gt;"",OSS_2018_19!#REF!,"")</f>
        <v>#REF!</v>
      </c>
      <c r="M241" s="7" t="e">
        <f>IF(OSS_2018_19!#REF!&lt;&gt;"",OSS_2018_19!#REF!,"")</f>
        <v>#REF!</v>
      </c>
      <c r="N241" s="7" t="e">
        <f>IF(OSS_2018_19!#REF!&lt;&gt;"",OSS_2018_19!#REF!,"")</f>
        <v>#REF!</v>
      </c>
      <c r="O241" s="7" t="e">
        <f>IF(OSS_2018_19!#REF!&lt;&gt;"",OSS_2018_19!#REF!,"")</f>
        <v>#REF!</v>
      </c>
      <c r="P241" s="7" t="e">
        <f>IF(OSS_2018_19!#REF!&lt;&gt;"",OSS_2018_19!#REF!,"")</f>
        <v>#REF!</v>
      </c>
      <c r="Q241" s="5" t="e">
        <f t="shared" si="21"/>
        <v>#REF!</v>
      </c>
      <c r="R241" s="87" t="e">
        <f t="shared" si="22"/>
        <v>#REF!</v>
      </c>
      <c r="S241" s="57" t="e">
        <f t="shared" si="19"/>
        <v>#REF!</v>
      </c>
      <c r="T241" s="88" t="e">
        <f t="shared" si="20"/>
        <v>#REF!</v>
      </c>
      <c r="U241" s="112"/>
      <c r="W241" s="112"/>
    </row>
    <row r="242" spans="1:23" ht="20.100000000000001" customHeight="1">
      <c r="A242" s="118" t="e">
        <f>IF(OSS_2018_19!#REF!&lt;&gt;"",OSS_2018_19!#REF!,"")</f>
        <v>#REF!</v>
      </c>
      <c r="B242" s="7" t="e">
        <f>IF(OSS_2018_19!#REF!&lt;&gt;"",OSS_2018_19!#REF!,"")</f>
        <v>#REF!</v>
      </c>
      <c r="C242" s="35" t="e">
        <f>IF(OSS_2018_19!#REF!&lt;&gt;"",OSS_2018_19!#REF!,"")</f>
        <v>#REF!</v>
      </c>
      <c r="D242" s="63" t="e">
        <f>IF(OSS_2018_19!#REF!&lt;&gt;"",OSS_2018_19!#REF!,"")</f>
        <v>#REF!</v>
      </c>
      <c r="E242" s="7" t="e">
        <f>IF(OSS_2018_19!#REF!&lt;&gt;"",OSS_2018_19!#REF!,"")</f>
        <v>#REF!</v>
      </c>
      <c r="F242" s="5"/>
      <c r="G242" s="5"/>
      <c r="H242" s="5"/>
      <c r="I242" s="5"/>
      <c r="J242" s="46"/>
      <c r="L242" s="7" t="e">
        <f>IF(OSS_2018_19!#REF!&lt;&gt;"",OSS_2018_19!#REF!,"")</f>
        <v>#REF!</v>
      </c>
      <c r="M242" s="7" t="e">
        <f>IF(OSS_2018_19!#REF!&lt;&gt;"",OSS_2018_19!#REF!,"")</f>
        <v>#REF!</v>
      </c>
      <c r="N242" s="7" t="e">
        <f>IF(OSS_2018_19!#REF!&lt;&gt;"",OSS_2018_19!#REF!,"")</f>
        <v>#REF!</v>
      </c>
      <c r="O242" s="7" t="e">
        <f>IF(OSS_2018_19!#REF!&lt;&gt;"",OSS_2018_19!#REF!,"")</f>
        <v>#REF!</v>
      </c>
      <c r="P242" s="7" t="e">
        <f>IF(OSS_2018_19!#REF!&lt;&gt;"",OSS_2018_19!#REF!,"")</f>
        <v>#REF!</v>
      </c>
      <c r="Q242" s="5" t="e">
        <f t="shared" si="21"/>
        <v>#REF!</v>
      </c>
      <c r="R242" s="87" t="e">
        <f t="shared" si="22"/>
        <v>#REF!</v>
      </c>
      <c r="S242" s="57" t="e">
        <f t="shared" si="19"/>
        <v>#REF!</v>
      </c>
      <c r="T242" s="88" t="e">
        <f t="shared" si="20"/>
        <v>#REF!</v>
      </c>
      <c r="U242" s="112"/>
      <c r="W242" s="112"/>
    </row>
    <row r="243" spans="1:23" ht="20.100000000000001" customHeight="1">
      <c r="A243" s="118" t="e">
        <f>IF(OSS_2018_19!#REF!&lt;&gt;"",OSS_2018_19!#REF!,"")</f>
        <v>#REF!</v>
      </c>
      <c r="B243" s="7" t="e">
        <f>IF(OSS_2018_19!#REF!&lt;&gt;"",OSS_2018_19!#REF!,"")</f>
        <v>#REF!</v>
      </c>
      <c r="C243" s="35" t="e">
        <f>IF(OSS_2018_19!#REF!&lt;&gt;"",OSS_2018_19!#REF!,"")</f>
        <v>#REF!</v>
      </c>
      <c r="D243" s="63" t="e">
        <f>IF(OSS_2018_19!#REF!&lt;&gt;"",OSS_2018_19!#REF!,"")</f>
        <v>#REF!</v>
      </c>
      <c r="E243" s="7" t="e">
        <f>IF(OSS_2018_19!#REF!&lt;&gt;"",OSS_2018_19!#REF!,"")</f>
        <v>#REF!</v>
      </c>
      <c r="F243" s="5"/>
      <c r="G243" s="5"/>
      <c r="H243" s="5"/>
      <c r="I243" s="5"/>
      <c r="J243" s="46"/>
      <c r="L243" s="7" t="e">
        <f>IF(OSS_2018_19!#REF!&lt;&gt;"",OSS_2018_19!#REF!,"")</f>
        <v>#REF!</v>
      </c>
      <c r="M243" s="7" t="e">
        <f>IF(OSS_2018_19!#REF!&lt;&gt;"",OSS_2018_19!#REF!,"")</f>
        <v>#REF!</v>
      </c>
      <c r="N243" s="7" t="e">
        <f>IF(OSS_2018_19!#REF!&lt;&gt;"",OSS_2018_19!#REF!,"")</f>
        <v>#REF!</v>
      </c>
      <c r="O243" s="7" t="e">
        <f>IF(OSS_2018_19!#REF!&lt;&gt;"",OSS_2018_19!#REF!,"")</f>
        <v>#REF!</v>
      </c>
      <c r="P243" s="7" t="e">
        <f>IF(OSS_2018_19!#REF!&lt;&gt;"",OSS_2018_19!#REF!,"")</f>
        <v>#REF!</v>
      </c>
      <c r="Q243" s="5" t="e">
        <f t="shared" si="21"/>
        <v>#REF!</v>
      </c>
      <c r="R243" s="87" t="e">
        <f t="shared" si="22"/>
        <v>#REF!</v>
      </c>
      <c r="S243" s="57" t="e">
        <f t="shared" si="19"/>
        <v>#REF!</v>
      </c>
      <c r="T243" s="88" t="e">
        <f t="shared" si="20"/>
        <v>#REF!</v>
      </c>
      <c r="U243" s="112"/>
      <c r="W243" s="112"/>
    </row>
    <row r="244" spans="1:23" ht="20.100000000000001" customHeight="1">
      <c r="A244" s="118" t="e">
        <f>IF(OSS_2018_19!#REF!&lt;&gt;"",OSS_2018_19!#REF!,"")</f>
        <v>#REF!</v>
      </c>
      <c r="B244" s="7" t="e">
        <f>IF(OSS_2018_19!#REF!&lt;&gt;"",OSS_2018_19!#REF!,"")</f>
        <v>#REF!</v>
      </c>
      <c r="C244" s="35" t="e">
        <f>IF(OSS_2018_19!#REF!&lt;&gt;"",OSS_2018_19!#REF!,"")</f>
        <v>#REF!</v>
      </c>
      <c r="D244" s="63" t="e">
        <f>IF(OSS_2018_19!#REF!&lt;&gt;"",OSS_2018_19!#REF!,"")</f>
        <v>#REF!</v>
      </c>
      <c r="E244" s="7" t="e">
        <f>IF(OSS_2018_19!#REF!&lt;&gt;"",OSS_2018_19!#REF!,"")</f>
        <v>#REF!</v>
      </c>
      <c r="F244" s="5"/>
      <c r="G244" s="5"/>
      <c r="H244" s="5"/>
      <c r="I244" s="5"/>
      <c r="J244" s="46"/>
      <c r="L244" s="7" t="e">
        <f>IF(OSS_2018_19!#REF!&lt;&gt;"",OSS_2018_19!#REF!,"")</f>
        <v>#REF!</v>
      </c>
      <c r="M244" s="7" t="e">
        <f>IF(OSS_2018_19!#REF!&lt;&gt;"",OSS_2018_19!#REF!,"")</f>
        <v>#REF!</v>
      </c>
      <c r="N244" s="7" t="e">
        <f>IF(OSS_2018_19!#REF!&lt;&gt;"",OSS_2018_19!#REF!,"")</f>
        <v>#REF!</v>
      </c>
      <c r="O244" s="7" t="e">
        <f>IF(OSS_2018_19!#REF!&lt;&gt;"",OSS_2018_19!#REF!,"")</f>
        <v>#REF!</v>
      </c>
      <c r="P244" s="7" t="e">
        <f>IF(OSS_2018_19!#REF!&lt;&gt;"",OSS_2018_19!#REF!,"")</f>
        <v>#REF!</v>
      </c>
      <c r="Q244" s="5" t="e">
        <f t="shared" si="21"/>
        <v>#REF!</v>
      </c>
      <c r="R244" s="87" t="e">
        <f t="shared" si="22"/>
        <v>#REF!</v>
      </c>
      <c r="S244" s="57" t="e">
        <f t="shared" si="19"/>
        <v>#REF!</v>
      </c>
      <c r="T244" s="88" t="e">
        <f t="shared" si="20"/>
        <v>#REF!</v>
      </c>
      <c r="U244" s="112"/>
      <c r="W244" s="112"/>
    </row>
    <row r="245" spans="1:23" ht="20.100000000000001" customHeight="1">
      <c r="A245" s="118" t="e">
        <f>IF(OSS_2018_19!#REF!&lt;&gt;"",OSS_2018_19!#REF!,"")</f>
        <v>#REF!</v>
      </c>
      <c r="B245" s="7" t="e">
        <f>IF(OSS_2018_19!#REF!&lt;&gt;"",OSS_2018_19!#REF!,"")</f>
        <v>#REF!</v>
      </c>
      <c r="C245" s="35" t="e">
        <f>IF(OSS_2018_19!#REF!&lt;&gt;"",OSS_2018_19!#REF!,"")</f>
        <v>#REF!</v>
      </c>
      <c r="D245" s="63" t="e">
        <f>IF(OSS_2018_19!#REF!&lt;&gt;"",OSS_2018_19!#REF!,"")</f>
        <v>#REF!</v>
      </c>
      <c r="E245" s="7" t="e">
        <f>IF(OSS_2018_19!#REF!&lt;&gt;"",OSS_2018_19!#REF!,"")</f>
        <v>#REF!</v>
      </c>
      <c r="F245" s="5"/>
      <c r="G245" s="5"/>
      <c r="H245" s="5"/>
      <c r="I245" s="5"/>
      <c r="J245" s="46"/>
      <c r="L245" s="7" t="e">
        <f>IF(OSS_2018_19!#REF!&lt;&gt;"",OSS_2018_19!#REF!,"")</f>
        <v>#REF!</v>
      </c>
      <c r="M245" s="7" t="e">
        <f>IF(OSS_2018_19!#REF!&lt;&gt;"",OSS_2018_19!#REF!,"")</f>
        <v>#REF!</v>
      </c>
      <c r="N245" s="7" t="e">
        <f>IF(OSS_2018_19!#REF!&lt;&gt;"",OSS_2018_19!#REF!,"")</f>
        <v>#REF!</v>
      </c>
      <c r="O245" s="7" t="e">
        <f>IF(OSS_2018_19!#REF!&lt;&gt;"",OSS_2018_19!#REF!,"")</f>
        <v>#REF!</v>
      </c>
      <c r="P245" s="7" t="e">
        <f>IF(OSS_2018_19!#REF!&lt;&gt;"",OSS_2018_19!#REF!,"")</f>
        <v>#REF!</v>
      </c>
      <c r="Q245" s="5" t="e">
        <f t="shared" si="21"/>
        <v>#REF!</v>
      </c>
      <c r="R245" s="87" t="e">
        <f t="shared" si="22"/>
        <v>#REF!</v>
      </c>
      <c r="S245" s="57" t="e">
        <f t="shared" si="19"/>
        <v>#REF!</v>
      </c>
      <c r="T245" s="88" t="e">
        <f t="shared" si="20"/>
        <v>#REF!</v>
      </c>
      <c r="U245" s="112"/>
      <c r="W245" s="112"/>
    </row>
    <row r="246" spans="1:23" ht="20.100000000000001" customHeight="1">
      <c r="A246" s="118" t="e">
        <f>IF(OSS_2018_19!#REF!&lt;&gt;"",OSS_2018_19!#REF!,"")</f>
        <v>#REF!</v>
      </c>
      <c r="B246" s="7" t="e">
        <f>IF(OSS_2018_19!#REF!&lt;&gt;"",OSS_2018_19!#REF!,"")</f>
        <v>#REF!</v>
      </c>
      <c r="C246" s="35" t="e">
        <f>IF(OSS_2018_19!#REF!&lt;&gt;"",OSS_2018_19!#REF!,"")</f>
        <v>#REF!</v>
      </c>
      <c r="D246" s="63" t="e">
        <f>IF(OSS_2018_19!#REF!&lt;&gt;"",OSS_2018_19!#REF!,"")</f>
        <v>#REF!</v>
      </c>
      <c r="E246" s="7" t="e">
        <f>IF(OSS_2018_19!#REF!&lt;&gt;"",OSS_2018_19!#REF!,"")</f>
        <v>#REF!</v>
      </c>
      <c r="F246" s="5"/>
      <c r="G246" s="5"/>
      <c r="H246" s="5"/>
      <c r="I246" s="5"/>
      <c r="J246" s="46"/>
      <c r="L246" s="7" t="e">
        <f>IF(OSS_2018_19!#REF!&lt;&gt;"",OSS_2018_19!#REF!,"")</f>
        <v>#REF!</v>
      </c>
      <c r="M246" s="7" t="e">
        <f>IF(OSS_2018_19!#REF!&lt;&gt;"",OSS_2018_19!#REF!,"")</f>
        <v>#REF!</v>
      </c>
      <c r="N246" s="7" t="e">
        <f>IF(OSS_2018_19!#REF!&lt;&gt;"",OSS_2018_19!#REF!,"")</f>
        <v>#REF!</v>
      </c>
      <c r="O246" s="7" t="e">
        <f>IF(OSS_2018_19!#REF!&lt;&gt;"",OSS_2018_19!#REF!,"")</f>
        <v>#REF!</v>
      </c>
      <c r="P246" s="7" t="e">
        <f>IF(OSS_2018_19!#REF!&lt;&gt;"",OSS_2018_19!#REF!,"")</f>
        <v>#REF!</v>
      </c>
      <c r="Q246" s="5" t="e">
        <f t="shared" si="21"/>
        <v>#REF!</v>
      </c>
      <c r="R246" s="87" t="e">
        <f t="shared" si="22"/>
        <v>#REF!</v>
      </c>
      <c r="S246" s="57" t="e">
        <f t="shared" si="19"/>
        <v>#REF!</v>
      </c>
      <c r="T246" s="88" t="e">
        <f t="shared" si="20"/>
        <v>#REF!</v>
      </c>
      <c r="U246" s="112"/>
      <c r="W246" s="112"/>
    </row>
    <row r="247" spans="1:23" ht="20.100000000000001" customHeight="1">
      <c r="A247" s="118" t="e">
        <f>IF(OSS_2018_19!#REF!&lt;&gt;"",OSS_2018_19!#REF!,"")</f>
        <v>#REF!</v>
      </c>
      <c r="B247" s="7" t="e">
        <f>IF(OSS_2018_19!#REF!&lt;&gt;"",OSS_2018_19!#REF!,"")</f>
        <v>#REF!</v>
      </c>
      <c r="C247" s="35" t="e">
        <f>IF(OSS_2018_19!#REF!&lt;&gt;"",OSS_2018_19!#REF!,"")</f>
        <v>#REF!</v>
      </c>
      <c r="D247" s="63" t="e">
        <f>IF(OSS_2018_19!#REF!&lt;&gt;"",OSS_2018_19!#REF!,"")</f>
        <v>#REF!</v>
      </c>
      <c r="E247" s="7" t="e">
        <f>IF(OSS_2018_19!#REF!&lt;&gt;"",OSS_2018_19!#REF!,"")</f>
        <v>#REF!</v>
      </c>
      <c r="F247" s="5"/>
      <c r="G247" s="5"/>
      <c r="H247" s="5"/>
      <c r="I247" s="5"/>
      <c r="J247" s="46"/>
      <c r="L247" s="7" t="e">
        <f>IF(OSS_2018_19!#REF!&lt;&gt;"",OSS_2018_19!#REF!,"")</f>
        <v>#REF!</v>
      </c>
      <c r="M247" s="7" t="e">
        <f>IF(OSS_2018_19!#REF!&lt;&gt;"",OSS_2018_19!#REF!,"")</f>
        <v>#REF!</v>
      </c>
      <c r="N247" s="7" t="e">
        <f>IF(OSS_2018_19!#REF!&lt;&gt;"",OSS_2018_19!#REF!,"")</f>
        <v>#REF!</v>
      </c>
      <c r="O247" s="7" t="e">
        <f>IF(OSS_2018_19!#REF!&lt;&gt;"",OSS_2018_19!#REF!,"")</f>
        <v>#REF!</v>
      </c>
      <c r="P247" s="7" t="e">
        <f>IF(OSS_2018_19!#REF!&lt;&gt;"",OSS_2018_19!#REF!,"")</f>
        <v>#REF!</v>
      </c>
      <c r="Q247" s="5" t="e">
        <f t="shared" si="21"/>
        <v>#REF!</v>
      </c>
      <c r="R247" s="87" t="e">
        <f t="shared" si="22"/>
        <v>#REF!</v>
      </c>
      <c r="S247" s="57" t="e">
        <f t="shared" si="19"/>
        <v>#REF!</v>
      </c>
      <c r="T247" s="88" t="e">
        <f t="shared" si="20"/>
        <v>#REF!</v>
      </c>
      <c r="U247" s="112"/>
      <c r="W247" s="112"/>
    </row>
    <row r="248" spans="1:23" ht="20.100000000000001" customHeight="1">
      <c r="A248" s="118" t="e">
        <f>IF(OSS_2018_19!#REF!&lt;&gt;"",OSS_2018_19!#REF!,"")</f>
        <v>#REF!</v>
      </c>
      <c r="B248" s="7" t="e">
        <f>IF(OSS_2018_19!#REF!&lt;&gt;"",OSS_2018_19!#REF!,"")</f>
        <v>#REF!</v>
      </c>
      <c r="C248" s="35" t="e">
        <f>IF(OSS_2018_19!#REF!&lt;&gt;"",OSS_2018_19!#REF!,"")</f>
        <v>#REF!</v>
      </c>
      <c r="D248" s="63" t="e">
        <f>IF(OSS_2018_19!#REF!&lt;&gt;"",OSS_2018_19!#REF!,"")</f>
        <v>#REF!</v>
      </c>
      <c r="E248" s="7" t="e">
        <f>IF(OSS_2018_19!#REF!&lt;&gt;"",OSS_2018_19!#REF!,"")</f>
        <v>#REF!</v>
      </c>
      <c r="F248" s="5"/>
      <c r="G248" s="5"/>
      <c r="H248" s="5"/>
      <c r="I248" s="5"/>
      <c r="J248" s="46"/>
      <c r="L248" s="7" t="e">
        <f>IF(OSS_2018_19!#REF!&lt;&gt;"",OSS_2018_19!#REF!,"")</f>
        <v>#REF!</v>
      </c>
      <c r="M248" s="7" t="e">
        <f>IF(OSS_2018_19!#REF!&lt;&gt;"",OSS_2018_19!#REF!,"")</f>
        <v>#REF!</v>
      </c>
      <c r="N248" s="7" t="e">
        <f>IF(OSS_2018_19!#REF!&lt;&gt;"",OSS_2018_19!#REF!,"")</f>
        <v>#REF!</v>
      </c>
      <c r="O248" s="7" t="e">
        <f>IF(OSS_2018_19!#REF!&lt;&gt;"",OSS_2018_19!#REF!,"")</f>
        <v>#REF!</v>
      </c>
      <c r="P248" s="7" t="e">
        <f>IF(OSS_2018_19!#REF!&lt;&gt;"",OSS_2018_19!#REF!,"")</f>
        <v>#REF!</v>
      </c>
      <c r="Q248" s="5" t="e">
        <f t="shared" si="21"/>
        <v>#REF!</v>
      </c>
      <c r="R248" s="87" t="e">
        <f t="shared" si="22"/>
        <v>#REF!</v>
      </c>
      <c r="S248" s="57" t="e">
        <f t="shared" si="19"/>
        <v>#REF!</v>
      </c>
      <c r="T248" s="88" t="e">
        <f t="shared" si="20"/>
        <v>#REF!</v>
      </c>
      <c r="U248" s="112"/>
      <c r="W248" s="112"/>
    </row>
    <row r="249" spans="1:23" ht="20.100000000000001" customHeight="1">
      <c r="A249" s="118" t="e">
        <f>IF(OSS_2018_19!#REF!&lt;&gt;"",OSS_2018_19!#REF!,"")</f>
        <v>#REF!</v>
      </c>
      <c r="B249" s="7" t="e">
        <f>IF(OSS_2018_19!#REF!&lt;&gt;"",OSS_2018_19!#REF!,"")</f>
        <v>#REF!</v>
      </c>
      <c r="C249" s="35" t="e">
        <f>IF(OSS_2018_19!#REF!&lt;&gt;"",OSS_2018_19!#REF!,"")</f>
        <v>#REF!</v>
      </c>
      <c r="D249" s="63" t="e">
        <f>IF(OSS_2018_19!#REF!&lt;&gt;"",OSS_2018_19!#REF!,"")</f>
        <v>#REF!</v>
      </c>
      <c r="E249" s="7" t="e">
        <f>IF(OSS_2018_19!#REF!&lt;&gt;"",OSS_2018_19!#REF!,"")</f>
        <v>#REF!</v>
      </c>
      <c r="F249" s="5"/>
      <c r="G249" s="5"/>
      <c r="H249" s="5"/>
      <c r="I249" s="5"/>
      <c r="J249" s="46"/>
      <c r="L249" s="7" t="e">
        <f>IF(OSS_2018_19!#REF!&lt;&gt;"",OSS_2018_19!#REF!,"")</f>
        <v>#REF!</v>
      </c>
      <c r="M249" s="7" t="e">
        <f>IF(OSS_2018_19!#REF!&lt;&gt;"",OSS_2018_19!#REF!,"")</f>
        <v>#REF!</v>
      </c>
      <c r="N249" s="7" t="e">
        <f>IF(OSS_2018_19!#REF!&lt;&gt;"",OSS_2018_19!#REF!,"")</f>
        <v>#REF!</v>
      </c>
      <c r="O249" s="7" t="e">
        <f>IF(OSS_2018_19!#REF!&lt;&gt;"",OSS_2018_19!#REF!,"")</f>
        <v>#REF!</v>
      </c>
      <c r="P249" s="7" t="e">
        <f>IF(OSS_2018_19!#REF!&lt;&gt;"",OSS_2018_19!#REF!,"")</f>
        <v>#REF!</v>
      </c>
      <c r="Q249" s="5" t="e">
        <f t="shared" si="21"/>
        <v>#REF!</v>
      </c>
      <c r="R249" s="87" t="e">
        <f t="shared" si="22"/>
        <v>#REF!</v>
      </c>
      <c r="S249" s="57" t="e">
        <f t="shared" si="19"/>
        <v>#REF!</v>
      </c>
      <c r="T249" s="88" t="e">
        <f t="shared" si="20"/>
        <v>#REF!</v>
      </c>
      <c r="U249" s="112"/>
      <c r="W249" s="112"/>
    </row>
    <row r="250" spans="1:23" ht="20.100000000000001" customHeight="1">
      <c r="A250" s="118" t="e">
        <f>IF(OSS_2018_19!#REF!&lt;&gt;"",OSS_2018_19!#REF!,"")</f>
        <v>#REF!</v>
      </c>
      <c r="B250" s="7" t="e">
        <f>IF(OSS_2018_19!#REF!&lt;&gt;"",OSS_2018_19!#REF!,"")</f>
        <v>#REF!</v>
      </c>
      <c r="C250" s="35" t="e">
        <f>IF(OSS_2018_19!#REF!&lt;&gt;"",OSS_2018_19!#REF!,"")</f>
        <v>#REF!</v>
      </c>
      <c r="D250" s="63" t="e">
        <f>IF(OSS_2018_19!#REF!&lt;&gt;"",OSS_2018_19!#REF!,"")</f>
        <v>#REF!</v>
      </c>
      <c r="E250" s="7" t="e">
        <f>IF(OSS_2018_19!#REF!&lt;&gt;"",OSS_2018_19!#REF!,"")</f>
        <v>#REF!</v>
      </c>
      <c r="F250" s="5"/>
      <c r="G250" s="5"/>
      <c r="H250" s="5"/>
      <c r="I250" s="5"/>
      <c r="J250" s="46"/>
      <c r="L250" s="7" t="e">
        <f>IF(OSS_2018_19!#REF!&lt;&gt;"",OSS_2018_19!#REF!,"")</f>
        <v>#REF!</v>
      </c>
      <c r="M250" s="7" t="e">
        <f>IF(OSS_2018_19!#REF!&lt;&gt;"",OSS_2018_19!#REF!,"")</f>
        <v>#REF!</v>
      </c>
      <c r="N250" s="7" t="e">
        <f>IF(OSS_2018_19!#REF!&lt;&gt;"",OSS_2018_19!#REF!,"")</f>
        <v>#REF!</v>
      </c>
      <c r="O250" s="7" t="e">
        <f>IF(OSS_2018_19!#REF!&lt;&gt;"",OSS_2018_19!#REF!,"")</f>
        <v>#REF!</v>
      </c>
      <c r="P250" s="7" t="e">
        <f>IF(OSS_2018_19!#REF!&lt;&gt;"",OSS_2018_19!#REF!,"")</f>
        <v>#REF!</v>
      </c>
      <c r="Q250" s="5" t="e">
        <f t="shared" si="21"/>
        <v>#REF!</v>
      </c>
      <c r="R250" s="87" t="e">
        <f t="shared" si="22"/>
        <v>#REF!</v>
      </c>
      <c r="S250" s="57" t="e">
        <f t="shared" si="19"/>
        <v>#REF!</v>
      </c>
      <c r="T250" s="88" t="e">
        <f t="shared" si="20"/>
        <v>#REF!</v>
      </c>
      <c r="U250" s="112"/>
      <c r="W250" s="112"/>
    </row>
    <row r="251" spans="1:23" ht="20.100000000000001" customHeight="1">
      <c r="A251" s="118" t="e">
        <f>IF(OSS_2018_19!#REF!&lt;&gt;"",OSS_2018_19!#REF!,"")</f>
        <v>#REF!</v>
      </c>
      <c r="B251" s="7" t="e">
        <f>IF(OSS_2018_19!#REF!&lt;&gt;"",OSS_2018_19!#REF!,"")</f>
        <v>#REF!</v>
      </c>
      <c r="C251" s="35" t="e">
        <f>IF(OSS_2018_19!#REF!&lt;&gt;"",OSS_2018_19!#REF!,"")</f>
        <v>#REF!</v>
      </c>
      <c r="D251" s="63" t="e">
        <f>IF(OSS_2018_19!#REF!&lt;&gt;"",OSS_2018_19!#REF!,"")</f>
        <v>#REF!</v>
      </c>
      <c r="E251" s="7" t="e">
        <f>IF(OSS_2018_19!#REF!&lt;&gt;"",OSS_2018_19!#REF!,"")</f>
        <v>#REF!</v>
      </c>
      <c r="F251" s="5"/>
      <c r="G251" s="5"/>
      <c r="H251" s="5"/>
      <c r="I251" s="5"/>
      <c r="J251" s="46"/>
      <c r="L251" s="7" t="e">
        <f>IF(OSS_2018_19!#REF!&lt;&gt;"",OSS_2018_19!#REF!,"")</f>
        <v>#REF!</v>
      </c>
      <c r="M251" s="7" t="e">
        <f>IF(OSS_2018_19!#REF!&lt;&gt;"",OSS_2018_19!#REF!,"")</f>
        <v>#REF!</v>
      </c>
      <c r="N251" s="7" t="e">
        <f>IF(OSS_2018_19!#REF!&lt;&gt;"",OSS_2018_19!#REF!,"")</f>
        <v>#REF!</v>
      </c>
      <c r="O251" s="7" t="e">
        <f>IF(OSS_2018_19!#REF!&lt;&gt;"",OSS_2018_19!#REF!,"")</f>
        <v>#REF!</v>
      </c>
      <c r="P251" s="7" t="e">
        <f>IF(OSS_2018_19!#REF!&lt;&gt;"",OSS_2018_19!#REF!,"")</f>
        <v>#REF!</v>
      </c>
      <c r="Q251" s="5" t="e">
        <f t="shared" si="21"/>
        <v>#REF!</v>
      </c>
      <c r="R251" s="87" t="e">
        <f t="shared" si="22"/>
        <v>#REF!</v>
      </c>
      <c r="S251" s="57" t="e">
        <f t="shared" si="19"/>
        <v>#REF!</v>
      </c>
      <c r="T251" s="88" t="e">
        <f t="shared" si="20"/>
        <v>#REF!</v>
      </c>
      <c r="U251" s="112"/>
      <c r="W251" s="112"/>
    </row>
    <row r="252" spans="1:23" ht="20.100000000000001" customHeight="1">
      <c r="A252" s="118" t="e">
        <f>IF(OSS_2018_19!#REF!&lt;&gt;"",OSS_2018_19!#REF!,"")</f>
        <v>#REF!</v>
      </c>
      <c r="B252" s="7" t="e">
        <f>IF(OSS_2018_19!#REF!&lt;&gt;"",OSS_2018_19!#REF!,"")</f>
        <v>#REF!</v>
      </c>
      <c r="C252" s="35" t="e">
        <f>IF(OSS_2018_19!#REF!&lt;&gt;"",OSS_2018_19!#REF!,"")</f>
        <v>#REF!</v>
      </c>
      <c r="D252" s="63" t="e">
        <f>IF(OSS_2018_19!#REF!&lt;&gt;"",OSS_2018_19!#REF!,"")</f>
        <v>#REF!</v>
      </c>
      <c r="E252" s="7" t="e">
        <f>IF(OSS_2018_19!#REF!&lt;&gt;"",OSS_2018_19!#REF!,"")</f>
        <v>#REF!</v>
      </c>
      <c r="F252" s="5"/>
      <c r="G252" s="5"/>
      <c r="H252" s="5"/>
      <c r="I252" s="5"/>
      <c r="J252" s="46"/>
      <c r="L252" s="7" t="e">
        <f>IF(OSS_2018_19!#REF!&lt;&gt;"",OSS_2018_19!#REF!,"")</f>
        <v>#REF!</v>
      </c>
      <c r="M252" s="7" t="e">
        <f>IF(OSS_2018_19!#REF!&lt;&gt;"",OSS_2018_19!#REF!,"")</f>
        <v>#REF!</v>
      </c>
      <c r="N252" s="7" t="e">
        <f>IF(OSS_2018_19!#REF!&lt;&gt;"",OSS_2018_19!#REF!,"")</f>
        <v>#REF!</v>
      </c>
      <c r="O252" s="7" t="e">
        <f>IF(OSS_2018_19!#REF!&lt;&gt;"",OSS_2018_19!#REF!,"")</f>
        <v>#REF!</v>
      </c>
      <c r="P252" s="7" t="e">
        <f>IF(OSS_2018_19!#REF!&lt;&gt;"",OSS_2018_19!#REF!,"")</f>
        <v>#REF!</v>
      </c>
      <c r="Q252" s="5" t="e">
        <f t="shared" si="21"/>
        <v>#REF!</v>
      </c>
      <c r="R252" s="87" t="e">
        <f t="shared" si="22"/>
        <v>#REF!</v>
      </c>
      <c r="S252" s="57" t="e">
        <f t="shared" si="19"/>
        <v>#REF!</v>
      </c>
      <c r="T252" s="88" t="e">
        <f t="shared" si="20"/>
        <v>#REF!</v>
      </c>
      <c r="U252" s="112"/>
      <c r="W252" s="112"/>
    </row>
    <row r="253" spans="1:23" ht="20.100000000000001" customHeight="1">
      <c r="A253" s="118" t="e">
        <f>IF(OSS_2018_19!#REF!&lt;&gt;"",OSS_2018_19!#REF!,"")</f>
        <v>#REF!</v>
      </c>
      <c r="B253" s="7" t="e">
        <f>IF(OSS_2018_19!#REF!&lt;&gt;"",OSS_2018_19!#REF!,"")</f>
        <v>#REF!</v>
      </c>
      <c r="C253" s="35" t="e">
        <f>IF(OSS_2018_19!#REF!&lt;&gt;"",OSS_2018_19!#REF!,"")</f>
        <v>#REF!</v>
      </c>
      <c r="D253" s="63" t="e">
        <f>IF(OSS_2018_19!#REF!&lt;&gt;"",OSS_2018_19!#REF!,"")</f>
        <v>#REF!</v>
      </c>
      <c r="E253" s="7" t="e">
        <f>IF(OSS_2018_19!#REF!&lt;&gt;"",OSS_2018_19!#REF!,"")</f>
        <v>#REF!</v>
      </c>
      <c r="F253" s="5"/>
      <c r="G253" s="5"/>
      <c r="H253" s="5"/>
      <c r="I253" s="5"/>
      <c r="J253" s="46"/>
      <c r="L253" s="7" t="e">
        <f>IF(OSS_2018_19!#REF!&lt;&gt;"",OSS_2018_19!#REF!,"")</f>
        <v>#REF!</v>
      </c>
      <c r="M253" s="7" t="e">
        <f>IF(OSS_2018_19!#REF!&lt;&gt;"",OSS_2018_19!#REF!,"")</f>
        <v>#REF!</v>
      </c>
      <c r="N253" s="7" t="e">
        <f>IF(OSS_2018_19!#REF!&lt;&gt;"",OSS_2018_19!#REF!,"")</f>
        <v>#REF!</v>
      </c>
      <c r="O253" s="7" t="e">
        <f>IF(OSS_2018_19!#REF!&lt;&gt;"",OSS_2018_19!#REF!,"")</f>
        <v>#REF!</v>
      </c>
      <c r="P253" s="7" t="e">
        <f>IF(OSS_2018_19!#REF!&lt;&gt;"",OSS_2018_19!#REF!,"")</f>
        <v>#REF!</v>
      </c>
      <c r="Q253" s="5" t="e">
        <f t="shared" si="21"/>
        <v>#REF!</v>
      </c>
      <c r="R253" s="87" t="e">
        <f t="shared" si="22"/>
        <v>#REF!</v>
      </c>
      <c r="S253" s="57" t="e">
        <f t="shared" si="19"/>
        <v>#REF!</v>
      </c>
      <c r="T253" s="88" t="e">
        <f t="shared" si="20"/>
        <v>#REF!</v>
      </c>
      <c r="U253" s="112"/>
      <c r="W253" s="112"/>
    </row>
    <row r="254" spans="1:23" ht="20.100000000000001" customHeight="1">
      <c r="A254" s="118" t="e">
        <f>IF(OSS_2018_19!#REF!&lt;&gt;"",OSS_2018_19!#REF!,"")</f>
        <v>#REF!</v>
      </c>
      <c r="B254" s="7" t="e">
        <f>IF(OSS_2018_19!#REF!&lt;&gt;"",OSS_2018_19!#REF!,"")</f>
        <v>#REF!</v>
      </c>
      <c r="C254" s="35" t="e">
        <f>IF(OSS_2018_19!#REF!&lt;&gt;"",OSS_2018_19!#REF!,"")</f>
        <v>#REF!</v>
      </c>
      <c r="D254" s="63" t="e">
        <f>IF(OSS_2018_19!#REF!&lt;&gt;"",OSS_2018_19!#REF!,"")</f>
        <v>#REF!</v>
      </c>
      <c r="E254" s="7" t="e">
        <f>IF(OSS_2018_19!#REF!&lt;&gt;"",OSS_2018_19!#REF!,"")</f>
        <v>#REF!</v>
      </c>
      <c r="F254" s="5"/>
      <c r="G254" s="5"/>
      <c r="H254" s="5"/>
      <c r="I254" s="5"/>
      <c r="J254" s="46"/>
      <c r="L254" s="7" t="e">
        <f>IF(OSS_2018_19!#REF!&lt;&gt;"",OSS_2018_19!#REF!,"")</f>
        <v>#REF!</v>
      </c>
      <c r="M254" s="7" t="e">
        <f>IF(OSS_2018_19!#REF!&lt;&gt;"",OSS_2018_19!#REF!,"")</f>
        <v>#REF!</v>
      </c>
      <c r="N254" s="7" t="e">
        <f>IF(OSS_2018_19!#REF!&lt;&gt;"",OSS_2018_19!#REF!,"")</f>
        <v>#REF!</v>
      </c>
      <c r="O254" s="7" t="e">
        <f>IF(OSS_2018_19!#REF!&lt;&gt;"",OSS_2018_19!#REF!,"")</f>
        <v>#REF!</v>
      </c>
      <c r="P254" s="7" t="e">
        <f>IF(OSS_2018_19!#REF!&lt;&gt;"",OSS_2018_19!#REF!,"")</f>
        <v>#REF!</v>
      </c>
      <c r="Q254" s="5" t="e">
        <f t="shared" si="21"/>
        <v>#REF!</v>
      </c>
      <c r="R254" s="87" t="e">
        <f t="shared" si="22"/>
        <v>#REF!</v>
      </c>
      <c r="S254" s="57" t="e">
        <f t="shared" si="19"/>
        <v>#REF!</v>
      </c>
      <c r="T254" s="88" t="e">
        <f t="shared" si="20"/>
        <v>#REF!</v>
      </c>
      <c r="U254" s="112"/>
      <c r="W254" s="112"/>
    </row>
    <row r="255" spans="1:23" ht="20.100000000000001" customHeight="1">
      <c r="A255" s="118" t="e">
        <f>IF(OSS_2018_19!#REF!&lt;&gt;"",OSS_2018_19!#REF!,"")</f>
        <v>#REF!</v>
      </c>
      <c r="B255" s="7" t="e">
        <f>IF(OSS_2018_19!#REF!&lt;&gt;"",OSS_2018_19!#REF!,"")</f>
        <v>#REF!</v>
      </c>
      <c r="C255" s="35" t="e">
        <f>IF(OSS_2018_19!#REF!&lt;&gt;"",OSS_2018_19!#REF!,"")</f>
        <v>#REF!</v>
      </c>
      <c r="D255" s="63" t="e">
        <f>IF(OSS_2018_19!#REF!&lt;&gt;"",OSS_2018_19!#REF!,"")</f>
        <v>#REF!</v>
      </c>
      <c r="E255" s="7" t="e">
        <f>IF(OSS_2018_19!#REF!&lt;&gt;"",OSS_2018_19!#REF!,"")</f>
        <v>#REF!</v>
      </c>
      <c r="F255" s="5"/>
      <c r="G255" s="5"/>
      <c r="H255" s="5"/>
      <c r="I255" s="5"/>
      <c r="J255" s="46"/>
      <c r="L255" s="7" t="e">
        <f>IF(OSS_2018_19!#REF!&lt;&gt;"",OSS_2018_19!#REF!,"")</f>
        <v>#REF!</v>
      </c>
      <c r="M255" s="7" t="e">
        <f>IF(OSS_2018_19!#REF!&lt;&gt;"",OSS_2018_19!#REF!,"")</f>
        <v>#REF!</v>
      </c>
      <c r="N255" s="7" t="e">
        <f>IF(OSS_2018_19!#REF!&lt;&gt;"",OSS_2018_19!#REF!,"")</f>
        <v>#REF!</v>
      </c>
      <c r="O255" s="7" t="e">
        <f>IF(OSS_2018_19!#REF!&lt;&gt;"",OSS_2018_19!#REF!,"")</f>
        <v>#REF!</v>
      </c>
      <c r="P255" s="7" t="e">
        <f>IF(OSS_2018_19!#REF!&lt;&gt;"",OSS_2018_19!#REF!,"")</f>
        <v>#REF!</v>
      </c>
      <c r="Q255" s="5" t="e">
        <f t="shared" si="21"/>
        <v>#REF!</v>
      </c>
      <c r="R255" s="87" t="e">
        <f t="shared" si="22"/>
        <v>#REF!</v>
      </c>
      <c r="S255" s="57" t="e">
        <f t="shared" si="19"/>
        <v>#REF!</v>
      </c>
      <c r="T255" s="88" t="e">
        <f t="shared" si="20"/>
        <v>#REF!</v>
      </c>
      <c r="U255" s="112"/>
      <c r="W255" s="112"/>
    </row>
    <row r="256" spans="1:23" ht="20.100000000000001" customHeight="1">
      <c r="A256" s="118" t="e">
        <f>IF(OSS_2018_19!#REF!&lt;&gt;"",OSS_2018_19!#REF!,"")</f>
        <v>#REF!</v>
      </c>
      <c r="B256" s="7" t="e">
        <f>IF(OSS_2018_19!#REF!&lt;&gt;"",OSS_2018_19!#REF!,"")</f>
        <v>#REF!</v>
      </c>
      <c r="C256" s="35" t="e">
        <f>IF(OSS_2018_19!#REF!&lt;&gt;"",OSS_2018_19!#REF!,"")</f>
        <v>#REF!</v>
      </c>
      <c r="D256" s="63" t="e">
        <f>IF(OSS_2018_19!#REF!&lt;&gt;"",OSS_2018_19!#REF!,"")</f>
        <v>#REF!</v>
      </c>
      <c r="E256" s="7" t="e">
        <f>IF(OSS_2018_19!#REF!&lt;&gt;"",OSS_2018_19!#REF!,"")</f>
        <v>#REF!</v>
      </c>
      <c r="F256" s="5"/>
      <c r="G256" s="5"/>
      <c r="H256" s="5"/>
      <c r="I256" s="5"/>
      <c r="J256" s="46"/>
      <c r="L256" s="7" t="e">
        <f>IF(OSS_2018_19!#REF!&lt;&gt;"",OSS_2018_19!#REF!,"")</f>
        <v>#REF!</v>
      </c>
      <c r="M256" s="7" t="e">
        <f>IF(OSS_2018_19!#REF!&lt;&gt;"",OSS_2018_19!#REF!,"")</f>
        <v>#REF!</v>
      </c>
      <c r="N256" s="7" t="e">
        <f>IF(OSS_2018_19!#REF!&lt;&gt;"",OSS_2018_19!#REF!,"")</f>
        <v>#REF!</v>
      </c>
      <c r="O256" s="7" t="e">
        <f>IF(OSS_2018_19!#REF!&lt;&gt;"",OSS_2018_19!#REF!,"")</f>
        <v>#REF!</v>
      </c>
      <c r="P256" s="7" t="e">
        <f>IF(OSS_2018_19!#REF!&lt;&gt;"",OSS_2018_19!#REF!,"")</f>
        <v>#REF!</v>
      </c>
      <c r="Q256" s="5" t="e">
        <f t="shared" si="21"/>
        <v>#REF!</v>
      </c>
      <c r="R256" s="87" t="e">
        <f t="shared" si="22"/>
        <v>#REF!</v>
      </c>
      <c r="S256" s="57" t="e">
        <f t="shared" si="19"/>
        <v>#REF!</v>
      </c>
      <c r="T256" s="88" t="e">
        <f t="shared" si="20"/>
        <v>#REF!</v>
      </c>
      <c r="U256" s="112"/>
      <c r="W256" s="112"/>
    </row>
    <row r="257" spans="1:23" ht="20.100000000000001" customHeight="1">
      <c r="A257" s="118" t="e">
        <f>IF(OSS_2018_19!#REF!&lt;&gt;"",OSS_2018_19!#REF!,"")</f>
        <v>#REF!</v>
      </c>
      <c r="B257" s="7" t="e">
        <f>IF(OSS_2018_19!#REF!&lt;&gt;"",OSS_2018_19!#REF!,"")</f>
        <v>#REF!</v>
      </c>
      <c r="C257" s="35" t="e">
        <f>IF(OSS_2018_19!#REF!&lt;&gt;"",OSS_2018_19!#REF!,"")</f>
        <v>#REF!</v>
      </c>
      <c r="D257" s="63" t="e">
        <f>IF(OSS_2018_19!#REF!&lt;&gt;"",OSS_2018_19!#REF!,"")</f>
        <v>#REF!</v>
      </c>
      <c r="E257" s="7" t="e">
        <f>IF(OSS_2018_19!#REF!&lt;&gt;"",OSS_2018_19!#REF!,"")</f>
        <v>#REF!</v>
      </c>
      <c r="F257" s="5"/>
      <c r="G257" s="5"/>
      <c r="H257" s="5"/>
      <c r="I257" s="5"/>
      <c r="J257" s="46"/>
      <c r="L257" s="7" t="e">
        <f>IF(OSS_2018_19!#REF!&lt;&gt;"",OSS_2018_19!#REF!,"")</f>
        <v>#REF!</v>
      </c>
      <c r="M257" s="7" t="e">
        <f>IF(OSS_2018_19!#REF!&lt;&gt;"",OSS_2018_19!#REF!,"")</f>
        <v>#REF!</v>
      </c>
      <c r="N257" s="7" t="e">
        <f>IF(OSS_2018_19!#REF!&lt;&gt;"",OSS_2018_19!#REF!,"")</f>
        <v>#REF!</v>
      </c>
      <c r="O257" s="7" t="e">
        <f>IF(OSS_2018_19!#REF!&lt;&gt;"",OSS_2018_19!#REF!,"")</f>
        <v>#REF!</v>
      </c>
      <c r="P257" s="7" t="e">
        <f>IF(OSS_2018_19!#REF!&lt;&gt;"",OSS_2018_19!#REF!,"")</f>
        <v>#REF!</v>
      </c>
      <c r="Q257" s="5" t="e">
        <f t="shared" si="21"/>
        <v>#REF!</v>
      </c>
      <c r="R257" s="87" t="e">
        <f t="shared" si="22"/>
        <v>#REF!</v>
      </c>
      <c r="S257" s="57" t="e">
        <f t="shared" si="19"/>
        <v>#REF!</v>
      </c>
      <c r="T257" s="88" t="e">
        <f t="shared" si="20"/>
        <v>#REF!</v>
      </c>
      <c r="U257" s="112"/>
      <c r="W257" s="112"/>
    </row>
    <row r="258" spans="1:23" ht="20.100000000000001" customHeight="1">
      <c r="A258" s="118" t="e">
        <f>IF(OSS_2018_19!#REF!&lt;&gt;"",OSS_2018_19!#REF!,"")</f>
        <v>#REF!</v>
      </c>
      <c r="B258" s="7" t="e">
        <f>IF(OSS_2018_19!#REF!&lt;&gt;"",OSS_2018_19!#REF!,"")</f>
        <v>#REF!</v>
      </c>
      <c r="C258" s="35" t="e">
        <f>IF(OSS_2018_19!#REF!&lt;&gt;"",OSS_2018_19!#REF!,"")</f>
        <v>#REF!</v>
      </c>
      <c r="D258" s="63" t="e">
        <f>IF(OSS_2018_19!#REF!&lt;&gt;"",OSS_2018_19!#REF!,"")</f>
        <v>#REF!</v>
      </c>
      <c r="E258" s="7" t="e">
        <f>IF(OSS_2018_19!#REF!&lt;&gt;"",OSS_2018_19!#REF!,"")</f>
        <v>#REF!</v>
      </c>
      <c r="F258" s="5"/>
      <c r="G258" s="5"/>
      <c r="H258" s="5"/>
      <c r="I258" s="5"/>
      <c r="J258" s="46"/>
      <c r="L258" s="7" t="e">
        <f>IF(OSS_2018_19!#REF!&lt;&gt;"",OSS_2018_19!#REF!,"")</f>
        <v>#REF!</v>
      </c>
      <c r="M258" s="7" t="e">
        <f>IF(OSS_2018_19!#REF!&lt;&gt;"",OSS_2018_19!#REF!,"")</f>
        <v>#REF!</v>
      </c>
      <c r="N258" s="7" t="e">
        <f>IF(OSS_2018_19!#REF!&lt;&gt;"",OSS_2018_19!#REF!,"")</f>
        <v>#REF!</v>
      </c>
      <c r="O258" s="7" t="e">
        <f>IF(OSS_2018_19!#REF!&lt;&gt;"",OSS_2018_19!#REF!,"")</f>
        <v>#REF!</v>
      </c>
      <c r="P258" s="7" t="e">
        <f>IF(OSS_2018_19!#REF!&lt;&gt;"",OSS_2018_19!#REF!,"")</f>
        <v>#REF!</v>
      </c>
      <c r="Q258" s="5" t="e">
        <f t="shared" si="21"/>
        <v>#REF!</v>
      </c>
      <c r="R258" s="87" t="e">
        <f t="shared" si="22"/>
        <v>#REF!</v>
      </c>
      <c r="S258" s="57" t="e">
        <f t="shared" si="19"/>
        <v>#REF!</v>
      </c>
      <c r="T258" s="88" t="e">
        <f t="shared" si="20"/>
        <v>#REF!</v>
      </c>
      <c r="U258" s="112"/>
      <c r="W258" s="112"/>
    </row>
    <row r="259" spans="1:23" ht="20.100000000000001" customHeight="1">
      <c r="A259" s="118" t="e">
        <f>IF(OSS_2018_19!#REF!&lt;&gt;"",OSS_2018_19!#REF!,"")</f>
        <v>#REF!</v>
      </c>
      <c r="B259" s="7" t="e">
        <f>IF(OSS_2018_19!#REF!&lt;&gt;"",OSS_2018_19!#REF!,"")</f>
        <v>#REF!</v>
      </c>
      <c r="C259" s="35" t="e">
        <f>IF(OSS_2018_19!#REF!&lt;&gt;"",OSS_2018_19!#REF!,"")</f>
        <v>#REF!</v>
      </c>
      <c r="D259" s="63" t="e">
        <f>IF(OSS_2018_19!#REF!&lt;&gt;"",OSS_2018_19!#REF!,"")</f>
        <v>#REF!</v>
      </c>
      <c r="E259" s="7" t="e">
        <f>IF(OSS_2018_19!#REF!&lt;&gt;"",OSS_2018_19!#REF!,"")</f>
        <v>#REF!</v>
      </c>
      <c r="F259" s="5"/>
      <c r="G259" s="5"/>
      <c r="H259" s="5"/>
      <c r="I259" s="5"/>
      <c r="J259" s="46"/>
      <c r="L259" s="7" t="e">
        <f>IF(OSS_2018_19!#REF!&lt;&gt;"",OSS_2018_19!#REF!,"")</f>
        <v>#REF!</v>
      </c>
      <c r="M259" s="7" t="e">
        <f>IF(OSS_2018_19!#REF!&lt;&gt;"",OSS_2018_19!#REF!,"")</f>
        <v>#REF!</v>
      </c>
      <c r="N259" s="7" t="e">
        <f>IF(OSS_2018_19!#REF!&lt;&gt;"",OSS_2018_19!#REF!,"")</f>
        <v>#REF!</v>
      </c>
      <c r="O259" s="7" t="e">
        <f>IF(OSS_2018_19!#REF!&lt;&gt;"",OSS_2018_19!#REF!,"")</f>
        <v>#REF!</v>
      </c>
      <c r="P259" s="7" t="e">
        <f>IF(OSS_2018_19!#REF!&lt;&gt;"",OSS_2018_19!#REF!,"")</f>
        <v>#REF!</v>
      </c>
      <c r="Q259" s="5" t="e">
        <f t="shared" si="21"/>
        <v>#REF!</v>
      </c>
      <c r="R259" s="87" t="e">
        <f t="shared" si="22"/>
        <v>#REF!</v>
      </c>
      <c r="S259" s="57" t="e">
        <f t="shared" ref="S259:S322" si="23">IF(B259&lt;&gt;"",IF(D259&lt;&gt;"рекреација",IF(ISNA(MATCH(B259,oktobar_2_prijave_sport,0)),"NE","DA"),IF(ISNA(MATCH(B259,oktobar_2_prijave_rekreacija,0)),"NE","DA")),"")</f>
        <v>#REF!</v>
      </c>
      <c r="T259" s="88" t="e">
        <f t="shared" ref="T259:T322" si="24">IF(S259="DA",$S$2,"")</f>
        <v>#REF!</v>
      </c>
      <c r="U259" s="112"/>
      <c r="W259" s="112"/>
    </row>
    <row r="260" spans="1:23" ht="20.100000000000001" customHeight="1">
      <c r="A260" s="118" t="e">
        <f>IF(OSS_2018_19!#REF!&lt;&gt;"",OSS_2018_19!#REF!,"")</f>
        <v>#REF!</v>
      </c>
      <c r="B260" s="7" t="e">
        <f>IF(OSS_2018_19!#REF!&lt;&gt;"",OSS_2018_19!#REF!,"")</f>
        <v>#REF!</v>
      </c>
      <c r="C260" s="35" t="e">
        <f>IF(OSS_2018_19!#REF!&lt;&gt;"",OSS_2018_19!#REF!,"")</f>
        <v>#REF!</v>
      </c>
      <c r="D260" s="63" t="e">
        <f>IF(OSS_2018_19!#REF!&lt;&gt;"",OSS_2018_19!#REF!,"")</f>
        <v>#REF!</v>
      </c>
      <c r="E260" s="7" t="e">
        <f>IF(OSS_2018_19!#REF!&lt;&gt;"",OSS_2018_19!#REF!,"")</f>
        <v>#REF!</v>
      </c>
      <c r="F260" s="5"/>
      <c r="G260" s="5"/>
      <c r="H260" s="5"/>
      <c r="I260" s="5"/>
      <c r="J260" s="46"/>
      <c r="L260" s="7" t="e">
        <f>IF(OSS_2018_19!#REF!&lt;&gt;"",OSS_2018_19!#REF!,"")</f>
        <v>#REF!</v>
      </c>
      <c r="M260" s="7" t="e">
        <f>IF(OSS_2018_19!#REF!&lt;&gt;"",OSS_2018_19!#REF!,"")</f>
        <v>#REF!</v>
      </c>
      <c r="N260" s="7" t="e">
        <f>IF(OSS_2018_19!#REF!&lt;&gt;"",OSS_2018_19!#REF!,"")</f>
        <v>#REF!</v>
      </c>
      <c r="O260" s="7" t="e">
        <f>IF(OSS_2018_19!#REF!&lt;&gt;"",OSS_2018_19!#REF!,"")</f>
        <v>#REF!</v>
      </c>
      <c r="P260" s="7" t="e">
        <f>IF(OSS_2018_19!#REF!&lt;&gt;"",OSS_2018_19!#REF!,"")</f>
        <v>#REF!</v>
      </c>
      <c r="Q260" s="5" t="e">
        <f t="shared" ref="Q260:Q323" si="25">IF(B260&lt;&gt;"",IF(AND(L260&lt;&gt;"",M260&lt;&gt;"",N260&lt;&gt;"",O260&lt;&gt;"",P260&lt;&gt;""),"DA","NE"),"")</f>
        <v>#REF!</v>
      </c>
      <c r="R260" s="87" t="e">
        <f t="shared" ref="R260:R323" si="26">IF(AND(Q260="DA",S260="DA"),$S$2,"")</f>
        <v>#REF!</v>
      </c>
      <c r="S260" s="57" t="e">
        <f t="shared" si="23"/>
        <v>#REF!</v>
      </c>
      <c r="T260" s="88" t="e">
        <f t="shared" si="24"/>
        <v>#REF!</v>
      </c>
      <c r="U260" s="112"/>
      <c r="W260" s="112"/>
    </row>
    <row r="261" spans="1:23" ht="20.100000000000001" customHeight="1">
      <c r="A261" s="118" t="e">
        <f>IF(OSS_2018_19!#REF!&lt;&gt;"",OSS_2018_19!#REF!,"")</f>
        <v>#REF!</v>
      </c>
      <c r="B261" s="7" t="e">
        <f>IF(OSS_2018_19!#REF!&lt;&gt;"",OSS_2018_19!#REF!,"")</f>
        <v>#REF!</v>
      </c>
      <c r="C261" s="35" t="e">
        <f>IF(OSS_2018_19!#REF!&lt;&gt;"",OSS_2018_19!#REF!,"")</f>
        <v>#REF!</v>
      </c>
      <c r="D261" s="63" t="e">
        <f>IF(OSS_2018_19!#REF!&lt;&gt;"",OSS_2018_19!#REF!,"")</f>
        <v>#REF!</v>
      </c>
      <c r="E261" s="7" t="e">
        <f>IF(OSS_2018_19!#REF!&lt;&gt;"",OSS_2018_19!#REF!,"")</f>
        <v>#REF!</v>
      </c>
      <c r="F261" s="5"/>
      <c r="G261" s="5"/>
      <c r="H261" s="5"/>
      <c r="I261" s="5"/>
      <c r="J261" s="46"/>
      <c r="L261" s="7" t="e">
        <f>IF(OSS_2018_19!#REF!&lt;&gt;"",OSS_2018_19!#REF!,"")</f>
        <v>#REF!</v>
      </c>
      <c r="M261" s="7" t="e">
        <f>IF(OSS_2018_19!#REF!&lt;&gt;"",OSS_2018_19!#REF!,"")</f>
        <v>#REF!</v>
      </c>
      <c r="N261" s="7" t="e">
        <f>IF(OSS_2018_19!#REF!&lt;&gt;"",OSS_2018_19!#REF!,"")</f>
        <v>#REF!</v>
      </c>
      <c r="O261" s="7" t="e">
        <f>IF(OSS_2018_19!#REF!&lt;&gt;"",OSS_2018_19!#REF!,"")</f>
        <v>#REF!</v>
      </c>
      <c r="P261" s="7" t="e">
        <f>IF(OSS_2018_19!#REF!&lt;&gt;"",OSS_2018_19!#REF!,"")</f>
        <v>#REF!</v>
      </c>
      <c r="Q261" s="5" t="e">
        <f t="shared" si="25"/>
        <v>#REF!</v>
      </c>
      <c r="R261" s="87" t="e">
        <f t="shared" si="26"/>
        <v>#REF!</v>
      </c>
      <c r="S261" s="57" t="e">
        <f t="shared" si="23"/>
        <v>#REF!</v>
      </c>
      <c r="T261" s="88" t="e">
        <f t="shared" si="24"/>
        <v>#REF!</v>
      </c>
      <c r="U261" s="112"/>
      <c r="W261" s="112"/>
    </row>
    <row r="262" spans="1:23" ht="20.100000000000001" customHeight="1">
      <c r="A262" s="118" t="e">
        <f>IF(OSS_2018_19!#REF!&lt;&gt;"",OSS_2018_19!#REF!,"")</f>
        <v>#REF!</v>
      </c>
      <c r="B262" s="7" t="e">
        <f>IF(OSS_2018_19!#REF!&lt;&gt;"",OSS_2018_19!#REF!,"")</f>
        <v>#REF!</v>
      </c>
      <c r="C262" s="35" t="e">
        <f>IF(OSS_2018_19!#REF!&lt;&gt;"",OSS_2018_19!#REF!,"")</f>
        <v>#REF!</v>
      </c>
      <c r="D262" s="63" t="e">
        <f>IF(OSS_2018_19!#REF!&lt;&gt;"",OSS_2018_19!#REF!,"")</f>
        <v>#REF!</v>
      </c>
      <c r="E262" s="7" t="e">
        <f>IF(OSS_2018_19!#REF!&lt;&gt;"",OSS_2018_19!#REF!,"")</f>
        <v>#REF!</v>
      </c>
      <c r="F262" s="5"/>
      <c r="G262" s="5"/>
      <c r="H262" s="5"/>
      <c r="I262" s="5"/>
      <c r="J262" s="46"/>
      <c r="L262" s="7" t="e">
        <f>IF(OSS_2018_19!#REF!&lt;&gt;"",OSS_2018_19!#REF!,"")</f>
        <v>#REF!</v>
      </c>
      <c r="M262" s="7" t="e">
        <f>IF(OSS_2018_19!#REF!&lt;&gt;"",OSS_2018_19!#REF!,"")</f>
        <v>#REF!</v>
      </c>
      <c r="N262" s="7" t="e">
        <f>IF(OSS_2018_19!#REF!&lt;&gt;"",OSS_2018_19!#REF!,"")</f>
        <v>#REF!</v>
      </c>
      <c r="O262" s="7" t="e">
        <f>IF(OSS_2018_19!#REF!&lt;&gt;"",OSS_2018_19!#REF!,"")</f>
        <v>#REF!</v>
      </c>
      <c r="P262" s="7" t="e">
        <f>IF(OSS_2018_19!#REF!&lt;&gt;"",OSS_2018_19!#REF!,"")</f>
        <v>#REF!</v>
      </c>
      <c r="Q262" s="5" t="e">
        <f t="shared" si="25"/>
        <v>#REF!</v>
      </c>
      <c r="R262" s="87" t="e">
        <f t="shared" si="26"/>
        <v>#REF!</v>
      </c>
      <c r="S262" s="57" t="e">
        <f t="shared" si="23"/>
        <v>#REF!</v>
      </c>
      <c r="T262" s="88" t="e">
        <f t="shared" si="24"/>
        <v>#REF!</v>
      </c>
      <c r="U262" s="112"/>
      <c r="W262" s="112"/>
    </row>
    <row r="263" spans="1:23" ht="20.100000000000001" customHeight="1">
      <c r="A263" s="118" t="e">
        <f>IF(OSS_2018_19!#REF!&lt;&gt;"",OSS_2018_19!#REF!,"")</f>
        <v>#REF!</v>
      </c>
      <c r="B263" s="7" t="e">
        <f>IF(OSS_2018_19!#REF!&lt;&gt;"",OSS_2018_19!#REF!,"")</f>
        <v>#REF!</v>
      </c>
      <c r="C263" s="35" t="e">
        <f>IF(OSS_2018_19!#REF!&lt;&gt;"",OSS_2018_19!#REF!,"")</f>
        <v>#REF!</v>
      </c>
      <c r="D263" s="63" t="e">
        <f>IF(OSS_2018_19!#REF!&lt;&gt;"",OSS_2018_19!#REF!,"")</f>
        <v>#REF!</v>
      </c>
      <c r="E263" s="7" t="e">
        <f>IF(OSS_2018_19!#REF!&lt;&gt;"",OSS_2018_19!#REF!,"")</f>
        <v>#REF!</v>
      </c>
      <c r="F263" s="5"/>
      <c r="G263" s="5"/>
      <c r="H263" s="5"/>
      <c r="I263" s="5"/>
      <c r="J263" s="46"/>
      <c r="L263" s="7" t="e">
        <f>IF(OSS_2018_19!#REF!&lt;&gt;"",OSS_2018_19!#REF!,"")</f>
        <v>#REF!</v>
      </c>
      <c r="M263" s="7" t="e">
        <f>IF(OSS_2018_19!#REF!&lt;&gt;"",OSS_2018_19!#REF!,"")</f>
        <v>#REF!</v>
      </c>
      <c r="N263" s="7" t="e">
        <f>IF(OSS_2018_19!#REF!&lt;&gt;"",OSS_2018_19!#REF!,"")</f>
        <v>#REF!</v>
      </c>
      <c r="O263" s="7" t="e">
        <f>IF(OSS_2018_19!#REF!&lt;&gt;"",OSS_2018_19!#REF!,"")</f>
        <v>#REF!</v>
      </c>
      <c r="P263" s="7" t="e">
        <f>IF(OSS_2018_19!#REF!&lt;&gt;"",OSS_2018_19!#REF!,"")</f>
        <v>#REF!</v>
      </c>
      <c r="Q263" s="5" t="e">
        <f t="shared" si="25"/>
        <v>#REF!</v>
      </c>
      <c r="R263" s="87" t="e">
        <f t="shared" si="26"/>
        <v>#REF!</v>
      </c>
      <c r="S263" s="57" t="e">
        <f t="shared" si="23"/>
        <v>#REF!</v>
      </c>
      <c r="T263" s="88" t="e">
        <f t="shared" si="24"/>
        <v>#REF!</v>
      </c>
      <c r="U263" s="112"/>
      <c r="W263" s="112"/>
    </row>
    <row r="264" spans="1:23" ht="20.100000000000001" customHeight="1">
      <c r="A264" s="118" t="e">
        <f>IF(OSS_2018_19!#REF!&lt;&gt;"",OSS_2018_19!#REF!,"")</f>
        <v>#REF!</v>
      </c>
      <c r="B264" s="7" t="e">
        <f>IF(OSS_2018_19!#REF!&lt;&gt;"",OSS_2018_19!#REF!,"")</f>
        <v>#REF!</v>
      </c>
      <c r="C264" s="35" t="e">
        <f>IF(OSS_2018_19!#REF!&lt;&gt;"",OSS_2018_19!#REF!,"")</f>
        <v>#REF!</v>
      </c>
      <c r="D264" s="63" t="e">
        <f>IF(OSS_2018_19!#REF!&lt;&gt;"",OSS_2018_19!#REF!,"")</f>
        <v>#REF!</v>
      </c>
      <c r="E264" s="7" t="e">
        <f>IF(OSS_2018_19!#REF!&lt;&gt;"",OSS_2018_19!#REF!,"")</f>
        <v>#REF!</v>
      </c>
      <c r="F264" s="5"/>
      <c r="G264" s="5"/>
      <c r="H264" s="5"/>
      <c r="I264" s="5"/>
      <c r="J264" s="46"/>
      <c r="L264" s="7" t="e">
        <f>IF(OSS_2018_19!#REF!&lt;&gt;"",OSS_2018_19!#REF!,"")</f>
        <v>#REF!</v>
      </c>
      <c r="M264" s="7" t="e">
        <f>IF(OSS_2018_19!#REF!&lt;&gt;"",OSS_2018_19!#REF!,"")</f>
        <v>#REF!</v>
      </c>
      <c r="N264" s="7" t="e">
        <f>IF(OSS_2018_19!#REF!&lt;&gt;"",OSS_2018_19!#REF!,"")</f>
        <v>#REF!</v>
      </c>
      <c r="O264" s="7" t="e">
        <f>IF(OSS_2018_19!#REF!&lt;&gt;"",OSS_2018_19!#REF!,"")</f>
        <v>#REF!</v>
      </c>
      <c r="P264" s="7" t="e">
        <f>IF(OSS_2018_19!#REF!&lt;&gt;"",OSS_2018_19!#REF!,"")</f>
        <v>#REF!</v>
      </c>
      <c r="Q264" s="5" t="e">
        <f t="shared" si="25"/>
        <v>#REF!</v>
      </c>
      <c r="R264" s="87" t="e">
        <f t="shared" si="26"/>
        <v>#REF!</v>
      </c>
      <c r="S264" s="57" t="e">
        <f t="shared" si="23"/>
        <v>#REF!</v>
      </c>
      <c r="T264" s="88" t="e">
        <f t="shared" si="24"/>
        <v>#REF!</v>
      </c>
      <c r="U264" s="112"/>
      <c r="W264" s="112"/>
    </row>
    <row r="265" spans="1:23" ht="20.100000000000001" customHeight="1">
      <c r="A265" s="118" t="e">
        <f>IF(OSS_2018_19!#REF!&lt;&gt;"",OSS_2018_19!#REF!,"")</f>
        <v>#REF!</v>
      </c>
      <c r="B265" s="7" t="e">
        <f>IF(OSS_2018_19!#REF!&lt;&gt;"",OSS_2018_19!#REF!,"")</f>
        <v>#REF!</v>
      </c>
      <c r="C265" s="35" t="e">
        <f>IF(OSS_2018_19!#REF!&lt;&gt;"",OSS_2018_19!#REF!,"")</f>
        <v>#REF!</v>
      </c>
      <c r="D265" s="63" t="e">
        <f>IF(OSS_2018_19!#REF!&lt;&gt;"",OSS_2018_19!#REF!,"")</f>
        <v>#REF!</v>
      </c>
      <c r="E265" s="7" t="e">
        <f>IF(OSS_2018_19!#REF!&lt;&gt;"",OSS_2018_19!#REF!,"")</f>
        <v>#REF!</v>
      </c>
      <c r="F265" s="5"/>
      <c r="G265" s="5"/>
      <c r="H265" s="5"/>
      <c r="I265" s="5"/>
      <c r="J265" s="46"/>
      <c r="L265" s="7" t="e">
        <f>IF(OSS_2018_19!#REF!&lt;&gt;"",OSS_2018_19!#REF!,"")</f>
        <v>#REF!</v>
      </c>
      <c r="M265" s="7" t="e">
        <f>IF(OSS_2018_19!#REF!&lt;&gt;"",OSS_2018_19!#REF!,"")</f>
        <v>#REF!</v>
      </c>
      <c r="N265" s="7" t="e">
        <f>IF(OSS_2018_19!#REF!&lt;&gt;"",OSS_2018_19!#REF!,"")</f>
        <v>#REF!</v>
      </c>
      <c r="O265" s="7" t="e">
        <f>IF(OSS_2018_19!#REF!&lt;&gt;"",OSS_2018_19!#REF!,"")</f>
        <v>#REF!</v>
      </c>
      <c r="P265" s="7" t="e">
        <f>IF(OSS_2018_19!#REF!&lt;&gt;"",OSS_2018_19!#REF!,"")</f>
        <v>#REF!</v>
      </c>
      <c r="Q265" s="5" t="e">
        <f t="shared" si="25"/>
        <v>#REF!</v>
      </c>
      <c r="R265" s="87" t="e">
        <f t="shared" si="26"/>
        <v>#REF!</v>
      </c>
      <c r="S265" s="57" t="e">
        <f t="shared" si="23"/>
        <v>#REF!</v>
      </c>
      <c r="T265" s="88" t="e">
        <f t="shared" si="24"/>
        <v>#REF!</v>
      </c>
      <c r="U265" s="112"/>
      <c r="W265" s="112"/>
    </row>
    <row r="266" spans="1:23" ht="20.100000000000001" customHeight="1">
      <c r="A266" s="118" t="e">
        <f>IF(OSS_2018_19!#REF!&lt;&gt;"",OSS_2018_19!#REF!,"")</f>
        <v>#REF!</v>
      </c>
      <c r="B266" s="7" t="e">
        <f>IF(OSS_2018_19!#REF!&lt;&gt;"",OSS_2018_19!#REF!,"")</f>
        <v>#REF!</v>
      </c>
      <c r="C266" s="35" t="e">
        <f>IF(OSS_2018_19!#REF!&lt;&gt;"",OSS_2018_19!#REF!,"")</f>
        <v>#REF!</v>
      </c>
      <c r="D266" s="63" t="e">
        <f>IF(OSS_2018_19!#REF!&lt;&gt;"",OSS_2018_19!#REF!,"")</f>
        <v>#REF!</v>
      </c>
      <c r="E266" s="7" t="e">
        <f>IF(OSS_2018_19!#REF!&lt;&gt;"",OSS_2018_19!#REF!,"")</f>
        <v>#REF!</v>
      </c>
      <c r="F266" s="5"/>
      <c r="G266" s="5"/>
      <c r="H266" s="5"/>
      <c r="I266" s="5"/>
      <c r="J266" s="46"/>
      <c r="L266" s="7" t="e">
        <f>IF(OSS_2018_19!#REF!&lt;&gt;"",OSS_2018_19!#REF!,"")</f>
        <v>#REF!</v>
      </c>
      <c r="M266" s="7" t="e">
        <f>IF(OSS_2018_19!#REF!&lt;&gt;"",OSS_2018_19!#REF!,"")</f>
        <v>#REF!</v>
      </c>
      <c r="N266" s="7" t="e">
        <f>IF(OSS_2018_19!#REF!&lt;&gt;"",OSS_2018_19!#REF!,"")</f>
        <v>#REF!</v>
      </c>
      <c r="O266" s="7" t="e">
        <f>IF(OSS_2018_19!#REF!&lt;&gt;"",OSS_2018_19!#REF!,"")</f>
        <v>#REF!</v>
      </c>
      <c r="P266" s="7" t="e">
        <f>IF(OSS_2018_19!#REF!&lt;&gt;"",OSS_2018_19!#REF!,"")</f>
        <v>#REF!</v>
      </c>
      <c r="Q266" s="5" t="e">
        <f t="shared" si="25"/>
        <v>#REF!</v>
      </c>
      <c r="R266" s="87" t="e">
        <f t="shared" si="26"/>
        <v>#REF!</v>
      </c>
      <c r="S266" s="57" t="e">
        <f t="shared" si="23"/>
        <v>#REF!</v>
      </c>
      <c r="T266" s="88" t="e">
        <f t="shared" si="24"/>
        <v>#REF!</v>
      </c>
      <c r="U266" s="112"/>
      <c r="W266" s="112"/>
    </row>
    <row r="267" spans="1:23" ht="20.100000000000001" customHeight="1">
      <c r="A267" s="118" t="e">
        <f>IF(OSS_2018_19!#REF!&lt;&gt;"",OSS_2018_19!#REF!,"")</f>
        <v>#REF!</v>
      </c>
      <c r="B267" s="7" t="e">
        <f>IF(OSS_2018_19!#REF!&lt;&gt;"",OSS_2018_19!#REF!,"")</f>
        <v>#REF!</v>
      </c>
      <c r="C267" s="35" t="e">
        <f>IF(OSS_2018_19!#REF!&lt;&gt;"",OSS_2018_19!#REF!,"")</f>
        <v>#REF!</v>
      </c>
      <c r="D267" s="63" t="e">
        <f>IF(OSS_2018_19!#REF!&lt;&gt;"",OSS_2018_19!#REF!,"")</f>
        <v>#REF!</v>
      </c>
      <c r="E267" s="7" t="e">
        <f>IF(OSS_2018_19!#REF!&lt;&gt;"",OSS_2018_19!#REF!,"")</f>
        <v>#REF!</v>
      </c>
      <c r="F267" s="5"/>
      <c r="G267" s="5"/>
      <c r="H267" s="5"/>
      <c r="I267" s="5"/>
      <c r="J267" s="46"/>
      <c r="L267" s="7" t="e">
        <f>IF(OSS_2018_19!#REF!&lt;&gt;"",OSS_2018_19!#REF!,"")</f>
        <v>#REF!</v>
      </c>
      <c r="M267" s="7" t="e">
        <f>IF(OSS_2018_19!#REF!&lt;&gt;"",OSS_2018_19!#REF!,"")</f>
        <v>#REF!</v>
      </c>
      <c r="N267" s="7" t="e">
        <f>IF(OSS_2018_19!#REF!&lt;&gt;"",OSS_2018_19!#REF!,"")</f>
        <v>#REF!</v>
      </c>
      <c r="O267" s="7" t="e">
        <f>IF(OSS_2018_19!#REF!&lt;&gt;"",OSS_2018_19!#REF!,"")</f>
        <v>#REF!</v>
      </c>
      <c r="P267" s="7" t="e">
        <f>IF(OSS_2018_19!#REF!&lt;&gt;"",OSS_2018_19!#REF!,"")</f>
        <v>#REF!</v>
      </c>
      <c r="Q267" s="5" t="e">
        <f t="shared" si="25"/>
        <v>#REF!</v>
      </c>
      <c r="R267" s="87" t="e">
        <f t="shared" si="26"/>
        <v>#REF!</v>
      </c>
      <c r="S267" s="57" t="e">
        <f t="shared" si="23"/>
        <v>#REF!</v>
      </c>
      <c r="T267" s="88" t="e">
        <f t="shared" si="24"/>
        <v>#REF!</v>
      </c>
      <c r="U267" s="112"/>
      <c r="W267" s="112"/>
    </row>
    <row r="268" spans="1:23" ht="20.100000000000001" customHeight="1">
      <c r="A268" s="118" t="e">
        <f>IF(OSS_2018_19!#REF!&lt;&gt;"",OSS_2018_19!#REF!,"")</f>
        <v>#REF!</v>
      </c>
      <c r="B268" s="7" t="e">
        <f>IF(OSS_2018_19!#REF!&lt;&gt;"",OSS_2018_19!#REF!,"")</f>
        <v>#REF!</v>
      </c>
      <c r="C268" s="35" t="e">
        <f>IF(OSS_2018_19!#REF!&lt;&gt;"",OSS_2018_19!#REF!,"")</f>
        <v>#REF!</v>
      </c>
      <c r="D268" s="63" t="e">
        <f>IF(OSS_2018_19!#REF!&lt;&gt;"",OSS_2018_19!#REF!,"")</f>
        <v>#REF!</v>
      </c>
      <c r="E268" s="7" t="e">
        <f>IF(OSS_2018_19!#REF!&lt;&gt;"",OSS_2018_19!#REF!,"")</f>
        <v>#REF!</v>
      </c>
      <c r="F268" s="5"/>
      <c r="G268" s="5"/>
      <c r="H268" s="5"/>
      <c r="I268" s="5"/>
      <c r="J268" s="46"/>
      <c r="L268" s="7" t="e">
        <f>IF(OSS_2018_19!#REF!&lt;&gt;"",OSS_2018_19!#REF!,"")</f>
        <v>#REF!</v>
      </c>
      <c r="M268" s="7" t="e">
        <f>IF(OSS_2018_19!#REF!&lt;&gt;"",OSS_2018_19!#REF!,"")</f>
        <v>#REF!</v>
      </c>
      <c r="N268" s="7" t="e">
        <f>IF(OSS_2018_19!#REF!&lt;&gt;"",OSS_2018_19!#REF!,"")</f>
        <v>#REF!</v>
      </c>
      <c r="O268" s="7" t="e">
        <f>IF(OSS_2018_19!#REF!&lt;&gt;"",OSS_2018_19!#REF!,"")</f>
        <v>#REF!</v>
      </c>
      <c r="P268" s="7" t="e">
        <f>IF(OSS_2018_19!#REF!&lt;&gt;"",OSS_2018_19!#REF!,"")</f>
        <v>#REF!</v>
      </c>
      <c r="Q268" s="5" t="e">
        <f t="shared" si="25"/>
        <v>#REF!</v>
      </c>
      <c r="R268" s="87" t="e">
        <f t="shared" si="26"/>
        <v>#REF!</v>
      </c>
      <c r="S268" s="57" t="e">
        <f t="shared" si="23"/>
        <v>#REF!</v>
      </c>
      <c r="T268" s="88" t="e">
        <f t="shared" si="24"/>
        <v>#REF!</v>
      </c>
      <c r="U268" s="112"/>
      <c r="W268" s="112"/>
    </row>
    <row r="269" spans="1:23" ht="20.100000000000001" customHeight="1">
      <c r="A269" s="118" t="e">
        <f>IF(OSS_2018_19!#REF!&lt;&gt;"",OSS_2018_19!#REF!,"")</f>
        <v>#REF!</v>
      </c>
      <c r="B269" s="7" t="e">
        <f>IF(OSS_2018_19!#REF!&lt;&gt;"",OSS_2018_19!#REF!,"")</f>
        <v>#REF!</v>
      </c>
      <c r="C269" s="35" t="e">
        <f>IF(OSS_2018_19!#REF!&lt;&gt;"",OSS_2018_19!#REF!,"")</f>
        <v>#REF!</v>
      </c>
      <c r="D269" s="63" t="e">
        <f>IF(OSS_2018_19!#REF!&lt;&gt;"",OSS_2018_19!#REF!,"")</f>
        <v>#REF!</v>
      </c>
      <c r="E269" s="7" t="e">
        <f>IF(OSS_2018_19!#REF!&lt;&gt;"",OSS_2018_19!#REF!,"")</f>
        <v>#REF!</v>
      </c>
      <c r="F269" s="5"/>
      <c r="G269" s="5"/>
      <c r="H269" s="5"/>
      <c r="I269" s="5"/>
      <c r="J269" s="46"/>
      <c r="L269" s="7" t="e">
        <f>IF(OSS_2018_19!#REF!&lt;&gt;"",OSS_2018_19!#REF!,"")</f>
        <v>#REF!</v>
      </c>
      <c r="M269" s="7" t="e">
        <f>IF(OSS_2018_19!#REF!&lt;&gt;"",OSS_2018_19!#REF!,"")</f>
        <v>#REF!</v>
      </c>
      <c r="N269" s="7" t="e">
        <f>IF(OSS_2018_19!#REF!&lt;&gt;"",OSS_2018_19!#REF!,"")</f>
        <v>#REF!</v>
      </c>
      <c r="O269" s="7" t="e">
        <f>IF(OSS_2018_19!#REF!&lt;&gt;"",OSS_2018_19!#REF!,"")</f>
        <v>#REF!</v>
      </c>
      <c r="P269" s="7" t="e">
        <f>IF(OSS_2018_19!#REF!&lt;&gt;"",OSS_2018_19!#REF!,"")</f>
        <v>#REF!</v>
      </c>
      <c r="Q269" s="5" t="e">
        <f t="shared" si="25"/>
        <v>#REF!</v>
      </c>
      <c r="R269" s="87" t="e">
        <f t="shared" si="26"/>
        <v>#REF!</v>
      </c>
      <c r="S269" s="57" t="e">
        <f t="shared" si="23"/>
        <v>#REF!</v>
      </c>
      <c r="T269" s="88" t="e">
        <f t="shared" si="24"/>
        <v>#REF!</v>
      </c>
      <c r="U269" s="112"/>
      <c r="W269" s="112"/>
    </row>
    <row r="270" spans="1:23" ht="20.100000000000001" customHeight="1">
      <c r="A270" s="118" t="e">
        <f>IF(OSS_2018_19!#REF!&lt;&gt;"",OSS_2018_19!#REF!,"")</f>
        <v>#REF!</v>
      </c>
      <c r="B270" s="7" t="e">
        <f>IF(OSS_2018_19!#REF!&lt;&gt;"",OSS_2018_19!#REF!,"")</f>
        <v>#REF!</v>
      </c>
      <c r="C270" s="35" t="e">
        <f>IF(OSS_2018_19!#REF!&lt;&gt;"",OSS_2018_19!#REF!,"")</f>
        <v>#REF!</v>
      </c>
      <c r="D270" s="63" t="e">
        <f>IF(OSS_2018_19!#REF!&lt;&gt;"",OSS_2018_19!#REF!,"")</f>
        <v>#REF!</v>
      </c>
      <c r="E270" s="7" t="e">
        <f>IF(OSS_2018_19!#REF!&lt;&gt;"",OSS_2018_19!#REF!,"")</f>
        <v>#REF!</v>
      </c>
      <c r="F270" s="5"/>
      <c r="G270" s="5"/>
      <c r="H270" s="5"/>
      <c r="I270" s="5"/>
      <c r="J270" s="46"/>
      <c r="L270" s="7" t="e">
        <f>IF(OSS_2018_19!#REF!&lt;&gt;"",OSS_2018_19!#REF!,"")</f>
        <v>#REF!</v>
      </c>
      <c r="M270" s="7" t="e">
        <f>IF(OSS_2018_19!#REF!&lt;&gt;"",OSS_2018_19!#REF!,"")</f>
        <v>#REF!</v>
      </c>
      <c r="N270" s="7" t="e">
        <f>IF(OSS_2018_19!#REF!&lt;&gt;"",OSS_2018_19!#REF!,"")</f>
        <v>#REF!</v>
      </c>
      <c r="O270" s="7" t="e">
        <f>IF(OSS_2018_19!#REF!&lt;&gt;"",OSS_2018_19!#REF!,"")</f>
        <v>#REF!</v>
      </c>
      <c r="P270" s="7" t="e">
        <f>IF(OSS_2018_19!#REF!&lt;&gt;"",OSS_2018_19!#REF!,"")</f>
        <v>#REF!</v>
      </c>
      <c r="Q270" s="5" t="e">
        <f t="shared" si="25"/>
        <v>#REF!</v>
      </c>
      <c r="R270" s="87" t="e">
        <f t="shared" si="26"/>
        <v>#REF!</v>
      </c>
      <c r="S270" s="57" t="e">
        <f t="shared" si="23"/>
        <v>#REF!</v>
      </c>
      <c r="T270" s="88" t="e">
        <f t="shared" si="24"/>
        <v>#REF!</v>
      </c>
      <c r="U270" s="112"/>
      <c r="W270" s="112"/>
    </row>
    <row r="271" spans="1:23" ht="20.100000000000001" customHeight="1">
      <c r="A271" s="118" t="e">
        <f>IF(OSS_2018_19!#REF!&lt;&gt;"",OSS_2018_19!#REF!,"")</f>
        <v>#REF!</v>
      </c>
      <c r="B271" s="7" t="e">
        <f>IF(OSS_2018_19!#REF!&lt;&gt;"",OSS_2018_19!#REF!,"")</f>
        <v>#REF!</v>
      </c>
      <c r="C271" s="35" t="e">
        <f>IF(OSS_2018_19!#REF!&lt;&gt;"",OSS_2018_19!#REF!,"")</f>
        <v>#REF!</v>
      </c>
      <c r="D271" s="63" t="e">
        <f>IF(OSS_2018_19!#REF!&lt;&gt;"",OSS_2018_19!#REF!,"")</f>
        <v>#REF!</v>
      </c>
      <c r="E271" s="7" t="e">
        <f>IF(OSS_2018_19!#REF!&lt;&gt;"",OSS_2018_19!#REF!,"")</f>
        <v>#REF!</v>
      </c>
      <c r="F271" s="5"/>
      <c r="G271" s="5"/>
      <c r="H271" s="5"/>
      <c r="I271" s="5"/>
      <c r="J271" s="46"/>
      <c r="L271" s="7" t="e">
        <f>IF(OSS_2018_19!#REF!&lt;&gt;"",OSS_2018_19!#REF!,"")</f>
        <v>#REF!</v>
      </c>
      <c r="M271" s="7" t="e">
        <f>IF(OSS_2018_19!#REF!&lt;&gt;"",OSS_2018_19!#REF!,"")</f>
        <v>#REF!</v>
      </c>
      <c r="N271" s="7" t="e">
        <f>IF(OSS_2018_19!#REF!&lt;&gt;"",OSS_2018_19!#REF!,"")</f>
        <v>#REF!</v>
      </c>
      <c r="O271" s="7" t="e">
        <f>IF(OSS_2018_19!#REF!&lt;&gt;"",OSS_2018_19!#REF!,"")</f>
        <v>#REF!</v>
      </c>
      <c r="P271" s="7" t="e">
        <f>IF(OSS_2018_19!#REF!&lt;&gt;"",OSS_2018_19!#REF!,"")</f>
        <v>#REF!</v>
      </c>
      <c r="Q271" s="5" t="e">
        <f t="shared" si="25"/>
        <v>#REF!</v>
      </c>
      <c r="R271" s="87" t="e">
        <f t="shared" si="26"/>
        <v>#REF!</v>
      </c>
      <c r="S271" s="57" t="e">
        <f t="shared" si="23"/>
        <v>#REF!</v>
      </c>
      <c r="T271" s="88" t="e">
        <f t="shared" si="24"/>
        <v>#REF!</v>
      </c>
      <c r="U271" s="112"/>
      <c r="W271" s="112"/>
    </row>
    <row r="272" spans="1:23" ht="20.100000000000001" customHeight="1">
      <c r="A272" s="118" t="e">
        <f>IF(OSS_2018_19!#REF!&lt;&gt;"",OSS_2018_19!#REF!,"")</f>
        <v>#REF!</v>
      </c>
      <c r="B272" s="7" t="e">
        <f>IF(OSS_2018_19!#REF!&lt;&gt;"",OSS_2018_19!#REF!,"")</f>
        <v>#REF!</v>
      </c>
      <c r="C272" s="35" t="e">
        <f>IF(OSS_2018_19!#REF!&lt;&gt;"",OSS_2018_19!#REF!,"")</f>
        <v>#REF!</v>
      </c>
      <c r="D272" s="63" t="e">
        <f>IF(OSS_2018_19!#REF!&lt;&gt;"",OSS_2018_19!#REF!,"")</f>
        <v>#REF!</v>
      </c>
      <c r="E272" s="7" t="e">
        <f>IF(OSS_2018_19!#REF!&lt;&gt;"",OSS_2018_19!#REF!,"")</f>
        <v>#REF!</v>
      </c>
      <c r="F272" s="5"/>
      <c r="G272" s="5"/>
      <c r="H272" s="5"/>
      <c r="I272" s="5"/>
      <c r="J272" s="46"/>
      <c r="L272" s="7" t="e">
        <f>IF(OSS_2018_19!#REF!&lt;&gt;"",OSS_2018_19!#REF!,"")</f>
        <v>#REF!</v>
      </c>
      <c r="M272" s="7" t="e">
        <f>IF(OSS_2018_19!#REF!&lt;&gt;"",OSS_2018_19!#REF!,"")</f>
        <v>#REF!</v>
      </c>
      <c r="N272" s="7" t="e">
        <f>IF(OSS_2018_19!#REF!&lt;&gt;"",OSS_2018_19!#REF!,"")</f>
        <v>#REF!</v>
      </c>
      <c r="O272" s="7" t="e">
        <f>IF(OSS_2018_19!#REF!&lt;&gt;"",OSS_2018_19!#REF!,"")</f>
        <v>#REF!</v>
      </c>
      <c r="P272" s="7" t="e">
        <f>IF(OSS_2018_19!#REF!&lt;&gt;"",OSS_2018_19!#REF!,"")</f>
        <v>#REF!</v>
      </c>
      <c r="Q272" s="5" t="e">
        <f t="shared" si="25"/>
        <v>#REF!</v>
      </c>
      <c r="R272" s="87" t="e">
        <f t="shared" si="26"/>
        <v>#REF!</v>
      </c>
      <c r="S272" s="57" t="e">
        <f t="shared" si="23"/>
        <v>#REF!</v>
      </c>
      <c r="T272" s="88" t="e">
        <f t="shared" si="24"/>
        <v>#REF!</v>
      </c>
      <c r="U272" s="112"/>
      <c r="W272" s="112"/>
    </row>
    <row r="273" spans="1:23" ht="20.100000000000001" customHeight="1">
      <c r="A273" s="118" t="e">
        <f>IF(OSS_2018_19!#REF!&lt;&gt;"",OSS_2018_19!#REF!,"")</f>
        <v>#REF!</v>
      </c>
      <c r="B273" s="7" t="e">
        <f>IF(OSS_2018_19!#REF!&lt;&gt;"",OSS_2018_19!#REF!,"")</f>
        <v>#REF!</v>
      </c>
      <c r="C273" s="35" t="e">
        <f>IF(OSS_2018_19!#REF!&lt;&gt;"",OSS_2018_19!#REF!,"")</f>
        <v>#REF!</v>
      </c>
      <c r="D273" s="63" t="e">
        <f>IF(OSS_2018_19!#REF!&lt;&gt;"",OSS_2018_19!#REF!,"")</f>
        <v>#REF!</v>
      </c>
      <c r="E273" s="7" t="e">
        <f>IF(OSS_2018_19!#REF!&lt;&gt;"",OSS_2018_19!#REF!,"")</f>
        <v>#REF!</v>
      </c>
      <c r="F273" s="5"/>
      <c r="G273" s="5"/>
      <c r="H273" s="5"/>
      <c r="I273" s="5"/>
      <c r="J273" s="46"/>
      <c r="L273" s="7" t="e">
        <f>IF(OSS_2018_19!#REF!&lt;&gt;"",OSS_2018_19!#REF!,"")</f>
        <v>#REF!</v>
      </c>
      <c r="M273" s="7" t="e">
        <f>IF(OSS_2018_19!#REF!&lt;&gt;"",OSS_2018_19!#REF!,"")</f>
        <v>#REF!</v>
      </c>
      <c r="N273" s="7" t="e">
        <f>IF(OSS_2018_19!#REF!&lt;&gt;"",OSS_2018_19!#REF!,"")</f>
        <v>#REF!</v>
      </c>
      <c r="O273" s="7" t="e">
        <f>IF(OSS_2018_19!#REF!&lt;&gt;"",OSS_2018_19!#REF!,"")</f>
        <v>#REF!</v>
      </c>
      <c r="P273" s="7" t="e">
        <f>IF(OSS_2018_19!#REF!&lt;&gt;"",OSS_2018_19!#REF!,"")</f>
        <v>#REF!</v>
      </c>
      <c r="Q273" s="5" t="e">
        <f t="shared" si="25"/>
        <v>#REF!</v>
      </c>
      <c r="R273" s="87" t="e">
        <f t="shared" si="26"/>
        <v>#REF!</v>
      </c>
      <c r="S273" s="57" t="e">
        <f t="shared" si="23"/>
        <v>#REF!</v>
      </c>
      <c r="T273" s="88" t="e">
        <f t="shared" si="24"/>
        <v>#REF!</v>
      </c>
      <c r="U273" s="112"/>
      <c r="W273" s="112"/>
    </row>
    <row r="274" spans="1:23" ht="20.100000000000001" customHeight="1">
      <c r="A274" s="118" t="e">
        <f>IF(OSS_2018_19!#REF!&lt;&gt;"",OSS_2018_19!#REF!,"")</f>
        <v>#REF!</v>
      </c>
      <c r="B274" s="7" t="e">
        <f>IF(OSS_2018_19!#REF!&lt;&gt;"",OSS_2018_19!#REF!,"")</f>
        <v>#REF!</v>
      </c>
      <c r="C274" s="35" t="e">
        <f>IF(OSS_2018_19!#REF!&lt;&gt;"",OSS_2018_19!#REF!,"")</f>
        <v>#REF!</v>
      </c>
      <c r="D274" s="63" t="e">
        <f>IF(OSS_2018_19!#REF!&lt;&gt;"",OSS_2018_19!#REF!,"")</f>
        <v>#REF!</v>
      </c>
      <c r="E274" s="7" t="e">
        <f>IF(OSS_2018_19!#REF!&lt;&gt;"",OSS_2018_19!#REF!,"")</f>
        <v>#REF!</v>
      </c>
      <c r="F274" s="5"/>
      <c r="G274" s="5"/>
      <c r="H274" s="5"/>
      <c r="I274" s="5"/>
      <c r="J274" s="46"/>
      <c r="L274" s="7" t="e">
        <f>IF(OSS_2018_19!#REF!&lt;&gt;"",OSS_2018_19!#REF!,"")</f>
        <v>#REF!</v>
      </c>
      <c r="M274" s="7" t="e">
        <f>IF(OSS_2018_19!#REF!&lt;&gt;"",OSS_2018_19!#REF!,"")</f>
        <v>#REF!</v>
      </c>
      <c r="N274" s="7" t="e">
        <f>IF(OSS_2018_19!#REF!&lt;&gt;"",OSS_2018_19!#REF!,"")</f>
        <v>#REF!</v>
      </c>
      <c r="O274" s="7" t="e">
        <f>IF(OSS_2018_19!#REF!&lt;&gt;"",OSS_2018_19!#REF!,"")</f>
        <v>#REF!</v>
      </c>
      <c r="P274" s="7" t="e">
        <f>IF(OSS_2018_19!#REF!&lt;&gt;"",OSS_2018_19!#REF!,"")</f>
        <v>#REF!</v>
      </c>
      <c r="Q274" s="5" t="e">
        <f t="shared" si="25"/>
        <v>#REF!</v>
      </c>
      <c r="R274" s="87" t="e">
        <f t="shared" si="26"/>
        <v>#REF!</v>
      </c>
      <c r="S274" s="57" t="e">
        <f t="shared" si="23"/>
        <v>#REF!</v>
      </c>
      <c r="T274" s="88" t="e">
        <f t="shared" si="24"/>
        <v>#REF!</v>
      </c>
      <c r="U274" s="112"/>
      <c r="W274" s="112"/>
    </row>
    <row r="275" spans="1:23" ht="20.100000000000001" customHeight="1">
      <c r="A275" s="118" t="e">
        <f>IF(OSS_2018_19!#REF!&lt;&gt;"",OSS_2018_19!#REF!,"")</f>
        <v>#REF!</v>
      </c>
      <c r="B275" s="7" t="e">
        <f>IF(OSS_2018_19!#REF!&lt;&gt;"",OSS_2018_19!#REF!,"")</f>
        <v>#REF!</v>
      </c>
      <c r="C275" s="35" t="e">
        <f>IF(OSS_2018_19!#REF!&lt;&gt;"",OSS_2018_19!#REF!,"")</f>
        <v>#REF!</v>
      </c>
      <c r="D275" s="63" t="e">
        <f>IF(OSS_2018_19!#REF!&lt;&gt;"",OSS_2018_19!#REF!,"")</f>
        <v>#REF!</v>
      </c>
      <c r="E275" s="7" t="e">
        <f>IF(OSS_2018_19!#REF!&lt;&gt;"",OSS_2018_19!#REF!,"")</f>
        <v>#REF!</v>
      </c>
      <c r="F275" s="5"/>
      <c r="G275" s="5"/>
      <c r="H275" s="5"/>
      <c r="I275" s="5"/>
      <c r="J275" s="46"/>
      <c r="L275" s="7" t="e">
        <f>IF(OSS_2018_19!#REF!&lt;&gt;"",OSS_2018_19!#REF!,"")</f>
        <v>#REF!</v>
      </c>
      <c r="M275" s="7" t="e">
        <f>IF(OSS_2018_19!#REF!&lt;&gt;"",OSS_2018_19!#REF!,"")</f>
        <v>#REF!</v>
      </c>
      <c r="N275" s="7" t="e">
        <f>IF(OSS_2018_19!#REF!&lt;&gt;"",OSS_2018_19!#REF!,"")</f>
        <v>#REF!</v>
      </c>
      <c r="O275" s="7" t="e">
        <f>IF(OSS_2018_19!#REF!&lt;&gt;"",OSS_2018_19!#REF!,"")</f>
        <v>#REF!</v>
      </c>
      <c r="P275" s="7" t="e">
        <f>IF(OSS_2018_19!#REF!&lt;&gt;"",OSS_2018_19!#REF!,"")</f>
        <v>#REF!</v>
      </c>
      <c r="Q275" s="5" t="e">
        <f t="shared" si="25"/>
        <v>#REF!</v>
      </c>
      <c r="R275" s="87" t="e">
        <f t="shared" si="26"/>
        <v>#REF!</v>
      </c>
      <c r="S275" s="57" t="e">
        <f t="shared" si="23"/>
        <v>#REF!</v>
      </c>
      <c r="T275" s="88" t="e">
        <f t="shared" si="24"/>
        <v>#REF!</v>
      </c>
      <c r="U275" s="112"/>
      <c r="W275" s="112"/>
    </row>
    <row r="276" spans="1:23" ht="20.100000000000001" customHeight="1">
      <c r="A276" s="118" t="e">
        <f>IF(OSS_2018_19!#REF!&lt;&gt;"",OSS_2018_19!#REF!,"")</f>
        <v>#REF!</v>
      </c>
      <c r="B276" s="7" t="e">
        <f>IF(OSS_2018_19!#REF!&lt;&gt;"",OSS_2018_19!#REF!,"")</f>
        <v>#REF!</v>
      </c>
      <c r="C276" s="35" t="e">
        <f>IF(OSS_2018_19!#REF!&lt;&gt;"",OSS_2018_19!#REF!,"")</f>
        <v>#REF!</v>
      </c>
      <c r="D276" s="63" t="e">
        <f>IF(OSS_2018_19!#REF!&lt;&gt;"",OSS_2018_19!#REF!,"")</f>
        <v>#REF!</v>
      </c>
      <c r="E276" s="7" t="e">
        <f>IF(OSS_2018_19!#REF!&lt;&gt;"",OSS_2018_19!#REF!,"")</f>
        <v>#REF!</v>
      </c>
      <c r="F276" s="5"/>
      <c r="G276" s="5"/>
      <c r="H276" s="5"/>
      <c r="I276" s="5"/>
      <c r="J276" s="46"/>
      <c r="L276" s="7" t="e">
        <f>IF(OSS_2018_19!#REF!&lt;&gt;"",OSS_2018_19!#REF!,"")</f>
        <v>#REF!</v>
      </c>
      <c r="M276" s="7" t="e">
        <f>IF(OSS_2018_19!#REF!&lt;&gt;"",OSS_2018_19!#REF!,"")</f>
        <v>#REF!</v>
      </c>
      <c r="N276" s="7" t="e">
        <f>IF(OSS_2018_19!#REF!&lt;&gt;"",OSS_2018_19!#REF!,"")</f>
        <v>#REF!</v>
      </c>
      <c r="O276" s="7" t="e">
        <f>IF(OSS_2018_19!#REF!&lt;&gt;"",OSS_2018_19!#REF!,"")</f>
        <v>#REF!</v>
      </c>
      <c r="P276" s="7" t="e">
        <f>IF(OSS_2018_19!#REF!&lt;&gt;"",OSS_2018_19!#REF!,"")</f>
        <v>#REF!</v>
      </c>
      <c r="Q276" s="5" t="e">
        <f t="shared" si="25"/>
        <v>#REF!</v>
      </c>
      <c r="R276" s="87" t="e">
        <f t="shared" si="26"/>
        <v>#REF!</v>
      </c>
      <c r="S276" s="57" t="e">
        <f t="shared" si="23"/>
        <v>#REF!</v>
      </c>
      <c r="T276" s="88" t="e">
        <f t="shared" si="24"/>
        <v>#REF!</v>
      </c>
      <c r="U276" s="112"/>
      <c r="W276" s="112"/>
    </row>
    <row r="277" spans="1:23" ht="20.100000000000001" customHeight="1">
      <c r="A277" s="118" t="e">
        <f>IF(OSS_2018_19!#REF!&lt;&gt;"",OSS_2018_19!#REF!,"")</f>
        <v>#REF!</v>
      </c>
      <c r="B277" s="7" t="e">
        <f>IF(OSS_2018_19!#REF!&lt;&gt;"",OSS_2018_19!#REF!,"")</f>
        <v>#REF!</v>
      </c>
      <c r="C277" s="35" t="e">
        <f>IF(OSS_2018_19!#REF!&lt;&gt;"",OSS_2018_19!#REF!,"")</f>
        <v>#REF!</v>
      </c>
      <c r="D277" s="63" t="e">
        <f>IF(OSS_2018_19!#REF!&lt;&gt;"",OSS_2018_19!#REF!,"")</f>
        <v>#REF!</v>
      </c>
      <c r="E277" s="7" t="e">
        <f>IF(OSS_2018_19!#REF!&lt;&gt;"",OSS_2018_19!#REF!,"")</f>
        <v>#REF!</v>
      </c>
      <c r="F277" s="5"/>
      <c r="G277" s="5"/>
      <c r="H277" s="5"/>
      <c r="I277" s="5"/>
      <c r="J277" s="46"/>
      <c r="L277" s="7" t="e">
        <f>IF(OSS_2018_19!#REF!&lt;&gt;"",OSS_2018_19!#REF!,"")</f>
        <v>#REF!</v>
      </c>
      <c r="M277" s="7" t="e">
        <f>IF(OSS_2018_19!#REF!&lt;&gt;"",OSS_2018_19!#REF!,"")</f>
        <v>#REF!</v>
      </c>
      <c r="N277" s="7" t="e">
        <f>IF(OSS_2018_19!#REF!&lt;&gt;"",OSS_2018_19!#REF!,"")</f>
        <v>#REF!</v>
      </c>
      <c r="O277" s="7" t="e">
        <f>IF(OSS_2018_19!#REF!&lt;&gt;"",OSS_2018_19!#REF!,"")</f>
        <v>#REF!</v>
      </c>
      <c r="P277" s="7" t="e">
        <f>IF(OSS_2018_19!#REF!&lt;&gt;"",OSS_2018_19!#REF!,"")</f>
        <v>#REF!</v>
      </c>
      <c r="Q277" s="5" t="e">
        <f t="shared" si="25"/>
        <v>#REF!</v>
      </c>
      <c r="R277" s="87" t="e">
        <f t="shared" si="26"/>
        <v>#REF!</v>
      </c>
      <c r="S277" s="57" t="e">
        <f t="shared" si="23"/>
        <v>#REF!</v>
      </c>
      <c r="T277" s="88" t="e">
        <f t="shared" si="24"/>
        <v>#REF!</v>
      </c>
      <c r="U277" s="112"/>
      <c r="W277" s="112"/>
    </row>
    <row r="278" spans="1:23" ht="20.100000000000001" customHeight="1">
      <c r="A278" s="118" t="e">
        <f>IF(OSS_2018_19!#REF!&lt;&gt;"",OSS_2018_19!#REF!,"")</f>
        <v>#REF!</v>
      </c>
      <c r="B278" s="7" t="e">
        <f>IF(OSS_2018_19!#REF!&lt;&gt;"",OSS_2018_19!#REF!,"")</f>
        <v>#REF!</v>
      </c>
      <c r="C278" s="35" t="e">
        <f>IF(OSS_2018_19!#REF!&lt;&gt;"",OSS_2018_19!#REF!,"")</f>
        <v>#REF!</v>
      </c>
      <c r="D278" s="63" t="e">
        <f>IF(OSS_2018_19!#REF!&lt;&gt;"",OSS_2018_19!#REF!,"")</f>
        <v>#REF!</v>
      </c>
      <c r="E278" s="7" t="e">
        <f>IF(OSS_2018_19!#REF!&lt;&gt;"",OSS_2018_19!#REF!,"")</f>
        <v>#REF!</v>
      </c>
      <c r="F278" s="5"/>
      <c r="G278" s="5"/>
      <c r="H278" s="5"/>
      <c r="I278" s="5"/>
      <c r="J278" s="46"/>
      <c r="L278" s="7" t="e">
        <f>IF(OSS_2018_19!#REF!&lt;&gt;"",OSS_2018_19!#REF!,"")</f>
        <v>#REF!</v>
      </c>
      <c r="M278" s="7" t="e">
        <f>IF(OSS_2018_19!#REF!&lt;&gt;"",OSS_2018_19!#REF!,"")</f>
        <v>#REF!</v>
      </c>
      <c r="N278" s="7" t="e">
        <f>IF(OSS_2018_19!#REF!&lt;&gt;"",OSS_2018_19!#REF!,"")</f>
        <v>#REF!</v>
      </c>
      <c r="O278" s="7" t="e">
        <f>IF(OSS_2018_19!#REF!&lt;&gt;"",OSS_2018_19!#REF!,"")</f>
        <v>#REF!</v>
      </c>
      <c r="P278" s="7" t="e">
        <f>IF(OSS_2018_19!#REF!&lt;&gt;"",OSS_2018_19!#REF!,"")</f>
        <v>#REF!</v>
      </c>
      <c r="Q278" s="5" t="e">
        <f t="shared" si="25"/>
        <v>#REF!</v>
      </c>
      <c r="R278" s="87" t="e">
        <f t="shared" si="26"/>
        <v>#REF!</v>
      </c>
      <c r="S278" s="57" t="e">
        <f t="shared" si="23"/>
        <v>#REF!</v>
      </c>
      <c r="T278" s="88" t="e">
        <f t="shared" si="24"/>
        <v>#REF!</v>
      </c>
      <c r="U278" s="112"/>
      <c r="W278" s="112"/>
    </row>
    <row r="279" spans="1:23" ht="20.100000000000001" customHeight="1">
      <c r="A279" s="118" t="e">
        <f>IF(OSS_2018_19!#REF!&lt;&gt;"",OSS_2018_19!#REF!,"")</f>
        <v>#REF!</v>
      </c>
      <c r="B279" s="7" t="e">
        <f>IF(OSS_2018_19!#REF!&lt;&gt;"",OSS_2018_19!#REF!,"")</f>
        <v>#REF!</v>
      </c>
      <c r="C279" s="35" t="e">
        <f>IF(OSS_2018_19!#REF!&lt;&gt;"",OSS_2018_19!#REF!,"")</f>
        <v>#REF!</v>
      </c>
      <c r="D279" s="63" t="e">
        <f>IF(OSS_2018_19!#REF!&lt;&gt;"",OSS_2018_19!#REF!,"")</f>
        <v>#REF!</v>
      </c>
      <c r="E279" s="7" t="e">
        <f>IF(OSS_2018_19!#REF!&lt;&gt;"",OSS_2018_19!#REF!,"")</f>
        <v>#REF!</v>
      </c>
      <c r="F279" s="5"/>
      <c r="G279" s="5"/>
      <c r="H279" s="5"/>
      <c r="I279" s="5"/>
      <c r="J279" s="46"/>
      <c r="L279" s="7" t="e">
        <f>IF(OSS_2018_19!#REF!&lt;&gt;"",OSS_2018_19!#REF!,"")</f>
        <v>#REF!</v>
      </c>
      <c r="M279" s="7" t="e">
        <f>IF(OSS_2018_19!#REF!&lt;&gt;"",OSS_2018_19!#REF!,"")</f>
        <v>#REF!</v>
      </c>
      <c r="N279" s="7" t="e">
        <f>IF(OSS_2018_19!#REF!&lt;&gt;"",OSS_2018_19!#REF!,"")</f>
        <v>#REF!</v>
      </c>
      <c r="O279" s="7" t="e">
        <f>IF(OSS_2018_19!#REF!&lt;&gt;"",OSS_2018_19!#REF!,"")</f>
        <v>#REF!</v>
      </c>
      <c r="P279" s="7" t="e">
        <f>IF(OSS_2018_19!#REF!&lt;&gt;"",OSS_2018_19!#REF!,"")</f>
        <v>#REF!</v>
      </c>
      <c r="Q279" s="5" t="e">
        <f t="shared" si="25"/>
        <v>#REF!</v>
      </c>
      <c r="R279" s="87" t="e">
        <f t="shared" si="26"/>
        <v>#REF!</v>
      </c>
      <c r="S279" s="57" t="e">
        <f t="shared" si="23"/>
        <v>#REF!</v>
      </c>
      <c r="T279" s="88" t="e">
        <f t="shared" si="24"/>
        <v>#REF!</v>
      </c>
      <c r="U279" s="112"/>
      <c r="W279" s="112"/>
    </row>
    <row r="280" spans="1:23" ht="20.100000000000001" customHeight="1">
      <c r="A280" s="118" t="e">
        <f>IF(OSS_2018_19!#REF!&lt;&gt;"",OSS_2018_19!#REF!,"")</f>
        <v>#REF!</v>
      </c>
      <c r="B280" s="7" t="e">
        <f>IF(OSS_2018_19!#REF!&lt;&gt;"",OSS_2018_19!#REF!,"")</f>
        <v>#REF!</v>
      </c>
      <c r="C280" s="35" t="e">
        <f>IF(OSS_2018_19!#REF!&lt;&gt;"",OSS_2018_19!#REF!,"")</f>
        <v>#REF!</v>
      </c>
      <c r="D280" s="63" t="e">
        <f>IF(OSS_2018_19!#REF!&lt;&gt;"",OSS_2018_19!#REF!,"")</f>
        <v>#REF!</v>
      </c>
      <c r="E280" s="7" t="e">
        <f>IF(OSS_2018_19!#REF!&lt;&gt;"",OSS_2018_19!#REF!,"")</f>
        <v>#REF!</v>
      </c>
      <c r="F280" s="5"/>
      <c r="G280" s="5"/>
      <c r="H280" s="5"/>
      <c r="I280" s="5"/>
      <c r="J280" s="46"/>
      <c r="L280" s="7" t="e">
        <f>IF(OSS_2018_19!#REF!&lt;&gt;"",OSS_2018_19!#REF!,"")</f>
        <v>#REF!</v>
      </c>
      <c r="M280" s="7" t="e">
        <f>IF(OSS_2018_19!#REF!&lt;&gt;"",OSS_2018_19!#REF!,"")</f>
        <v>#REF!</v>
      </c>
      <c r="N280" s="7" t="e">
        <f>IF(OSS_2018_19!#REF!&lt;&gt;"",OSS_2018_19!#REF!,"")</f>
        <v>#REF!</v>
      </c>
      <c r="O280" s="7" t="e">
        <f>IF(OSS_2018_19!#REF!&lt;&gt;"",OSS_2018_19!#REF!,"")</f>
        <v>#REF!</v>
      </c>
      <c r="P280" s="7" t="e">
        <f>IF(OSS_2018_19!#REF!&lt;&gt;"",OSS_2018_19!#REF!,"")</f>
        <v>#REF!</v>
      </c>
      <c r="Q280" s="5" t="e">
        <f t="shared" si="25"/>
        <v>#REF!</v>
      </c>
      <c r="R280" s="87" t="e">
        <f t="shared" si="26"/>
        <v>#REF!</v>
      </c>
      <c r="S280" s="57" t="e">
        <f t="shared" si="23"/>
        <v>#REF!</v>
      </c>
      <c r="T280" s="88" t="e">
        <f t="shared" si="24"/>
        <v>#REF!</v>
      </c>
      <c r="U280" s="112"/>
      <c r="W280" s="112"/>
    </row>
    <row r="281" spans="1:23" ht="20.100000000000001" customHeight="1">
      <c r="A281" s="118" t="e">
        <f>IF(OSS_2018_19!#REF!&lt;&gt;"",OSS_2018_19!#REF!,"")</f>
        <v>#REF!</v>
      </c>
      <c r="B281" s="7" t="e">
        <f>IF(OSS_2018_19!#REF!&lt;&gt;"",OSS_2018_19!#REF!,"")</f>
        <v>#REF!</v>
      </c>
      <c r="C281" s="35" t="e">
        <f>IF(OSS_2018_19!#REF!&lt;&gt;"",OSS_2018_19!#REF!,"")</f>
        <v>#REF!</v>
      </c>
      <c r="D281" s="63" t="e">
        <f>IF(OSS_2018_19!#REF!&lt;&gt;"",OSS_2018_19!#REF!,"")</f>
        <v>#REF!</v>
      </c>
      <c r="E281" s="7" t="e">
        <f>IF(OSS_2018_19!#REF!&lt;&gt;"",OSS_2018_19!#REF!,"")</f>
        <v>#REF!</v>
      </c>
      <c r="F281" s="5"/>
      <c r="G281" s="5"/>
      <c r="H281" s="5"/>
      <c r="I281" s="5"/>
      <c r="J281" s="46"/>
      <c r="L281" s="7" t="e">
        <f>IF(OSS_2018_19!#REF!&lt;&gt;"",OSS_2018_19!#REF!,"")</f>
        <v>#REF!</v>
      </c>
      <c r="M281" s="7" t="e">
        <f>IF(OSS_2018_19!#REF!&lt;&gt;"",OSS_2018_19!#REF!,"")</f>
        <v>#REF!</v>
      </c>
      <c r="N281" s="7" t="e">
        <f>IF(OSS_2018_19!#REF!&lt;&gt;"",OSS_2018_19!#REF!,"")</f>
        <v>#REF!</v>
      </c>
      <c r="O281" s="7" t="e">
        <f>IF(OSS_2018_19!#REF!&lt;&gt;"",OSS_2018_19!#REF!,"")</f>
        <v>#REF!</v>
      </c>
      <c r="P281" s="7" t="e">
        <f>IF(OSS_2018_19!#REF!&lt;&gt;"",OSS_2018_19!#REF!,"")</f>
        <v>#REF!</v>
      </c>
      <c r="Q281" s="5" t="e">
        <f t="shared" si="25"/>
        <v>#REF!</v>
      </c>
      <c r="R281" s="87" t="e">
        <f t="shared" si="26"/>
        <v>#REF!</v>
      </c>
      <c r="S281" s="57" t="e">
        <f t="shared" si="23"/>
        <v>#REF!</v>
      </c>
      <c r="T281" s="88" t="e">
        <f t="shared" si="24"/>
        <v>#REF!</v>
      </c>
      <c r="U281" s="112"/>
      <c r="W281" s="112"/>
    </row>
    <row r="282" spans="1:23" ht="20.100000000000001" customHeight="1">
      <c r="A282" s="118" t="e">
        <f>IF(OSS_2018_19!#REF!&lt;&gt;"",OSS_2018_19!#REF!,"")</f>
        <v>#REF!</v>
      </c>
      <c r="B282" s="7" t="e">
        <f>IF(OSS_2018_19!#REF!&lt;&gt;"",OSS_2018_19!#REF!,"")</f>
        <v>#REF!</v>
      </c>
      <c r="C282" s="35" t="e">
        <f>IF(OSS_2018_19!#REF!&lt;&gt;"",OSS_2018_19!#REF!,"")</f>
        <v>#REF!</v>
      </c>
      <c r="D282" s="63" t="e">
        <f>IF(OSS_2018_19!#REF!&lt;&gt;"",OSS_2018_19!#REF!,"")</f>
        <v>#REF!</v>
      </c>
      <c r="E282" s="7" t="e">
        <f>IF(OSS_2018_19!#REF!&lt;&gt;"",OSS_2018_19!#REF!,"")</f>
        <v>#REF!</v>
      </c>
      <c r="F282" s="5"/>
      <c r="G282" s="5"/>
      <c r="H282" s="5"/>
      <c r="I282" s="5"/>
      <c r="J282" s="46"/>
      <c r="L282" s="7" t="e">
        <f>IF(OSS_2018_19!#REF!&lt;&gt;"",OSS_2018_19!#REF!,"")</f>
        <v>#REF!</v>
      </c>
      <c r="M282" s="7" t="e">
        <f>IF(OSS_2018_19!#REF!&lt;&gt;"",OSS_2018_19!#REF!,"")</f>
        <v>#REF!</v>
      </c>
      <c r="N282" s="7" t="e">
        <f>IF(OSS_2018_19!#REF!&lt;&gt;"",OSS_2018_19!#REF!,"")</f>
        <v>#REF!</v>
      </c>
      <c r="O282" s="7" t="e">
        <f>IF(OSS_2018_19!#REF!&lt;&gt;"",OSS_2018_19!#REF!,"")</f>
        <v>#REF!</v>
      </c>
      <c r="P282" s="7" t="e">
        <f>IF(OSS_2018_19!#REF!&lt;&gt;"",OSS_2018_19!#REF!,"")</f>
        <v>#REF!</v>
      </c>
      <c r="Q282" s="5" t="e">
        <f t="shared" si="25"/>
        <v>#REF!</v>
      </c>
      <c r="R282" s="87" t="e">
        <f t="shared" si="26"/>
        <v>#REF!</v>
      </c>
      <c r="S282" s="57" t="e">
        <f t="shared" si="23"/>
        <v>#REF!</v>
      </c>
      <c r="T282" s="88" t="e">
        <f t="shared" si="24"/>
        <v>#REF!</v>
      </c>
      <c r="U282" s="112"/>
      <c r="W282" s="112"/>
    </row>
    <row r="283" spans="1:23" ht="20.100000000000001" customHeight="1">
      <c r="A283" s="118" t="e">
        <f>IF(OSS_2018_19!#REF!&lt;&gt;"",OSS_2018_19!#REF!,"")</f>
        <v>#REF!</v>
      </c>
      <c r="B283" s="7" t="e">
        <f>IF(OSS_2018_19!#REF!&lt;&gt;"",OSS_2018_19!#REF!,"")</f>
        <v>#REF!</v>
      </c>
      <c r="C283" s="35" t="e">
        <f>IF(OSS_2018_19!#REF!&lt;&gt;"",OSS_2018_19!#REF!,"")</f>
        <v>#REF!</v>
      </c>
      <c r="D283" s="63" t="e">
        <f>IF(OSS_2018_19!#REF!&lt;&gt;"",OSS_2018_19!#REF!,"")</f>
        <v>#REF!</v>
      </c>
      <c r="E283" s="7" t="e">
        <f>IF(OSS_2018_19!#REF!&lt;&gt;"",OSS_2018_19!#REF!,"")</f>
        <v>#REF!</v>
      </c>
      <c r="F283" s="5"/>
      <c r="G283" s="5"/>
      <c r="H283" s="5"/>
      <c r="I283" s="5"/>
      <c r="J283" s="46"/>
      <c r="L283" s="7" t="e">
        <f>IF(OSS_2018_19!#REF!&lt;&gt;"",OSS_2018_19!#REF!,"")</f>
        <v>#REF!</v>
      </c>
      <c r="M283" s="7" t="e">
        <f>IF(OSS_2018_19!#REF!&lt;&gt;"",OSS_2018_19!#REF!,"")</f>
        <v>#REF!</v>
      </c>
      <c r="N283" s="7" t="e">
        <f>IF(OSS_2018_19!#REF!&lt;&gt;"",OSS_2018_19!#REF!,"")</f>
        <v>#REF!</v>
      </c>
      <c r="O283" s="7" t="e">
        <f>IF(OSS_2018_19!#REF!&lt;&gt;"",OSS_2018_19!#REF!,"")</f>
        <v>#REF!</v>
      </c>
      <c r="P283" s="7" t="e">
        <f>IF(OSS_2018_19!#REF!&lt;&gt;"",OSS_2018_19!#REF!,"")</f>
        <v>#REF!</v>
      </c>
      <c r="Q283" s="5" t="e">
        <f t="shared" si="25"/>
        <v>#REF!</v>
      </c>
      <c r="R283" s="87" t="e">
        <f t="shared" si="26"/>
        <v>#REF!</v>
      </c>
      <c r="S283" s="57" t="e">
        <f t="shared" si="23"/>
        <v>#REF!</v>
      </c>
      <c r="T283" s="88" t="e">
        <f t="shared" si="24"/>
        <v>#REF!</v>
      </c>
      <c r="U283" s="112"/>
      <c r="W283" s="112"/>
    </row>
    <row r="284" spans="1:23" ht="20.100000000000001" customHeight="1">
      <c r="A284" s="118" t="e">
        <f>IF(OSS_2018_19!#REF!&lt;&gt;"",OSS_2018_19!#REF!,"")</f>
        <v>#REF!</v>
      </c>
      <c r="B284" s="7" t="e">
        <f>IF(OSS_2018_19!#REF!&lt;&gt;"",OSS_2018_19!#REF!,"")</f>
        <v>#REF!</v>
      </c>
      <c r="C284" s="35" t="e">
        <f>IF(OSS_2018_19!#REF!&lt;&gt;"",OSS_2018_19!#REF!,"")</f>
        <v>#REF!</v>
      </c>
      <c r="D284" s="63" t="e">
        <f>IF(OSS_2018_19!#REF!&lt;&gt;"",OSS_2018_19!#REF!,"")</f>
        <v>#REF!</v>
      </c>
      <c r="E284" s="7" t="e">
        <f>IF(OSS_2018_19!#REF!&lt;&gt;"",OSS_2018_19!#REF!,"")</f>
        <v>#REF!</v>
      </c>
      <c r="F284" s="5"/>
      <c r="G284" s="5"/>
      <c r="H284" s="5"/>
      <c r="I284" s="5"/>
      <c r="J284" s="46"/>
      <c r="L284" s="7" t="e">
        <f>IF(OSS_2018_19!#REF!&lt;&gt;"",OSS_2018_19!#REF!,"")</f>
        <v>#REF!</v>
      </c>
      <c r="M284" s="7" t="e">
        <f>IF(OSS_2018_19!#REF!&lt;&gt;"",OSS_2018_19!#REF!,"")</f>
        <v>#REF!</v>
      </c>
      <c r="N284" s="7" t="e">
        <f>IF(OSS_2018_19!#REF!&lt;&gt;"",OSS_2018_19!#REF!,"")</f>
        <v>#REF!</v>
      </c>
      <c r="O284" s="7" t="e">
        <f>IF(OSS_2018_19!#REF!&lt;&gt;"",OSS_2018_19!#REF!,"")</f>
        <v>#REF!</v>
      </c>
      <c r="P284" s="7" t="e">
        <f>IF(OSS_2018_19!#REF!&lt;&gt;"",OSS_2018_19!#REF!,"")</f>
        <v>#REF!</v>
      </c>
      <c r="Q284" s="5" t="e">
        <f t="shared" si="25"/>
        <v>#REF!</v>
      </c>
      <c r="R284" s="87" t="e">
        <f t="shared" si="26"/>
        <v>#REF!</v>
      </c>
      <c r="S284" s="57" t="e">
        <f t="shared" si="23"/>
        <v>#REF!</v>
      </c>
      <c r="T284" s="88" t="e">
        <f t="shared" si="24"/>
        <v>#REF!</v>
      </c>
      <c r="U284" s="112"/>
      <c r="W284" s="112"/>
    </row>
    <row r="285" spans="1:23" ht="20.100000000000001" customHeight="1">
      <c r="A285" s="118" t="e">
        <f>IF(OSS_2018_19!#REF!&lt;&gt;"",OSS_2018_19!#REF!,"")</f>
        <v>#REF!</v>
      </c>
      <c r="B285" s="7" t="e">
        <f>IF(OSS_2018_19!#REF!&lt;&gt;"",OSS_2018_19!#REF!,"")</f>
        <v>#REF!</v>
      </c>
      <c r="C285" s="35" t="e">
        <f>IF(OSS_2018_19!#REF!&lt;&gt;"",OSS_2018_19!#REF!,"")</f>
        <v>#REF!</v>
      </c>
      <c r="D285" s="63" t="e">
        <f>IF(OSS_2018_19!#REF!&lt;&gt;"",OSS_2018_19!#REF!,"")</f>
        <v>#REF!</v>
      </c>
      <c r="E285" s="7" t="e">
        <f>IF(OSS_2018_19!#REF!&lt;&gt;"",OSS_2018_19!#REF!,"")</f>
        <v>#REF!</v>
      </c>
      <c r="F285" s="5"/>
      <c r="G285" s="5"/>
      <c r="H285" s="5"/>
      <c r="I285" s="5"/>
      <c r="J285" s="46"/>
      <c r="L285" s="7" t="e">
        <f>IF(OSS_2018_19!#REF!&lt;&gt;"",OSS_2018_19!#REF!,"")</f>
        <v>#REF!</v>
      </c>
      <c r="M285" s="7" t="e">
        <f>IF(OSS_2018_19!#REF!&lt;&gt;"",OSS_2018_19!#REF!,"")</f>
        <v>#REF!</v>
      </c>
      <c r="N285" s="7" t="e">
        <f>IF(OSS_2018_19!#REF!&lt;&gt;"",OSS_2018_19!#REF!,"")</f>
        <v>#REF!</v>
      </c>
      <c r="O285" s="7" t="e">
        <f>IF(OSS_2018_19!#REF!&lt;&gt;"",OSS_2018_19!#REF!,"")</f>
        <v>#REF!</v>
      </c>
      <c r="P285" s="7" t="e">
        <f>IF(OSS_2018_19!#REF!&lt;&gt;"",OSS_2018_19!#REF!,"")</f>
        <v>#REF!</v>
      </c>
      <c r="Q285" s="5" t="e">
        <f t="shared" si="25"/>
        <v>#REF!</v>
      </c>
      <c r="R285" s="87" t="e">
        <f t="shared" si="26"/>
        <v>#REF!</v>
      </c>
      <c r="S285" s="57" t="e">
        <f t="shared" si="23"/>
        <v>#REF!</v>
      </c>
      <c r="T285" s="88" t="e">
        <f t="shared" si="24"/>
        <v>#REF!</v>
      </c>
      <c r="U285" s="112"/>
      <c r="W285" s="112"/>
    </row>
    <row r="286" spans="1:23" ht="20.100000000000001" customHeight="1">
      <c r="A286" s="118" t="e">
        <f>IF(OSS_2018_19!#REF!&lt;&gt;"",OSS_2018_19!#REF!,"")</f>
        <v>#REF!</v>
      </c>
      <c r="B286" s="7" t="e">
        <f>IF(OSS_2018_19!#REF!&lt;&gt;"",OSS_2018_19!#REF!,"")</f>
        <v>#REF!</v>
      </c>
      <c r="C286" s="35" t="e">
        <f>IF(OSS_2018_19!#REF!&lt;&gt;"",OSS_2018_19!#REF!,"")</f>
        <v>#REF!</v>
      </c>
      <c r="D286" s="63" t="e">
        <f>IF(OSS_2018_19!#REF!&lt;&gt;"",OSS_2018_19!#REF!,"")</f>
        <v>#REF!</v>
      </c>
      <c r="E286" s="7" t="e">
        <f>IF(OSS_2018_19!#REF!&lt;&gt;"",OSS_2018_19!#REF!,"")</f>
        <v>#REF!</v>
      </c>
      <c r="F286" s="5"/>
      <c r="G286" s="5"/>
      <c r="H286" s="5"/>
      <c r="I286" s="5"/>
      <c r="J286" s="46"/>
      <c r="L286" s="7" t="e">
        <f>IF(OSS_2018_19!#REF!&lt;&gt;"",OSS_2018_19!#REF!,"")</f>
        <v>#REF!</v>
      </c>
      <c r="M286" s="7" t="e">
        <f>IF(OSS_2018_19!#REF!&lt;&gt;"",OSS_2018_19!#REF!,"")</f>
        <v>#REF!</v>
      </c>
      <c r="N286" s="7" t="e">
        <f>IF(OSS_2018_19!#REF!&lt;&gt;"",OSS_2018_19!#REF!,"")</f>
        <v>#REF!</v>
      </c>
      <c r="O286" s="7" t="e">
        <f>IF(OSS_2018_19!#REF!&lt;&gt;"",OSS_2018_19!#REF!,"")</f>
        <v>#REF!</v>
      </c>
      <c r="P286" s="7" t="e">
        <f>IF(OSS_2018_19!#REF!&lt;&gt;"",OSS_2018_19!#REF!,"")</f>
        <v>#REF!</v>
      </c>
      <c r="Q286" s="5" t="e">
        <f t="shared" si="25"/>
        <v>#REF!</v>
      </c>
      <c r="R286" s="87" t="e">
        <f t="shared" si="26"/>
        <v>#REF!</v>
      </c>
      <c r="S286" s="57" t="e">
        <f t="shared" si="23"/>
        <v>#REF!</v>
      </c>
      <c r="T286" s="88" t="e">
        <f t="shared" si="24"/>
        <v>#REF!</v>
      </c>
      <c r="U286" s="112"/>
      <c r="W286" s="112"/>
    </row>
    <row r="287" spans="1:23" ht="20.100000000000001" customHeight="1">
      <c r="A287" s="118" t="e">
        <f>IF(OSS_2018_19!#REF!&lt;&gt;"",OSS_2018_19!#REF!,"")</f>
        <v>#REF!</v>
      </c>
      <c r="B287" s="7" t="e">
        <f>IF(OSS_2018_19!#REF!&lt;&gt;"",OSS_2018_19!#REF!,"")</f>
        <v>#REF!</v>
      </c>
      <c r="C287" s="35" t="e">
        <f>IF(OSS_2018_19!#REF!&lt;&gt;"",OSS_2018_19!#REF!,"")</f>
        <v>#REF!</v>
      </c>
      <c r="D287" s="63" t="e">
        <f>IF(OSS_2018_19!#REF!&lt;&gt;"",OSS_2018_19!#REF!,"")</f>
        <v>#REF!</v>
      </c>
      <c r="E287" s="7" t="e">
        <f>IF(OSS_2018_19!#REF!&lt;&gt;"",OSS_2018_19!#REF!,"")</f>
        <v>#REF!</v>
      </c>
      <c r="F287" s="5"/>
      <c r="G287" s="5"/>
      <c r="H287" s="5"/>
      <c r="I287" s="5"/>
      <c r="J287" s="46"/>
      <c r="L287" s="7" t="e">
        <f>IF(OSS_2018_19!#REF!&lt;&gt;"",OSS_2018_19!#REF!,"")</f>
        <v>#REF!</v>
      </c>
      <c r="M287" s="7" t="e">
        <f>IF(OSS_2018_19!#REF!&lt;&gt;"",OSS_2018_19!#REF!,"")</f>
        <v>#REF!</v>
      </c>
      <c r="N287" s="7" t="e">
        <f>IF(OSS_2018_19!#REF!&lt;&gt;"",OSS_2018_19!#REF!,"")</f>
        <v>#REF!</v>
      </c>
      <c r="O287" s="7" t="e">
        <f>IF(OSS_2018_19!#REF!&lt;&gt;"",OSS_2018_19!#REF!,"")</f>
        <v>#REF!</v>
      </c>
      <c r="P287" s="7" t="e">
        <f>IF(OSS_2018_19!#REF!&lt;&gt;"",OSS_2018_19!#REF!,"")</f>
        <v>#REF!</v>
      </c>
      <c r="Q287" s="5" t="e">
        <f t="shared" si="25"/>
        <v>#REF!</v>
      </c>
      <c r="R287" s="87" t="e">
        <f t="shared" si="26"/>
        <v>#REF!</v>
      </c>
      <c r="S287" s="57" t="e">
        <f t="shared" si="23"/>
        <v>#REF!</v>
      </c>
      <c r="T287" s="88" t="e">
        <f t="shared" si="24"/>
        <v>#REF!</v>
      </c>
      <c r="U287" s="112"/>
      <c r="W287" s="112"/>
    </row>
    <row r="288" spans="1:23" ht="20.100000000000001" customHeight="1">
      <c r="A288" s="118" t="e">
        <f>IF(OSS_2018_19!#REF!&lt;&gt;"",OSS_2018_19!#REF!,"")</f>
        <v>#REF!</v>
      </c>
      <c r="B288" s="7" t="e">
        <f>IF(OSS_2018_19!#REF!&lt;&gt;"",OSS_2018_19!#REF!,"")</f>
        <v>#REF!</v>
      </c>
      <c r="C288" s="35" t="e">
        <f>IF(OSS_2018_19!#REF!&lt;&gt;"",OSS_2018_19!#REF!,"")</f>
        <v>#REF!</v>
      </c>
      <c r="D288" s="63" t="e">
        <f>IF(OSS_2018_19!#REF!&lt;&gt;"",OSS_2018_19!#REF!,"")</f>
        <v>#REF!</v>
      </c>
      <c r="E288" s="7" t="e">
        <f>IF(OSS_2018_19!#REF!&lt;&gt;"",OSS_2018_19!#REF!,"")</f>
        <v>#REF!</v>
      </c>
      <c r="F288" s="5"/>
      <c r="G288" s="5"/>
      <c r="H288" s="5"/>
      <c r="I288" s="5"/>
      <c r="J288" s="46"/>
      <c r="L288" s="7" t="e">
        <f>IF(OSS_2018_19!#REF!&lt;&gt;"",OSS_2018_19!#REF!,"")</f>
        <v>#REF!</v>
      </c>
      <c r="M288" s="7" t="e">
        <f>IF(OSS_2018_19!#REF!&lt;&gt;"",OSS_2018_19!#REF!,"")</f>
        <v>#REF!</v>
      </c>
      <c r="N288" s="7" t="e">
        <f>IF(OSS_2018_19!#REF!&lt;&gt;"",OSS_2018_19!#REF!,"")</f>
        <v>#REF!</v>
      </c>
      <c r="O288" s="7" t="e">
        <f>IF(OSS_2018_19!#REF!&lt;&gt;"",OSS_2018_19!#REF!,"")</f>
        <v>#REF!</v>
      </c>
      <c r="P288" s="7" t="e">
        <f>IF(OSS_2018_19!#REF!&lt;&gt;"",OSS_2018_19!#REF!,"")</f>
        <v>#REF!</v>
      </c>
      <c r="Q288" s="5" t="e">
        <f t="shared" si="25"/>
        <v>#REF!</v>
      </c>
      <c r="R288" s="87" t="e">
        <f t="shared" si="26"/>
        <v>#REF!</v>
      </c>
      <c r="S288" s="57" t="e">
        <f t="shared" si="23"/>
        <v>#REF!</v>
      </c>
      <c r="T288" s="88" t="e">
        <f t="shared" si="24"/>
        <v>#REF!</v>
      </c>
      <c r="U288" s="112"/>
      <c r="W288" s="112"/>
    </row>
    <row r="289" spans="1:23" ht="20.100000000000001" customHeight="1">
      <c r="A289" s="118" t="e">
        <f>IF(OSS_2018_19!#REF!&lt;&gt;"",OSS_2018_19!#REF!,"")</f>
        <v>#REF!</v>
      </c>
      <c r="B289" s="7" t="e">
        <f>IF(OSS_2018_19!#REF!&lt;&gt;"",OSS_2018_19!#REF!,"")</f>
        <v>#REF!</v>
      </c>
      <c r="C289" s="35" t="e">
        <f>IF(OSS_2018_19!#REF!&lt;&gt;"",OSS_2018_19!#REF!,"")</f>
        <v>#REF!</v>
      </c>
      <c r="D289" s="63" t="e">
        <f>IF(OSS_2018_19!#REF!&lt;&gt;"",OSS_2018_19!#REF!,"")</f>
        <v>#REF!</v>
      </c>
      <c r="E289" s="7" t="e">
        <f>IF(OSS_2018_19!#REF!&lt;&gt;"",OSS_2018_19!#REF!,"")</f>
        <v>#REF!</v>
      </c>
      <c r="F289" s="5"/>
      <c r="G289" s="5"/>
      <c r="H289" s="5"/>
      <c r="I289" s="5"/>
      <c r="J289" s="46"/>
      <c r="L289" s="7" t="e">
        <f>IF(OSS_2018_19!#REF!&lt;&gt;"",OSS_2018_19!#REF!,"")</f>
        <v>#REF!</v>
      </c>
      <c r="M289" s="7" t="e">
        <f>IF(OSS_2018_19!#REF!&lt;&gt;"",OSS_2018_19!#REF!,"")</f>
        <v>#REF!</v>
      </c>
      <c r="N289" s="7" t="e">
        <f>IF(OSS_2018_19!#REF!&lt;&gt;"",OSS_2018_19!#REF!,"")</f>
        <v>#REF!</v>
      </c>
      <c r="O289" s="7" t="e">
        <f>IF(OSS_2018_19!#REF!&lt;&gt;"",OSS_2018_19!#REF!,"")</f>
        <v>#REF!</v>
      </c>
      <c r="P289" s="7" t="e">
        <f>IF(OSS_2018_19!#REF!&lt;&gt;"",OSS_2018_19!#REF!,"")</f>
        <v>#REF!</v>
      </c>
      <c r="Q289" s="5" t="e">
        <f t="shared" si="25"/>
        <v>#REF!</v>
      </c>
      <c r="R289" s="87" t="e">
        <f t="shared" si="26"/>
        <v>#REF!</v>
      </c>
      <c r="S289" s="57" t="e">
        <f t="shared" si="23"/>
        <v>#REF!</v>
      </c>
      <c r="T289" s="88" t="e">
        <f t="shared" si="24"/>
        <v>#REF!</v>
      </c>
      <c r="U289" s="112"/>
      <c r="W289" s="112"/>
    </row>
    <row r="290" spans="1:23" ht="20.100000000000001" customHeight="1">
      <c r="A290" s="118" t="e">
        <f>IF(OSS_2018_19!#REF!&lt;&gt;"",OSS_2018_19!#REF!,"")</f>
        <v>#REF!</v>
      </c>
      <c r="B290" s="7" t="e">
        <f>IF(OSS_2018_19!#REF!&lt;&gt;"",OSS_2018_19!#REF!,"")</f>
        <v>#REF!</v>
      </c>
      <c r="C290" s="35" t="e">
        <f>IF(OSS_2018_19!#REF!&lt;&gt;"",OSS_2018_19!#REF!,"")</f>
        <v>#REF!</v>
      </c>
      <c r="D290" s="63" t="e">
        <f>IF(OSS_2018_19!#REF!&lt;&gt;"",OSS_2018_19!#REF!,"")</f>
        <v>#REF!</v>
      </c>
      <c r="E290" s="7" t="e">
        <f>IF(OSS_2018_19!#REF!&lt;&gt;"",OSS_2018_19!#REF!,"")</f>
        <v>#REF!</v>
      </c>
      <c r="F290" s="5"/>
      <c r="G290" s="5"/>
      <c r="H290" s="5"/>
      <c r="I290" s="5"/>
      <c r="J290" s="46"/>
      <c r="L290" s="7" t="e">
        <f>IF(OSS_2018_19!#REF!&lt;&gt;"",OSS_2018_19!#REF!,"")</f>
        <v>#REF!</v>
      </c>
      <c r="M290" s="7" t="e">
        <f>IF(OSS_2018_19!#REF!&lt;&gt;"",OSS_2018_19!#REF!,"")</f>
        <v>#REF!</v>
      </c>
      <c r="N290" s="7" t="e">
        <f>IF(OSS_2018_19!#REF!&lt;&gt;"",OSS_2018_19!#REF!,"")</f>
        <v>#REF!</v>
      </c>
      <c r="O290" s="7" t="e">
        <f>IF(OSS_2018_19!#REF!&lt;&gt;"",OSS_2018_19!#REF!,"")</f>
        <v>#REF!</v>
      </c>
      <c r="P290" s="7" t="e">
        <f>IF(OSS_2018_19!#REF!&lt;&gt;"",OSS_2018_19!#REF!,"")</f>
        <v>#REF!</v>
      </c>
      <c r="Q290" s="5" t="e">
        <f t="shared" si="25"/>
        <v>#REF!</v>
      </c>
      <c r="R290" s="87" t="e">
        <f t="shared" si="26"/>
        <v>#REF!</v>
      </c>
      <c r="S290" s="57" t="e">
        <f t="shared" si="23"/>
        <v>#REF!</v>
      </c>
      <c r="T290" s="88" t="e">
        <f t="shared" si="24"/>
        <v>#REF!</v>
      </c>
      <c r="U290" s="112"/>
      <c r="W290" s="112"/>
    </row>
    <row r="291" spans="1:23" ht="20.100000000000001" customHeight="1">
      <c r="A291" s="118" t="e">
        <f>IF(OSS_2018_19!#REF!&lt;&gt;"",OSS_2018_19!#REF!,"")</f>
        <v>#REF!</v>
      </c>
      <c r="B291" s="7" t="e">
        <f>IF(OSS_2018_19!#REF!&lt;&gt;"",OSS_2018_19!#REF!,"")</f>
        <v>#REF!</v>
      </c>
      <c r="C291" s="35" t="e">
        <f>IF(OSS_2018_19!#REF!&lt;&gt;"",OSS_2018_19!#REF!,"")</f>
        <v>#REF!</v>
      </c>
      <c r="D291" s="63" t="e">
        <f>IF(OSS_2018_19!#REF!&lt;&gt;"",OSS_2018_19!#REF!,"")</f>
        <v>#REF!</v>
      </c>
      <c r="E291" s="7" t="e">
        <f>IF(OSS_2018_19!#REF!&lt;&gt;"",OSS_2018_19!#REF!,"")</f>
        <v>#REF!</v>
      </c>
      <c r="F291" s="5"/>
      <c r="G291" s="5"/>
      <c r="H291" s="5"/>
      <c r="I291" s="5"/>
      <c r="J291" s="46"/>
      <c r="L291" s="7" t="e">
        <f>IF(OSS_2018_19!#REF!&lt;&gt;"",OSS_2018_19!#REF!,"")</f>
        <v>#REF!</v>
      </c>
      <c r="M291" s="7" t="e">
        <f>IF(OSS_2018_19!#REF!&lt;&gt;"",OSS_2018_19!#REF!,"")</f>
        <v>#REF!</v>
      </c>
      <c r="N291" s="7" t="e">
        <f>IF(OSS_2018_19!#REF!&lt;&gt;"",OSS_2018_19!#REF!,"")</f>
        <v>#REF!</v>
      </c>
      <c r="O291" s="7" t="e">
        <f>IF(OSS_2018_19!#REF!&lt;&gt;"",OSS_2018_19!#REF!,"")</f>
        <v>#REF!</v>
      </c>
      <c r="P291" s="7" t="e">
        <f>IF(OSS_2018_19!#REF!&lt;&gt;"",OSS_2018_19!#REF!,"")</f>
        <v>#REF!</v>
      </c>
      <c r="Q291" s="5" t="e">
        <f t="shared" si="25"/>
        <v>#REF!</v>
      </c>
      <c r="R291" s="87" t="e">
        <f t="shared" si="26"/>
        <v>#REF!</v>
      </c>
      <c r="S291" s="57" t="e">
        <f t="shared" si="23"/>
        <v>#REF!</v>
      </c>
      <c r="T291" s="88" t="e">
        <f t="shared" si="24"/>
        <v>#REF!</v>
      </c>
      <c r="U291" s="112"/>
      <c r="W291" s="112"/>
    </row>
    <row r="292" spans="1:23" ht="20.100000000000001" customHeight="1">
      <c r="A292" s="118" t="e">
        <f>IF(OSS_2018_19!#REF!&lt;&gt;"",OSS_2018_19!#REF!,"")</f>
        <v>#REF!</v>
      </c>
      <c r="B292" s="7" t="e">
        <f>IF(OSS_2018_19!#REF!&lt;&gt;"",OSS_2018_19!#REF!,"")</f>
        <v>#REF!</v>
      </c>
      <c r="C292" s="35" t="e">
        <f>IF(OSS_2018_19!#REF!&lt;&gt;"",OSS_2018_19!#REF!,"")</f>
        <v>#REF!</v>
      </c>
      <c r="D292" s="63" t="e">
        <f>IF(OSS_2018_19!#REF!&lt;&gt;"",OSS_2018_19!#REF!,"")</f>
        <v>#REF!</v>
      </c>
      <c r="E292" s="7" t="e">
        <f>IF(OSS_2018_19!#REF!&lt;&gt;"",OSS_2018_19!#REF!,"")</f>
        <v>#REF!</v>
      </c>
      <c r="F292" s="5"/>
      <c r="G292" s="5"/>
      <c r="H292" s="5"/>
      <c r="I292" s="5"/>
      <c r="J292" s="46"/>
      <c r="L292" s="7" t="e">
        <f>IF(OSS_2018_19!#REF!&lt;&gt;"",OSS_2018_19!#REF!,"")</f>
        <v>#REF!</v>
      </c>
      <c r="M292" s="7" t="e">
        <f>IF(OSS_2018_19!#REF!&lt;&gt;"",OSS_2018_19!#REF!,"")</f>
        <v>#REF!</v>
      </c>
      <c r="N292" s="7" t="e">
        <f>IF(OSS_2018_19!#REF!&lt;&gt;"",OSS_2018_19!#REF!,"")</f>
        <v>#REF!</v>
      </c>
      <c r="O292" s="7" t="e">
        <f>IF(OSS_2018_19!#REF!&lt;&gt;"",OSS_2018_19!#REF!,"")</f>
        <v>#REF!</v>
      </c>
      <c r="P292" s="7" t="e">
        <f>IF(OSS_2018_19!#REF!&lt;&gt;"",OSS_2018_19!#REF!,"")</f>
        <v>#REF!</v>
      </c>
      <c r="Q292" s="5" t="e">
        <f t="shared" si="25"/>
        <v>#REF!</v>
      </c>
      <c r="R292" s="87" t="e">
        <f t="shared" si="26"/>
        <v>#REF!</v>
      </c>
      <c r="S292" s="57" t="e">
        <f t="shared" si="23"/>
        <v>#REF!</v>
      </c>
      <c r="T292" s="88" t="e">
        <f t="shared" si="24"/>
        <v>#REF!</v>
      </c>
      <c r="U292" s="112"/>
      <c r="W292" s="112"/>
    </row>
    <row r="293" spans="1:23" ht="20.100000000000001" customHeight="1">
      <c r="A293" s="118" t="e">
        <f>IF(OSS_2018_19!#REF!&lt;&gt;"",OSS_2018_19!#REF!,"")</f>
        <v>#REF!</v>
      </c>
      <c r="B293" s="7" t="e">
        <f>IF(OSS_2018_19!#REF!&lt;&gt;"",OSS_2018_19!#REF!,"")</f>
        <v>#REF!</v>
      </c>
      <c r="C293" s="35" t="e">
        <f>IF(OSS_2018_19!#REF!&lt;&gt;"",OSS_2018_19!#REF!,"")</f>
        <v>#REF!</v>
      </c>
      <c r="D293" s="63" t="e">
        <f>IF(OSS_2018_19!#REF!&lt;&gt;"",OSS_2018_19!#REF!,"")</f>
        <v>#REF!</v>
      </c>
      <c r="E293" s="7" t="e">
        <f>IF(OSS_2018_19!#REF!&lt;&gt;"",OSS_2018_19!#REF!,"")</f>
        <v>#REF!</v>
      </c>
      <c r="F293" s="5"/>
      <c r="G293" s="5"/>
      <c r="H293" s="5"/>
      <c r="I293" s="5"/>
      <c r="J293" s="46"/>
      <c r="L293" s="7" t="e">
        <f>IF(OSS_2018_19!#REF!&lt;&gt;"",OSS_2018_19!#REF!,"")</f>
        <v>#REF!</v>
      </c>
      <c r="M293" s="7" t="e">
        <f>IF(OSS_2018_19!#REF!&lt;&gt;"",OSS_2018_19!#REF!,"")</f>
        <v>#REF!</v>
      </c>
      <c r="N293" s="7" t="e">
        <f>IF(OSS_2018_19!#REF!&lt;&gt;"",OSS_2018_19!#REF!,"")</f>
        <v>#REF!</v>
      </c>
      <c r="O293" s="7" t="e">
        <f>IF(OSS_2018_19!#REF!&lt;&gt;"",OSS_2018_19!#REF!,"")</f>
        <v>#REF!</v>
      </c>
      <c r="P293" s="7" t="e">
        <f>IF(OSS_2018_19!#REF!&lt;&gt;"",OSS_2018_19!#REF!,"")</f>
        <v>#REF!</v>
      </c>
      <c r="Q293" s="5" t="e">
        <f t="shared" si="25"/>
        <v>#REF!</v>
      </c>
      <c r="R293" s="87" t="e">
        <f t="shared" si="26"/>
        <v>#REF!</v>
      </c>
      <c r="S293" s="57" t="e">
        <f t="shared" si="23"/>
        <v>#REF!</v>
      </c>
      <c r="T293" s="88" t="e">
        <f t="shared" si="24"/>
        <v>#REF!</v>
      </c>
      <c r="U293" s="112"/>
      <c r="W293" s="112"/>
    </row>
    <row r="294" spans="1:23" ht="20.100000000000001" customHeight="1">
      <c r="A294" s="118" t="e">
        <f>IF(OSS_2018_19!#REF!&lt;&gt;"",OSS_2018_19!#REF!,"")</f>
        <v>#REF!</v>
      </c>
      <c r="B294" s="7" t="e">
        <f>IF(OSS_2018_19!#REF!&lt;&gt;"",OSS_2018_19!#REF!,"")</f>
        <v>#REF!</v>
      </c>
      <c r="C294" s="35" t="e">
        <f>IF(OSS_2018_19!#REF!&lt;&gt;"",OSS_2018_19!#REF!,"")</f>
        <v>#REF!</v>
      </c>
      <c r="D294" s="63" t="e">
        <f>IF(OSS_2018_19!#REF!&lt;&gt;"",OSS_2018_19!#REF!,"")</f>
        <v>#REF!</v>
      </c>
      <c r="E294" s="7" t="e">
        <f>IF(OSS_2018_19!#REF!&lt;&gt;"",OSS_2018_19!#REF!,"")</f>
        <v>#REF!</v>
      </c>
      <c r="F294" s="5"/>
      <c r="G294" s="5"/>
      <c r="H294" s="5"/>
      <c r="I294" s="5"/>
      <c r="J294" s="46"/>
      <c r="L294" s="7" t="e">
        <f>IF(OSS_2018_19!#REF!&lt;&gt;"",OSS_2018_19!#REF!,"")</f>
        <v>#REF!</v>
      </c>
      <c r="M294" s="7" t="e">
        <f>IF(OSS_2018_19!#REF!&lt;&gt;"",OSS_2018_19!#REF!,"")</f>
        <v>#REF!</v>
      </c>
      <c r="N294" s="7" t="e">
        <f>IF(OSS_2018_19!#REF!&lt;&gt;"",OSS_2018_19!#REF!,"")</f>
        <v>#REF!</v>
      </c>
      <c r="O294" s="7" t="e">
        <f>IF(OSS_2018_19!#REF!&lt;&gt;"",OSS_2018_19!#REF!,"")</f>
        <v>#REF!</v>
      </c>
      <c r="P294" s="7" t="e">
        <f>IF(OSS_2018_19!#REF!&lt;&gt;"",OSS_2018_19!#REF!,"")</f>
        <v>#REF!</v>
      </c>
      <c r="Q294" s="5" t="e">
        <f t="shared" si="25"/>
        <v>#REF!</v>
      </c>
      <c r="R294" s="87" t="e">
        <f t="shared" si="26"/>
        <v>#REF!</v>
      </c>
      <c r="S294" s="57" t="e">
        <f t="shared" si="23"/>
        <v>#REF!</v>
      </c>
      <c r="T294" s="88" t="e">
        <f t="shared" si="24"/>
        <v>#REF!</v>
      </c>
      <c r="U294" s="112"/>
      <c r="W294" s="112"/>
    </row>
    <row r="295" spans="1:23" ht="20.100000000000001" customHeight="1">
      <c r="A295" s="118" t="e">
        <f>IF(OSS_2018_19!#REF!&lt;&gt;"",OSS_2018_19!#REF!,"")</f>
        <v>#REF!</v>
      </c>
      <c r="B295" s="7" t="e">
        <f>IF(OSS_2018_19!#REF!&lt;&gt;"",OSS_2018_19!#REF!,"")</f>
        <v>#REF!</v>
      </c>
      <c r="C295" s="35" t="e">
        <f>IF(OSS_2018_19!#REF!&lt;&gt;"",OSS_2018_19!#REF!,"")</f>
        <v>#REF!</v>
      </c>
      <c r="D295" s="63" t="e">
        <f>IF(OSS_2018_19!#REF!&lt;&gt;"",OSS_2018_19!#REF!,"")</f>
        <v>#REF!</v>
      </c>
      <c r="E295" s="7" t="e">
        <f>IF(OSS_2018_19!#REF!&lt;&gt;"",OSS_2018_19!#REF!,"")</f>
        <v>#REF!</v>
      </c>
      <c r="F295" s="5"/>
      <c r="G295" s="5"/>
      <c r="H295" s="5"/>
      <c r="I295" s="5"/>
      <c r="J295" s="46"/>
      <c r="L295" s="7" t="e">
        <f>IF(OSS_2018_19!#REF!&lt;&gt;"",OSS_2018_19!#REF!,"")</f>
        <v>#REF!</v>
      </c>
      <c r="M295" s="7" t="e">
        <f>IF(OSS_2018_19!#REF!&lt;&gt;"",OSS_2018_19!#REF!,"")</f>
        <v>#REF!</v>
      </c>
      <c r="N295" s="7" t="e">
        <f>IF(OSS_2018_19!#REF!&lt;&gt;"",OSS_2018_19!#REF!,"")</f>
        <v>#REF!</v>
      </c>
      <c r="O295" s="7" t="e">
        <f>IF(OSS_2018_19!#REF!&lt;&gt;"",OSS_2018_19!#REF!,"")</f>
        <v>#REF!</v>
      </c>
      <c r="P295" s="7" t="e">
        <f>IF(OSS_2018_19!#REF!&lt;&gt;"",OSS_2018_19!#REF!,"")</f>
        <v>#REF!</v>
      </c>
      <c r="Q295" s="5" t="e">
        <f t="shared" si="25"/>
        <v>#REF!</v>
      </c>
      <c r="R295" s="87" t="e">
        <f t="shared" si="26"/>
        <v>#REF!</v>
      </c>
      <c r="S295" s="57" t="e">
        <f t="shared" si="23"/>
        <v>#REF!</v>
      </c>
      <c r="T295" s="88" t="e">
        <f t="shared" si="24"/>
        <v>#REF!</v>
      </c>
      <c r="U295" s="112"/>
      <c r="W295" s="112"/>
    </row>
    <row r="296" spans="1:23" ht="20.100000000000001" customHeight="1">
      <c r="A296" s="118" t="e">
        <f>IF(OSS_2018_19!#REF!&lt;&gt;"",OSS_2018_19!#REF!,"")</f>
        <v>#REF!</v>
      </c>
      <c r="B296" s="7" t="e">
        <f>IF(OSS_2018_19!#REF!&lt;&gt;"",OSS_2018_19!#REF!,"")</f>
        <v>#REF!</v>
      </c>
      <c r="C296" s="35" t="e">
        <f>IF(OSS_2018_19!#REF!&lt;&gt;"",OSS_2018_19!#REF!,"")</f>
        <v>#REF!</v>
      </c>
      <c r="D296" s="63" t="e">
        <f>IF(OSS_2018_19!#REF!&lt;&gt;"",OSS_2018_19!#REF!,"")</f>
        <v>#REF!</v>
      </c>
      <c r="E296" s="7" t="e">
        <f>IF(OSS_2018_19!#REF!&lt;&gt;"",OSS_2018_19!#REF!,"")</f>
        <v>#REF!</v>
      </c>
      <c r="F296" s="5"/>
      <c r="G296" s="5"/>
      <c r="H296" s="5"/>
      <c r="I296" s="5"/>
      <c r="J296" s="46"/>
      <c r="L296" s="7" t="e">
        <f>IF(OSS_2018_19!#REF!&lt;&gt;"",OSS_2018_19!#REF!,"")</f>
        <v>#REF!</v>
      </c>
      <c r="M296" s="7" t="e">
        <f>IF(OSS_2018_19!#REF!&lt;&gt;"",OSS_2018_19!#REF!,"")</f>
        <v>#REF!</v>
      </c>
      <c r="N296" s="7" t="e">
        <f>IF(OSS_2018_19!#REF!&lt;&gt;"",OSS_2018_19!#REF!,"")</f>
        <v>#REF!</v>
      </c>
      <c r="O296" s="7" t="e">
        <f>IF(OSS_2018_19!#REF!&lt;&gt;"",OSS_2018_19!#REF!,"")</f>
        <v>#REF!</v>
      </c>
      <c r="P296" s="7" t="e">
        <f>IF(OSS_2018_19!#REF!&lt;&gt;"",OSS_2018_19!#REF!,"")</f>
        <v>#REF!</v>
      </c>
      <c r="Q296" s="5" t="e">
        <f t="shared" si="25"/>
        <v>#REF!</v>
      </c>
      <c r="R296" s="87" t="e">
        <f t="shared" si="26"/>
        <v>#REF!</v>
      </c>
      <c r="S296" s="57" t="e">
        <f t="shared" si="23"/>
        <v>#REF!</v>
      </c>
      <c r="T296" s="88" t="e">
        <f t="shared" si="24"/>
        <v>#REF!</v>
      </c>
      <c r="U296" s="112"/>
      <c r="W296" s="112"/>
    </row>
    <row r="297" spans="1:23" ht="20.100000000000001" customHeight="1">
      <c r="A297" s="118" t="e">
        <f>IF(OSS_2018_19!#REF!&lt;&gt;"",OSS_2018_19!#REF!,"")</f>
        <v>#REF!</v>
      </c>
      <c r="B297" s="7" t="e">
        <f>IF(OSS_2018_19!#REF!&lt;&gt;"",OSS_2018_19!#REF!,"")</f>
        <v>#REF!</v>
      </c>
      <c r="C297" s="35" t="e">
        <f>IF(OSS_2018_19!#REF!&lt;&gt;"",OSS_2018_19!#REF!,"")</f>
        <v>#REF!</v>
      </c>
      <c r="D297" s="63" t="e">
        <f>IF(OSS_2018_19!#REF!&lt;&gt;"",OSS_2018_19!#REF!,"")</f>
        <v>#REF!</v>
      </c>
      <c r="E297" s="7" t="e">
        <f>IF(OSS_2018_19!#REF!&lt;&gt;"",OSS_2018_19!#REF!,"")</f>
        <v>#REF!</v>
      </c>
      <c r="F297" s="5"/>
      <c r="G297" s="5"/>
      <c r="H297" s="5"/>
      <c r="I297" s="5"/>
      <c r="J297" s="46"/>
      <c r="L297" s="7" t="e">
        <f>IF(OSS_2018_19!#REF!&lt;&gt;"",OSS_2018_19!#REF!,"")</f>
        <v>#REF!</v>
      </c>
      <c r="M297" s="7" t="e">
        <f>IF(OSS_2018_19!#REF!&lt;&gt;"",OSS_2018_19!#REF!,"")</f>
        <v>#REF!</v>
      </c>
      <c r="N297" s="7" t="e">
        <f>IF(OSS_2018_19!#REF!&lt;&gt;"",OSS_2018_19!#REF!,"")</f>
        <v>#REF!</v>
      </c>
      <c r="O297" s="7" t="e">
        <f>IF(OSS_2018_19!#REF!&lt;&gt;"",OSS_2018_19!#REF!,"")</f>
        <v>#REF!</v>
      </c>
      <c r="P297" s="7" t="e">
        <f>IF(OSS_2018_19!#REF!&lt;&gt;"",OSS_2018_19!#REF!,"")</f>
        <v>#REF!</v>
      </c>
      <c r="Q297" s="5" t="e">
        <f t="shared" si="25"/>
        <v>#REF!</v>
      </c>
      <c r="R297" s="87" t="e">
        <f t="shared" si="26"/>
        <v>#REF!</v>
      </c>
      <c r="S297" s="57" t="e">
        <f t="shared" si="23"/>
        <v>#REF!</v>
      </c>
      <c r="T297" s="88" t="e">
        <f t="shared" si="24"/>
        <v>#REF!</v>
      </c>
      <c r="U297" s="112"/>
      <c r="W297" s="112"/>
    </row>
    <row r="298" spans="1:23" ht="20.100000000000001" customHeight="1">
      <c r="A298" s="118" t="e">
        <f>IF(OSS_2018_19!#REF!&lt;&gt;"",OSS_2018_19!#REF!,"")</f>
        <v>#REF!</v>
      </c>
      <c r="B298" s="7" t="e">
        <f>IF(OSS_2018_19!#REF!&lt;&gt;"",OSS_2018_19!#REF!,"")</f>
        <v>#REF!</v>
      </c>
      <c r="C298" s="35" t="e">
        <f>IF(OSS_2018_19!#REF!&lt;&gt;"",OSS_2018_19!#REF!,"")</f>
        <v>#REF!</v>
      </c>
      <c r="D298" s="63" t="e">
        <f>IF(OSS_2018_19!#REF!&lt;&gt;"",OSS_2018_19!#REF!,"")</f>
        <v>#REF!</v>
      </c>
      <c r="E298" s="7" t="e">
        <f>IF(OSS_2018_19!#REF!&lt;&gt;"",OSS_2018_19!#REF!,"")</f>
        <v>#REF!</v>
      </c>
      <c r="F298" s="5"/>
      <c r="G298" s="5"/>
      <c r="H298" s="5"/>
      <c r="I298" s="5"/>
      <c r="J298" s="46"/>
      <c r="L298" s="7" t="e">
        <f>IF(OSS_2018_19!#REF!&lt;&gt;"",OSS_2018_19!#REF!,"")</f>
        <v>#REF!</v>
      </c>
      <c r="M298" s="7" t="e">
        <f>IF(OSS_2018_19!#REF!&lt;&gt;"",OSS_2018_19!#REF!,"")</f>
        <v>#REF!</v>
      </c>
      <c r="N298" s="7" t="e">
        <f>IF(OSS_2018_19!#REF!&lt;&gt;"",OSS_2018_19!#REF!,"")</f>
        <v>#REF!</v>
      </c>
      <c r="O298" s="7" t="e">
        <f>IF(OSS_2018_19!#REF!&lt;&gt;"",OSS_2018_19!#REF!,"")</f>
        <v>#REF!</v>
      </c>
      <c r="P298" s="7" t="e">
        <f>IF(OSS_2018_19!#REF!&lt;&gt;"",OSS_2018_19!#REF!,"")</f>
        <v>#REF!</v>
      </c>
      <c r="Q298" s="5" t="e">
        <f t="shared" si="25"/>
        <v>#REF!</v>
      </c>
      <c r="R298" s="87" t="e">
        <f t="shared" si="26"/>
        <v>#REF!</v>
      </c>
      <c r="S298" s="57" t="e">
        <f t="shared" si="23"/>
        <v>#REF!</v>
      </c>
      <c r="T298" s="88" t="e">
        <f t="shared" si="24"/>
        <v>#REF!</v>
      </c>
      <c r="U298" s="112"/>
      <c r="W298" s="112"/>
    </row>
    <row r="299" spans="1:23" ht="20.100000000000001" customHeight="1">
      <c r="A299" s="118" t="e">
        <f>IF(OSS_2018_19!#REF!&lt;&gt;"",OSS_2018_19!#REF!,"")</f>
        <v>#REF!</v>
      </c>
      <c r="B299" s="7" t="e">
        <f>IF(OSS_2018_19!#REF!&lt;&gt;"",OSS_2018_19!#REF!,"")</f>
        <v>#REF!</v>
      </c>
      <c r="C299" s="35" t="e">
        <f>IF(OSS_2018_19!#REF!&lt;&gt;"",OSS_2018_19!#REF!,"")</f>
        <v>#REF!</v>
      </c>
      <c r="D299" s="63" t="e">
        <f>IF(OSS_2018_19!#REF!&lt;&gt;"",OSS_2018_19!#REF!,"")</f>
        <v>#REF!</v>
      </c>
      <c r="E299" s="7" t="e">
        <f>IF(OSS_2018_19!#REF!&lt;&gt;"",OSS_2018_19!#REF!,"")</f>
        <v>#REF!</v>
      </c>
      <c r="F299" s="5"/>
      <c r="G299" s="5"/>
      <c r="H299" s="5"/>
      <c r="I299" s="5"/>
      <c r="J299" s="46"/>
      <c r="L299" s="7" t="e">
        <f>IF(OSS_2018_19!#REF!&lt;&gt;"",OSS_2018_19!#REF!,"")</f>
        <v>#REF!</v>
      </c>
      <c r="M299" s="7" t="e">
        <f>IF(OSS_2018_19!#REF!&lt;&gt;"",OSS_2018_19!#REF!,"")</f>
        <v>#REF!</v>
      </c>
      <c r="N299" s="7" t="e">
        <f>IF(OSS_2018_19!#REF!&lt;&gt;"",OSS_2018_19!#REF!,"")</f>
        <v>#REF!</v>
      </c>
      <c r="O299" s="7" t="e">
        <f>IF(OSS_2018_19!#REF!&lt;&gt;"",OSS_2018_19!#REF!,"")</f>
        <v>#REF!</v>
      </c>
      <c r="P299" s="7" t="e">
        <f>IF(OSS_2018_19!#REF!&lt;&gt;"",OSS_2018_19!#REF!,"")</f>
        <v>#REF!</v>
      </c>
      <c r="Q299" s="5" t="e">
        <f t="shared" si="25"/>
        <v>#REF!</v>
      </c>
      <c r="R299" s="87" t="e">
        <f t="shared" si="26"/>
        <v>#REF!</v>
      </c>
      <c r="S299" s="57" t="e">
        <f t="shared" si="23"/>
        <v>#REF!</v>
      </c>
      <c r="T299" s="88" t="e">
        <f t="shared" si="24"/>
        <v>#REF!</v>
      </c>
      <c r="U299" s="112"/>
      <c r="W299" s="112"/>
    </row>
    <row r="300" spans="1:23" ht="20.100000000000001" customHeight="1">
      <c r="A300" s="118" t="e">
        <f>IF(OSS_2018_19!#REF!&lt;&gt;"",OSS_2018_19!#REF!,"")</f>
        <v>#REF!</v>
      </c>
      <c r="B300" s="7" t="e">
        <f>IF(OSS_2018_19!#REF!&lt;&gt;"",OSS_2018_19!#REF!,"")</f>
        <v>#REF!</v>
      </c>
      <c r="C300" s="35" t="e">
        <f>IF(OSS_2018_19!#REF!&lt;&gt;"",OSS_2018_19!#REF!,"")</f>
        <v>#REF!</v>
      </c>
      <c r="D300" s="63" t="e">
        <f>IF(OSS_2018_19!#REF!&lt;&gt;"",OSS_2018_19!#REF!,"")</f>
        <v>#REF!</v>
      </c>
      <c r="E300" s="7" t="e">
        <f>IF(OSS_2018_19!#REF!&lt;&gt;"",OSS_2018_19!#REF!,"")</f>
        <v>#REF!</v>
      </c>
      <c r="F300" s="5"/>
      <c r="G300" s="5"/>
      <c r="H300" s="5"/>
      <c r="I300" s="5"/>
      <c r="J300" s="46"/>
      <c r="L300" s="7" t="e">
        <f>IF(OSS_2018_19!#REF!&lt;&gt;"",OSS_2018_19!#REF!,"")</f>
        <v>#REF!</v>
      </c>
      <c r="M300" s="7" t="e">
        <f>IF(OSS_2018_19!#REF!&lt;&gt;"",OSS_2018_19!#REF!,"")</f>
        <v>#REF!</v>
      </c>
      <c r="N300" s="7" t="e">
        <f>IF(OSS_2018_19!#REF!&lt;&gt;"",OSS_2018_19!#REF!,"")</f>
        <v>#REF!</v>
      </c>
      <c r="O300" s="7" t="e">
        <f>IF(OSS_2018_19!#REF!&lt;&gt;"",OSS_2018_19!#REF!,"")</f>
        <v>#REF!</v>
      </c>
      <c r="P300" s="7" t="e">
        <f>IF(OSS_2018_19!#REF!&lt;&gt;"",OSS_2018_19!#REF!,"")</f>
        <v>#REF!</v>
      </c>
      <c r="Q300" s="5" t="e">
        <f t="shared" si="25"/>
        <v>#REF!</v>
      </c>
      <c r="R300" s="87" t="e">
        <f t="shared" si="26"/>
        <v>#REF!</v>
      </c>
      <c r="S300" s="57" t="e">
        <f t="shared" si="23"/>
        <v>#REF!</v>
      </c>
      <c r="T300" s="88" t="e">
        <f t="shared" si="24"/>
        <v>#REF!</v>
      </c>
      <c r="U300" s="112"/>
      <c r="W300" s="112"/>
    </row>
    <row r="301" spans="1:23" ht="20.100000000000001" customHeight="1">
      <c r="A301" s="118" t="e">
        <f>IF(OSS_2018_19!#REF!&lt;&gt;"",OSS_2018_19!#REF!,"")</f>
        <v>#REF!</v>
      </c>
      <c r="B301" s="7" t="e">
        <f>IF(OSS_2018_19!#REF!&lt;&gt;"",OSS_2018_19!#REF!,"")</f>
        <v>#REF!</v>
      </c>
      <c r="C301" s="35" t="e">
        <f>IF(OSS_2018_19!#REF!&lt;&gt;"",OSS_2018_19!#REF!,"")</f>
        <v>#REF!</v>
      </c>
      <c r="D301" s="63" t="e">
        <f>IF(OSS_2018_19!#REF!&lt;&gt;"",OSS_2018_19!#REF!,"")</f>
        <v>#REF!</v>
      </c>
      <c r="E301" s="7" t="e">
        <f>IF(OSS_2018_19!#REF!&lt;&gt;"",OSS_2018_19!#REF!,"")</f>
        <v>#REF!</v>
      </c>
      <c r="F301" s="5"/>
      <c r="G301" s="5"/>
      <c r="H301" s="5"/>
      <c r="I301" s="5"/>
      <c r="J301" s="46"/>
      <c r="L301" s="7" t="e">
        <f>IF(OSS_2018_19!#REF!&lt;&gt;"",OSS_2018_19!#REF!,"")</f>
        <v>#REF!</v>
      </c>
      <c r="M301" s="7" t="e">
        <f>IF(OSS_2018_19!#REF!&lt;&gt;"",OSS_2018_19!#REF!,"")</f>
        <v>#REF!</v>
      </c>
      <c r="N301" s="7" t="e">
        <f>IF(OSS_2018_19!#REF!&lt;&gt;"",OSS_2018_19!#REF!,"")</f>
        <v>#REF!</v>
      </c>
      <c r="O301" s="7" t="e">
        <f>IF(OSS_2018_19!#REF!&lt;&gt;"",OSS_2018_19!#REF!,"")</f>
        <v>#REF!</v>
      </c>
      <c r="P301" s="7" t="e">
        <f>IF(OSS_2018_19!#REF!&lt;&gt;"",OSS_2018_19!#REF!,"")</f>
        <v>#REF!</v>
      </c>
      <c r="Q301" s="5" t="e">
        <f t="shared" si="25"/>
        <v>#REF!</v>
      </c>
      <c r="R301" s="87" t="e">
        <f t="shared" si="26"/>
        <v>#REF!</v>
      </c>
      <c r="S301" s="57" t="e">
        <f t="shared" si="23"/>
        <v>#REF!</v>
      </c>
      <c r="T301" s="88" t="e">
        <f t="shared" si="24"/>
        <v>#REF!</v>
      </c>
      <c r="U301" s="112"/>
      <c r="W301" s="112"/>
    </row>
    <row r="302" spans="1:23" ht="20.100000000000001" customHeight="1">
      <c r="A302" s="118" t="e">
        <f>IF(OSS_2018_19!#REF!&lt;&gt;"",OSS_2018_19!#REF!,"")</f>
        <v>#REF!</v>
      </c>
      <c r="B302" s="7" t="e">
        <f>IF(OSS_2018_19!#REF!&lt;&gt;"",OSS_2018_19!#REF!,"")</f>
        <v>#REF!</v>
      </c>
      <c r="C302" s="35" t="e">
        <f>IF(OSS_2018_19!#REF!&lt;&gt;"",OSS_2018_19!#REF!,"")</f>
        <v>#REF!</v>
      </c>
      <c r="D302" s="63" t="e">
        <f>IF(OSS_2018_19!#REF!&lt;&gt;"",OSS_2018_19!#REF!,"")</f>
        <v>#REF!</v>
      </c>
      <c r="E302" s="7" t="e">
        <f>IF(OSS_2018_19!#REF!&lt;&gt;"",OSS_2018_19!#REF!,"")</f>
        <v>#REF!</v>
      </c>
      <c r="F302" s="5"/>
      <c r="G302" s="5"/>
      <c r="H302" s="5"/>
      <c r="I302" s="5"/>
      <c r="J302" s="46"/>
      <c r="L302" s="7" t="e">
        <f>IF(OSS_2018_19!#REF!&lt;&gt;"",OSS_2018_19!#REF!,"")</f>
        <v>#REF!</v>
      </c>
      <c r="M302" s="7" t="e">
        <f>IF(OSS_2018_19!#REF!&lt;&gt;"",OSS_2018_19!#REF!,"")</f>
        <v>#REF!</v>
      </c>
      <c r="N302" s="7" t="e">
        <f>IF(OSS_2018_19!#REF!&lt;&gt;"",OSS_2018_19!#REF!,"")</f>
        <v>#REF!</v>
      </c>
      <c r="O302" s="7" t="e">
        <f>IF(OSS_2018_19!#REF!&lt;&gt;"",OSS_2018_19!#REF!,"")</f>
        <v>#REF!</v>
      </c>
      <c r="P302" s="7" t="e">
        <f>IF(OSS_2018_19!#REF!&lt;&gt;"",OSS_2018_19!#REF!,"")</f>
        <v>#REF!</v>
      </c>
      <c r="Q302" s="5" t="e">
        <f t="shared" si="25"/>
        <v>#REF!</v>
      </c>
      <c r="R302" s="87" t="e">
        <f t="shared" si="26"/>
        <v>#REF!</v>
      </c>
      <c r="S302" s="57" t="e">
        <f t="shared" si="23"/>
        <v>#REF!</v>
      </c>
      <c r="T302" s="88" t="e">
        <f t="shared" si="24"/>
        <v>#REF!</v>
      </c>
      <c r="U302" s="112"/>
      <c r="W302" s="112"/>
    </row>
    <row r="303" spans="1:23" ht="20.100000000000001" customHeight="1">
      <c r="A303" s="118" t="e">
        <f>IF(OSS_2018_19!#REF!&lt;&gt;"",OSS_2018_19!#REF!,"")</f>
        <v>#REF!</v>
      </c>
      <c r="B303" s="7" t="e">
        <f>IF(OSS_2018_19!#REF!&lt;&gt;"",OSS_2018_19!#REF!,"")</f>
        <v>#REF!</v>
      </c>
      <c r="C303" s="35" t="e">
        <f>IF(OSS_2018_19!#REF!&lt;&gt;"",OSS_2018_19!#REF!,"")</f>
        <v>#REF!</v>
      </c>
      <c r="D303" s="63" t="e">
        <f>IF(OSS_2018_19!#REF!&lt;&gt;"",OSS_2018_19!#REF!,"")</f>
        <v>#REF!</v>
      </c>
      <c r="E303" s="7" t="e">
        <f>IF(OSS_2018_19!#REF!&lt;&gt;"",OSS_2018_19!#REF!,"")</f>
        <v>#REF!</v>
      </c>
      <c r="F303" s="5"/>
      <c r="G303" s="5"/>
      <c r="H303" s="5"/>
      <c r="I303" s="5"/>
      <c r="J303" s="46"/>
      <c r="L303" s="7" t="e">
        <f>IF(OSS_2018_19!#REF!&lt;&gt;"",OSS_2018_19!#REF!,"")</f>
        <v>#REF!</v>
      </c>
      <c r="M303" s="7" t="e">
        <f>IF(OSS_2018_19!#REF!&lt;&gt;"",OSS_2018_19!#REF!,"")</f>
        <v>#REF!</v>
      </c>
      <c r="N303" s="7" t="e">
        <f>IF(OSS_2018_19!#REF!&lt;&gt;"",OSS_2018_19!#REF!,"")</f>
        <v>#REF!</v>
      </c>
      <c r="O303" s="7" t="e">
        <f>IF(OSS_2018_19!#REF!&lt;&gt;"",OSS_2018_19!#REF!,"")</f>
        <v>#REF!</v>
      </c>
      <c r="P303" s="7" t="e">
        <f>IF(OSS_2018_19!#REF!&lt;&gt;"",OSS_2018_19!#REF!,"")</f>
        <v>#REF!</v>
      </c>
      <c r="Q303" s="5" t="e">
        <f t="shared" si="25"/>
        <v>#REF!</v>
      </c>
      <c r="R303" s="87" t="e">
        <f t="shared" si="26"/>
        <v>#REF!</v>
      </c>
      <c r="S303" s="57" t="e">
        <f t="shared" si="23"/>
        <v>#REF!</v>
      </c>
      <c r="T303" s="88" t="e">
        <f t="shared" si="24"/>
        <v>#REF!</v>
      </c>
      <c r="U303" s="112"/>
      <c r="W303" s="112"/>
    </row>
    <row r="304" spans="1:23" ht="20.100000000000001" customHeight="1">
      <c r="A304" s="118" t="e">
        <f>IF(OSS_2018_19!#REF!&lt;&gt;"",OSS_2018_19!#REF!,"")</f>
        <v>#REF!</v>
      </c>
      <c r="B304" s="7" t="e">
        <f>IF(OSS_2018_19!#REF!&lt;&gt;"",OSS_2018_19!#REF!,"")</f>
        <v>#REF!</v>
      </c>
      <c r="C304" s="35" t="e">
        <f>IF(OSS_2018_19!#REF!&lt;&gt;"",OSS_2018_19!#REF!,"")</f>
        <v>#REF!</v>
      </c>
      <c r="D304" s="63" t="e">
        <f>IF(OSS_2018_19!#REF!&lt;&gt;"",OSS_2018_19!#REF!,"")</f>
        <v>#REF!</v>
      </c>
      <c r="E304" s="7" t="e">
        <f>IF(OSS_2018_19!#REF!&lt;&gt;"",OSS_2018_19!#REF!,"")</f>
        <v>#REF!</v>
      </c>
      <c r="F304" s="5"/>
      <c r="G304" s="5"/>
      <c r="H304" s="5"/>
      <c r="I304" s="5"/>
      <c r="J304" s="46"/>
      <c r="L304" s="7" t="e">
        <f>IF(OSS_2018_19!#REF!&lt;&gt;"",OSS_2018_19!#REF!,"")</f>
        <v>#REF!</v>
      </c>
      <c r="M304" s="7" t="e">
        <f>IF(OSS_2018_19!#REF!&lt;&gt;"",OSS_2018_19!#REF!,"")</f>
        <v>#REF!</v>
      </c>
      <c r="N304" s="7" t="e">
        <f>IF(OSS_2018_19!#REF!&lt;&gt;"",OSS_2018_19!#REF!,"")</f>
        <v>#REF!</v>
      </c>
      <c r="O304" s="7" t="e">
        <f>IF(OSS_2018_19!#REF!&lt;&gt;"",OSS_2018_19!#REF!,"")</f>
        <v>#REF!</v>
      </c>
      <c r="P304" s="7" t="e">
        <f>IF(OSS_2018_19!#REF!&lt;&gt;"",OSS_2018_19!#REF!,"")</f>
        <v>#REF!</v>
      </c>
      <c r="Q304" s="5" t="e">
        <f t="shared" si="25"/>
        <v>#REF!</v>
      </c>
      <c r="R304" s="87" t="e">
        <f t="shared" si="26"/>
        <v>#REF!</v>
      </c>
      <c r="S304" s="57" t="e">
        <f t="shared" si="23"/>
        <v>#REF!</v>
      </c>
      <c r="T304" s="88" t="e">
        <f t="shared" si="24"/>
        <v>#REF!</v>
      </c>
      <c r="U304" s="112"/>
      <c r="W304" s="112"/>
    </row>
    <row r="305" spans="1:23" ht="20.100000000000001" customHeight="1">
      <c r="A305" s="118" t="e">
        <f>IF(OSS_2018_19!#REF!&lt;&gt;"",OSS_2018_19!#REF!,"")</f>
        <v>#REF!</v>
      </c>
      <c r="B305" s="7" t="e">
        <f>IF(OSS_2018_19!#REF!&lt;&gt;"",OSS_2018_19!#REF!,"")</f>
        <v>#REF!</v>
      </c>
      <c r="C305" s="35" t="e">
        <f>IF(OSS_2018_19!#REF!&lt;&gt;"",OSS_2018_19!#REF!,"")</f>
        <v>#REF!</v>
      </c>
      <c r="D305" s="63" t="e">
        <f>IF(OSS_2018_19!#REF!&lt;&gt;"",OSS_2018_19!#REF!,"")</f>
        <v>#REF!</v>
      </c>
      <c r="E305" s="7" t="e">
        <f>IF(OSS_2018_19!#REF!&lt;&gt;"",OSS_2018_19!#REF!,"")</f>
        <v>#REF!</v>
      </c>
      <c r="F305" s="5"/>
      <c r="G305" s="5"/>
      <c r="H305" s="5"/>
      <c r="I305" s="5"/>
      <c r="J305" s="46"/>
      <c r="L305" s="7" t="e">
        <f>IF(OSS_2018_19!#REF!&lt;&gt;"",OSS_2018_19!#REF!,"")</f>
        <v>#REF!</v>
      </c>
      <c r="M305" s="7" t="e">
        <f>IF(OSS_2018_19!#REF!&lt;&gt;"",OSS_2018_19!#REF!,"")</f>
        <v>#REF!</v>
      </c>
      <c r="N305" s="7" t="e">
        <f>IF(OSS_2018_19!#REF!&lt;&gt;"",OSS_2018_19!#REF!,"")</f>
        <v>#REF!</v>
      </c>
      <c r="O305" s="7" t="e">
        <f>IF(OSS_2018_19!#REF!&lt;&gt;"",OSS_2018_19!#REF!,"")</f>
        <v>#REF!</v>
      </c>
      <c r="P305" s="7" t="e">
        <f>IF(OSS_2018_19!#REF!&lt;&gt;"",OSS_2018_19!#REF!,"")</f>
        <v>#REF!</v>
      </c>
      <c r="Q305" s="5" t="e">
        <f t="shared" si="25"/>
        <v>#REF!</v>
      </c>
      <c r="R305" s="87" t="e">
        <f t="shared" si="26"/>
        <v>#REF!</v>
      </c>
      <c r="S305" s="57" t="e">
        <f t="shared" si="23"/>
        <v>#REF!</v>
      </c>
      <c r="T305" s="88" t="e">
        <f t="shared" si="24"/>
        <v>#REF!</v>
      </c>
      <c r="U305" s="112"/>
      <c r="W305" s="112"/>
    </row>
    <row r="306" spans="1:23" ht="20.100000000000001" customHeight="1">
      <c r="A306" s="118" t="e">
        <f>IF(OSS_2018_19!#REF!&lt;&gt;"",OSS_2018_19!#REF!,"")</f>
        <v>#REF!</v>
      </c>
      <c r="B306" s="7" t="e">
        <f>IF(OSS_2018_19!#REF!&lt;&gt;"",OSS_2018_19!#REF!,"")</f>
        <v>#REF!</v>
      </c>
      <c r="C306" s="35" t="e">
        <f>IF(OSS_2018_19!#REF!&lt;&gt;"",OSS_2018_19!#REF!,"")</f>
        <v>#REF!</v>
      </c>
      <c r="D306" s="63" t="e">
        <f>IF(OSS_2018_19!#REF!&lt;&gt;"",OSS_2018_19!#REF!,"")</f>
        <v>#REF!</v>
      </c>
      <c r="E306" s="7" t="e">
        <f>IF(OSS_2018_19!#REF!&lt;&gt;"",OSS_2018_19!#REF!,"")</f>
        <v>#REF!</v>
      </c>
      <c r="F306" s="5"/>
      <c r="G306" s="5"/>
      <c r="H306" s="5"/>
      <c r="I306" s="5"/>
      <c r="J306" s="46"/>
      <c r="L306" s="7" t="e">
        <f>IF(OSS_2018_19!#REF!&lt;&gt;"",OSS_2018_19!#REF!,"")</f>
        <v>#REF!</v>
      </c>
      <c r="M306" s="7" t="e">
        <f>IF(OSS_2018_19!#REF!&lt;&gt;"",OSS_2018_19!#REF!,"")</f>
        <v>#REF!</v>
      </c>
      <c r="N306" s="7" t="e">
        <f>IF(OSS_2018_19!#REF!&lt;&gt;"",OSS_2018_19!#REF!,"")</f>
        <v>#REF!</v>
      </c>
      <c r="O306" s="7" t="e">
        <f>IF(OSS_2018_19!#REF!&lt;&gt;"",OSS_2018_19!#REF!,"")</f>
        <v>#REF!</v>
      </c>
      <c r="P306" s="7" t="e">
        <f>IF(OSS_2018_19!#REF!&lt;&gt;"",OSS_2018_19!#REF!,"")</f>
        <v>#REF!</v>
      </c>
      <c r="Q306" s="5" t="e">
        <f t="shared" si="25"/>
        <v>#REF!</v>
      </c>
      <c r="R306" s="87" t="e">
        <f t="shared" si="26"/>
        <v>#REF!</v>
      </c>
      <c r="S306" s="57" t="e">
        <f t="shared" si="23"/>
        <v>#REF!</v>
      </c>
      <c r="T306" s="88" t="e">
        <f t="shared" si="24"/>
        <v>#REF!</v>
      </c>
      <c r="U306" s="112"/>
      <c r="W306" s="112"/>
    </row>
    <row r="307" spans="1:23" ht="20.100000000000001" customHeight="1">
      <c r="A307" s="118" t="e">
        <f>IF(OSS_2018_19!#REF!&lt;&gt;"",OSS_2018_19!#REF!,"")</f>
        <v>#REF!</v>
      </c>
      <c r="B307" s="7" t="e">
        <f>IF(OSS_2018_19!#REF!&lt;&gt;"",OSS_2018_19!#REF!,"")</f>
        <v>#REF!</v>
      </c>
      <c r="C307" s="35" t="e">
        <f>IF(OSS_2018_19!#REF!&lt;&gt;"",OSS_2018_19!#REF!,"")</f>
        <v>#REF!</v>
      </c>
      <c r="D307" s="63" t="e">
        <f>IF(OSS_2018_19!#REF!&lt;&gt;"",OSS_2018_19!#REF!,"")</f>
        <v>#REF!</v>
      </c>
      <c r="E307" s="7" t="e">
        <f>IF(OSS_2018_19!#REF!&lt;&gt;"",OSS_2018_19!#REF!,"")</f>
        <v>#REF!</v>
      </c>
      <c r="F307" s="5"/>
      <c r="G307" s="5"/>
      <c r="H307" s="5"/>
      <c r="I307" s="5"/>
      <c r="J307" s="46"/>
      <c r="L307" s="7" t="e">
        <f>IF(OSS_2018_19!#REF!&lt;&gt;"",OSS_2018_19!#REF!,"")</f>
        <v>#REF!</v>
      </c>
      <c r="M307" s="7" t="e">
        <f>IF(OSS_2018_19!#REF!&lt;&gt;"",OSS_2018_19!#REF!,"")</f>
        <v>#REF!</v>
      </c>
      <c r="N307" s="7" t="e">
        <f>IF(OSS_2018_19!#REF!&lt;&gt;"",OSS_2018_19!#REF!,"")</f>
        <v>#REF!</v>
      </c>
      <c r="O307" s="7" t="e">
        <f>IF(OSS_2018_19!#REF!&lt;&gt;"",OSS_2018_19!#REF!,"")</f>
        <v>#REF!</v>
      </c>
      <c r="P307" s="7" t="e">
        <f>IF(OSS_2018_19!#REF!&lt;&gt;"",OSS_2018_19!#REF!,"")</f>
        <v>#REF!</v>
      </c>
      <c r="Q307" s="5" t="e">
        <f t="shared" si="25"/>
        <v>#REF!</v>
      </c>
      <c r="R307" s="87" t="e">
        <f t="shared" si="26"/>
        <v>#REF!</v>
      </c>
      <c r="S307" s="57" t="e">
        <f t="shared" si="23"/>
        <v>#REF!</v>
      </c>
      <c r="T307" s="88" t="e">
        <f t="shared" si="24"/>
        <v>#REF!</v>
      </c>
      <c r="U307" s="112"/>
      <c r="W307" s="112"/>
    </row>
    <row r="308" spans="1:23" ht="20.100000000000001" customHeight="1">
      <c r="A308" s="118" t="e">
        <f>IF(OSS_2018_19!#REF!&lt;&gt;"",OSS_2018_19!#REF!,"")</f>
        <v>#REF!</v>
      </c>
      <c r="B308" s="7" t="e">
        <f>IF(OSS_2018_19!#REF!&lt;&gt;"",OSS_2018_19!#REF!,"")</f>
        <v>#REF!</v>
      </c>
      <c r="C308" s="35" t="e">
        <f>IF(OSS_2018_19!#REF!&lt;&gt;"",OSS_2018_19!#REF!,"")</f>
        <v>#REF!</v>
      </c>
      <c r="D308" s="63" t="e">
        <f>IF(OSS_2018_19!#REF!&lt;&gt;"",OSS_2018_19!#REF!,"")</f>
        <v>#REF!</v>
      </c>
      <c r="E308" s="7" t="e">
        <f>IF(OSS_2018_19!#REF!&lt;&gt;"",OSS_2018_19!#REF!,"")</f>
        <v>#REF!</v>
      </c>
      <c r="F308" s="5"/>
      <c r="G308" s="5"/>
      <c r="H308" s="5"/>
      <c r="I308" s="5"/>
      <c r="J308" s="46"/>
      <c r="L308" s="7" t="e">
        <f>IF(OSS_2018_19!#REF!&lt;&gt;"",OSS_2018_19!#REF!,"")</f>
        <v>#REF!</v>
      </c>
      <c r="M308" s="7" t="e">
        <f>IF(OSS_2018_19!#REF!&lt;&gt;"",OSS_2018_19!#REF!,"")</f>
        <v>#REF!</v>
      </c>
      <c r="N308" s="7" t="e">
        <f>IF(OSS_2018_19!#REF!&lt;&gt;"",OSS_2018_19!#REF!,"")</f>
        <v>#REF!</v>
      </c>
      <c r="O308" s="7" t="e">
        <f>IF(OSS_2018_19!#REF!&lt;&gt;"",OSS_2018_19!#REF!,"")</f>
        <v>#REF!</v>
      </c>
      <c r="P308" s="7" t="e">
        <f>IF(OSS_2018_19!#REF!&lt;&gt;"",OSS_2018_19!#REF!,"")</f>
        <v>#REF!</v>
      </c>
      <c r="Q308" s="5" t="e">
        <f t="shared" si="25"/>
        <v>#REF!</v>
      </c>
      <c r="R308" s="87" t="e">
        <f t="shared" si="26"/>
        <v>#REF!</v>
      </c>
      <c r="S308" s="57" t="e">
        <f t="shared" si="23"/>
        <v>#REF!</v>
      </c>
      <c r="T308" s="88" t="e">
        <f t="shared" si="24"/>
        <v>#REF!</v>
      </c>
      <c r="U308" s="112"/>
      <c r="W308" s="112"/>
    </row>
    <row r="309" spans="1:23" ht="20.100000000000001" customHeight="1">
      <c r="A309" s="118" t="e">
        <f>IF(OSS_2018_19!#REF!&lt;&gt;"",OSS_2018_19!#REF!,"")</f>
        <v>#REF!</v>
      </c>
      <c r="B309" s="7" t="e">
        <f>IF(OSS_2018_19!#REF!&lt;&gt;"",OSS_2018_19!#REF!,"")</f>
        <v>#REF!</v>
      </c>
      <c r="C309" s="35" t="e">
        <f>IF(OSS_2018_19!#REF!&lt;&gt;"",OSS_2018_19!#REF!,"")</f>
        <v>#REF!</v>
      </c>
      <c r="D309" s="63" t="e">
        <f>IF(OSS_2018_19!#REF!&lt;&gt;"",OSS_2018_19!#REF!,"")</f>
        <v>#REF!</v>
      </c>
      <c r="E309" s="7" t="e">
        <f>IF(OSS_2018_19!#REF!&lt;&gt;"",OSS_2018_19!#REF!,"")</f>
        <v>#REF!</v>
      </c>
      <c r="F309" s="5"/>
      <c r="G309" s="5"/>
      <c r="H309" s="5"/>
      <c r="I309" s="5"/>
      <c r="J309" s="46"/>
      <c r="L309" s="7" t="e">
        <f>IF(OSS_2018_19!#REF!&lt;&gt;"",OSS_2018_19!#REF!,"")</f>
        <v>#REF!</v>
      </c>
      <c r="M309" s="7" t="e">
        <f>IF(OSS_2018_19!#REF!&lt;&gt;"",OSS_2018_19!#REF!,"")</f>
        <v>#REF!</v>
      </c>
      <c r="N309" s="7" t="e">
        <f>IF(OSS_2018_19!#REF!&lt;&gt;"",OSS_2018_19!#REF!,"")</f>
        <v>#REF!</v>
      </c>
      <c r="O309" s="7" t="e">
        <f>IF(OSS_2018_19!#REF!&lt;&gt;"",OSS_2018_19!#REF!,"")</f>
        <v>#REF!</v>
      </c>
      <c r="P309" s="7" t="e">
        <f>IF(OSS_2018_19!#REF!&lt;&gt;"",OSS_2018_19!#REF!,"")</f>
        <v>#REF!</v>
      </c>
      <c r="Q309" s="5" t="e">
        <f t="shared" si="25"/>
        <v>#REF!</v>
      </c>
      <c r="R309" s="87" t="e">
        <f t="shared" si="26"/>
        <v>#REF!</v>
      </c>
      <c r="S309" s="57" t="e">
        <f t="shared" si="23"/>
        <v>#REF!</v>
      </c>
      <c r="T309" s="88" t="e">
        <f t="shared" si="24"/>
        <v>#REF!</v>
      </c>
      <c r="U309" s="112"/>
      <c r="W309" s="112"/>
    </row>
    <row r="310" spans="1:23" ht="20.100000000000001" customHeight="1">
      <c r="A310" s="118" t="e">
        <f>IF(OSS_2018_19!#REF!&lt;&gt;"",OSS_2018_19!#REF!,"")</f>
        <v>#REF!</v>
      </c>
      <c r="B310" s="7" t="e">
        <f>IF(OSS_2018_19!#REF!&lt;&gt;"",OSS_2018_19!#REF!,"")</f>
        <v>#REF!</v>
      </c>
      <c r="C310" s="35" t="e">
        <f>IF(OSS_2018_19!#REF!&lt;&gt;"",OSS_2018_19!#REF!,"")</f>
        <v>#REF!</v>
      </c>
      <c r="D310" s="63" t="e">
        <f>IF(OSS_2018_19!#REF!&lt;&gt;"",OSS_2018_19!#REF!,"")</f>
        <v>#REF!</v>
      </c>
      <c r="E310" s="7" t="e">
        <f>IF(OSS_2018_19!#REF!&lt;&gt;"",OSS_2018_19!#REF!,"")</f>
        <v>#REF!</v>
      </c>
      <c r="F310" s="5"/>
      <c r="G310" s="5"/>
      <c r="H310" s="5"/>
      <c r="I310" s="5"/>
      <c r="J310" s="46"/>
      <c r="L310" s="7" t="e">
        <f>IF(OSS_2018_19!#REF!&lt;&gt;"",OSS_2018_19!#REF!,"")</f>
        <v>#REF!</v>
      </c>
      <c r="M310" s="7" t="e">
        <f>IF(OSS_2018_19!#REF!&lt;&gt;"",OSS_2018_19!#REF!,"")</f>
        <v>#REF!</v>
      </c>
      <c r="N310" s="7" t="e">
        <f>IF(OSS_2018_19!#REF!&lt;&gt;"",OSS_2018_19!#REF!,"")</f>
        <v>#REF!</v>
      </c>
      <c r="O310" s="7" t="e">
        <f>IF(OSS_2018_19!#REF!&lt;&gt;"",OSS_2018_19!#REF!,"")</f>
        <v>#REF!</v>
      </c>
      <c r="P310" s="7" t="e">
        <f>IF(OSS_2018_19!#REF!&lt;&gt;"",OSS_2018_19!#REF!,"")</f>
        <v>#REF!</v>
      </c>
      <c r="Q310" s="5" t="e">
        <f t="shared" si="25"/>
        <v>#REF!</v>
      </c>
      <c r="R310" s="87" t="e">
        <f t="shared" si="26"/>
        <v>#REF!</v>
      </c>
      <c r="S310" s="57" t="e">
        <f t="shared" si="23"/>
        <v>#REF!</v>
      </c>
      <c r="T310" s="88" t="e">
        <f t="shared" si="24"/>
        <v>#REF!</v>
      </c>
      <c r="U310" s="112"/>
      <c r="W310" s="112"/>
    </row>
    <row r="311" spans="1:23" ht="20.100000000000001" customHeight="1">
      <c r="A311" s="118" t="e">
        <f>IF(OSS_2018_19!#REF!&lt;&gt;"",OSS_2018_19!#REF!,"")</f>
        <v>#REF!</v>
      </c>
      <c r="B311" s="7" t="e">
        <f>IF(OSS_2018_19!#REF!&lt;&gt;"",OSS_2018_19!#REF!,"")</f>
        <v>#REF!</v>
      </c>
      <c r="C311" s="35" t="e">
        <f>IF(OSS_2018_19!#REF!&lt;&gt;"",OSS_2018_19!#REF!,"")</f>
        <v>#REF!</v>
      </c>
      <c r="D311" s="63" t="e">
        <f>IF(OSS_2018_19!#REF!&lt;&gt;"",OSS_2018_19!#REF!,"")</f>
        <v>#REF!</v>
      </c>
      <c r="E311" s="7" t="e">
        <f>IF(OSS_2018_19!#REF!&lt;&gt;"",OSS_2018_19!#REF!,"")</f>
        <v>#REF!</v>
      </c>
      <c r="F311" s="5"/>
      <c r="G311" s="5"/>
      <c r="H311" s="5"/>
      <c r="I311" s="5"/>
      <c r="J311" s="46"/>
      <c r="L311" s="7" t="e">
        <f>IF(OSS_2018_19!#REF!&lt;&gt;"",OSS_2018_19!#REF!,"")</f>
        <v>#REF!</v>
      </c>
      <c r="M311" s="7" t="e">
        <f>IF(OSS_2018_19!#REF!&lt;&gt;"",OSS_2018_19!#REF!,"")</f>
        <v>#REF!</v>
      </c>
      <c r="N311" s="7" t="e">
        <f>IF(OSS_2018_19!#REF!&lt;&gt;"",OSS_2018_19!#REF!,"")</f>
        <v>#REF!</v>
      </c>
      <c r="O311" s="7" t="e">
        <f>IF(OSS_2018_19!#REF!&lt;&gt;"",OSS_2018_19!#REF!,"")</f>
        <v>#REF!</v>
      </c>
      <c r="P311" s="7" t="e">
        <f>IF(OSS_2018_19!#REF!&lt;&gt;"",OSS_2018_19!#REF!,"")</f>
        <v>#REF!</v>
      </c>
      <c r="Q311" s="5" t="e">
        <f t="shared" si="25"/>
        <v>#REF!</v>
      </c>
      <c r="R311" s="87" t="e">
        <f t="shared" si="26"/>
        <v>#REF!</v>
      </c>
      <c r="S311" s="57" t="e">
        <f t="shared" si="23"/>
        <v>#REF!</v>
      </c>
      <c r="T311" s="88" t="e">
        <f t="shared" si="24"/>
        <v>#REF!</v>
      </c>
      <c r="U311" s="112"/>
      <c r="W311" s="112"/>
    </row>
    <row r="312" spans="1:23" ht="20.100000000000001" customHeight="1">
      <c r="A312" s="118" t="e">
        <f>IF(OSS_2018_19!#REF!&lt;&gt;"",OSS_2018_19!#REF!,"")</f>
        <v>#REF!</v>
      </c>
      <c r="B312" s="7" t="e">
        <f>IF(OSS_2018_19!#REF!&lt;&gt;"",OSS_2018_19!#REF!,"")</f>
        <v>#REF!</v>
      </c>
      <c r="C312" s="35" t="e">
        <f>IF(OSS_2018_19!#REF!&lt;&gt;"",OSS_2018_19!#REF!,"")</f>
        <v>#REF!</v>
      </c>
      <c r="D312" s="63" t="e">
        <f>IF(OSS_2018_19!#REF!&lt;&gt;"",OSS_2018_19!#REF!,"")</f>
        <v>#REF!</v>
      </c>
      <c r="E312" s="7" t="e">
        <f>IF(OSS_2018_19!#REF!&lt;&gt;"",OSS_2018_19!#REF!,"")</f>
        <v>#REF!</v>
      </c>
      <c r="F312" s="5"/>
      <c r="G312" s="5"/>
      <c r="H312" s="5"/>
      <c r="I312" s="5"/>
      <c r="J312" s="46"/>
      <c r="L312" s="7" t="e">
        <f>IF(OSS_2018_19!#REF!&lt;&gt;"",OSS_2018_19!#REF!,"")</f>
        <v>#REF!</v>
      </c>
      <c r="M312" s="7" t="e">
        <f>IF(OSS_2018_19!#REF!&lt;&gt;"",OSS_2018_19!#REF!,"")</f>
        <v>#REF!</v>
      </c>
      <c r="N312" s="7" t="e">
        <f>IF(OSS_2018_19!#REF!&lt;&gt;"",OSS_2018_19!#REF!,"")</f>
        <v>#REF!</v>
      </c>
      <c r="O312" s="7" t="e">
        <f>IF(OSS_2018_19!#REF!&lt;&gt;"",OSS_2018_19!#REF!,"")</f>
        <v>#REF!</v>
      </c>
      <c r="P312" s="7" t="e">
        <f>IF(OSS_2018_19!#REF!&lt;&gt;"",OSS_2018_19!#REF!,"")</f>
        <v>#REF!</v>
      </c>
      <c r="Q312" s="5" t="e">
        <f t="shared" si="25"/>
        <v>#REF!</v>
      </c>
      <c r="R312" s="87" t="e">
        <f t="shared" si="26"/>
        <v>#REF!</v>
      </c>
      <c r="S312" s="57" t="e">
        <f t="shared" si="23"/>
        <v>#REF!</v>
      </c>
      <c r="T312" s="88" t="e">
        <f t="shared" si="24"/>
        <v>#REF!</v>
      </c>
      <c r="U312" s="112"/>
      <c r="W312" s="112"/>
    </row>
    <row r="313" spans="1:23" ht="20.100000000000001" customHeight="1">
      <c r="A313" s="118" t="e">
        <f>IF(OSS_2018_19!#REF!&lt;&gt;"",OSS_2018_19!#REF!,"")</f>
        <v>#REF!</v>
      </c>
      <c r="B313" s="7" t="e">
        <f>IF(OSS_2018_19!#REF!&lt;&gt;"",OSS_2018_19!#REF!,"")</f>
        <v>#REF!</v>
      </c>
      <c r="C313" s="35" t="e">
        <f>IF(OSS_2018_19!#REF!&lt;&gt;"",OSS_2018_19!#REF!,"")</f>
        <v>#REF!</v>
      </c>
      <c r="D313" s="63" t="e">
        <f>IF(OSS_2018_19!#REF!&lt;&gt;"",OSS_2018_19!#REF!,"")</f>
        <v>#REF!</v>
      </c>
      <c r="E313" s="7" t="e">
        <f>IF(OSS_2018_19!#REF!&lt;&gt;"",OSS_2018_19!#REF!,"")</f>
        <v>#REF!</v>
      </c>
      <c r="F313" s="5"/>
      <c r="G313" s="5"/>
      <c r="H313" s="5"/>
      <c r="I313" s="5"/>
      <c r="J313" s="46"/>
      <c r="L313" s="7" t="e">
        <f>IF(OSS_2018_19!#REF!&lt;&gt;"",OSS_2018_19!#REF!,"")</f>
        <v>#REF!</v>
      </c>
      <c r="M313" s="7" t="e">
        <f>IF(OSS_2018_19!#REF!&lt;&gt;"",OSS_2018_19!#REF!,"")</f>
        <v>#REF!</v>
      </c>
      <c r="N313" s="7" t="e">
        <f>IF(OSS_2018_19!#REF!&lt;&gt;"",OSS_2018_19!#REF!,"")</f>
        <v>#REF!</v>
      </c>
      <c r="O313" s="7" t="e">
        <f>IF(OSS_2018_19!#REF!&lt;&gt;"",OSS_2018_19!#REF!,"")</f>
        <v>#REF!</v>
      </c>
      <c r="P313" s="7" t="e">
        <f>IF(OSS_2018_19!#REF!&lt;&gt;"",OSS_2018_19!#REF!,"")</f>
        <v>#REF!</v>
      </c>
      <c r="Q313" s="5" t="e">
        <f t="shared" si="25"/>
        <v>#REF!</v>
      </c>
      <c r="R313" s="87" t="e">
        <f t="shared" si="26"/>
        <v>#REF!</v>
      </c>
      <c r="S313" s="57" t="e">
        <f t="shared" si="23"/>
        <v>#REF!</v>
      </c>
      <c r="T313" s="88" t="e">
        <f t="shared" si="24"/>
        <v>#REF!</v>
      </c>
      <c r="U313" s="112"/>
      <c r="W313" s="112"/>
    </row>
    <row r="314" spans="1:23" ht="20.100000000000001" customHeight="1">
      <c r="A314" s="118" t="e">
        <f>IF(OSS_2018_19!#REF!&lt;&gt;"",OSS_2018_19!#REF!,"")</f>
        <v>#REF!</v>
      </c>
      <c r="B314" s="7" t="e">
        <f>IF(OSS_2018_19!#REF!&lt;&gt;"",OSS_2018_19!#REF!,"")</f>
        <v>#REF!</v>
      </c>
      <c r="C314" s="35" t="e">
        <f>IF(OSS_2018_19!#REF!&lt;&gt;"",OSS_2018_19!#REF!,"")</f>
        <v>#REF!</v>
      </c>
      <c r="D314" s="63" t="e">
        <f>IF(OSS_2018_19!#REF!&lt;&gt;"",OSS_2018_19!#REF!,"")</f>
        <v>#REF!</v>
      </c>
      <c r="E314" s="7" t="e">
        <f>IF(OSS_2018_19!#REF!&lt;&gt;"",OSS_2018_19!#REF!,"")</f>
        <v>#REF!</v>
      </c>
      <c r="F314" s="5"/>
      <c r="G314" s="5"/>
      <c r="H314" s="5"/>
      <c r="I314" s="5"/>
      <c r="J314" s="46"/>
      <c r="L314" s="7" t="e">
        <f>IF(OSS_2018_19!#REF!&lt;&gt;"",OSS_2018_19!#REF!,"")</f>
        <v>#REF!</v>
      </c>
      <c r="M314" s="7" t="e">
        <f>IF(OSS_2018_19!#REF!&lt;&gt;"",OSS_2018_19!#REF!,"")</f>
        <v>#REF!</v>
      </c>
      <c r="N314" s="7" t="e">
        <f>IF(OSS_2018_19!#REF!&lt;&gt;"",OSS_2018_19!#REF!,"")</f>
        <v>#REF!</v>
      </c>
      <c r="O314" s="7" t="e">
        <f>IF(OSS_2018_19!#REF!&lt;&gt;"",OSS_2018_19!#REF!,"")</f>
        <v>#REF!</v>
      </c>
      <c r="P314" s="7" t="e">
        <f>IF(OSS_2018_19!#REF!&lt;&gt;"",OSS_2018_19!#REF!,"")</f>
        <v>#REF!</v>
      </c>
      <c r="Q314" s="5" t="e">
        <f t="shared" si="25"/>
        <v>#REF!</v>
      </c>
      <c r="R314" s="87" t="e">
        <f t="shared" si="26"/>
        <v>#REF!</v>
      </c>
      <c r="S314" s="57" t="e">
        <f t="shared" si="23"/>
        <v>#REF!</v>
      </c>
      <c r="T314" s="88" t="e">
        <f t="shared" si="24"/>
        <v>#REF!</v>
      </c>
      <c r="U314" s="112"/>
      <c r="W314" s="112"/>
    </row>
    <row r="315" spans="1:23" ht="20.100000000000001" customHeight="1">
      <c r="A315" s="118" t="e">
        <f>IF(OSS_2018_19!#REF!&lt;&gt;"",OSS_2018_19!#REF!,"")</f>
        <v>#REF!</v>
      </c>
      <c r="B315" s="7" t="e">
        <f>IF(OSS_2018_19!#REF!&lt;&gt;"",OSS_2018_19!#REF!,"")</f>
        <v>#REF!</v>
      </c>
      <c r="C315" s="35" t="e">
        <f>IF(OSS_2018_19!#REF!&lt;&gt;"",OSS_2018_19!#REF!,"")</f>
        <v>#REF!</v>
      </c>
      <c r="D315" s="63" t="e">
        <f>IF(OSS_2018_19!#REF!&lt;&gt;"",OSS_2018_19!#REF!,"")</f>
        <v>#REF!</v>
      </c>
      <c r="E315" s="7" t="e">
        <f>IF(OSS_2018_19!#REF!&lt;&gt;"",OSS_2018_19!#REF!,"")</f>
        <v>#REF!</v>
      </c>
      <c r="F315" s="5"/>
      <c r="G315" s="5"/>
      <c r="H315" s="5"/>
      <c r="I315" s="5"/>
      <c r="J315" s="46"/>
      <c r="L315" s="7" t="e">
        <f>IF(OSS_2018_19!#REF!&lt;&gt;"",OSS_2018_19!#REF!,"")</f>
        <v>#REF!</v>
      </c>
      <c r="M315" s="7" t="e">
        <f>IF(OSS_2018_19!#REF!&lt;&gt;"",OSS_2018_19!#REF!,"")</f>
        <v>#REF!</v>
      </c>
      <c r="N315" s="7" t="e">
        <f>IF(OSS_2018_19!#REF!&lt;&gt;"",OSS_2018_19!#REF!,"")</f>
        <v>#REF!</v>
      </c>
      <c r="O315" s="7" t="e">
        <f>IF(OSS_2018_19!#REF!&lt;&gt;"",OSS_2018_19!#REF!,"")</f>
        <v>#REF!</v>
      </c>
      <c r="P315" s="7" t="e">
        <f>IF(OSS_2018_19!#REF!&lt;&gt;"",OSS_2018_19!#REF!,"")</f>
        <v>#REF!</v>
      </c>
      <c r="Q315" s="5" t="e">
        <f t="shared" si="25"/>
        <v>#REF!</v>
      </c>
      <c r="R315" s="87" t="e">
        <f t="shared" si="26"/>
        <v>#REF!</v>
      </c>
      <c r="S315" s="57" t="e">
        <f t="shared" si="23"/>
        <v>#REF!</v>
      </c>
      <c r="T315" s="88" t="e">
        <f t="shared" si="24"/>
        <v>#REF!</v>
      </c>
      <c r="U315" s="112"/>
      <c r="W315" s="112"/>
    </row>
    <row r="316" spans="1:23" ht="20.100000000000001" customHeight="1">
      <c r="A316" s="118" t="e">
        <f>IF(OSS_2018_19!#REF!&lt;&gt;"",OSS_2018_19!#REF!,"")</f>
        <v>#REF!</v>
      </c>
      <c r="B316" s="7" t="e">
        <f>IF(OSS_2018_19!#REF!&lt;&gt;"",OSS_2018_19!#REF!,"")</f>
        <v>#REF!</v>
      </c>
      <c r="C316" s="35" t="e">
        <f>IF(OSS_2018_19!#REF!&lt;&gt;"",OSS_2018_19!#REF!,"")</f>
        <v>#REF!</v>
      </c>
      <c r="D316" s="63" t="e">
        <f>IF(OSS_2018_19!#REF!&lt;&gt;"",OSS_2018_19!#REF!,"")</f>
        <v>#REF!</v>
      </c>
      <c r="E316" s="7" t="e">
        <f>IF(OSS_2018_19!#REF!&lt;&gt;"",OSS_2018_19!#REF!,"")</f>
        <v>#REF!</v>
      </c>
      <c r="F316" s="5"/>
      <c r="G316" s="5"/>
      <c r="H316" s="5"/>
      <c r="I316" s="5"/>
      <c r="J316" s="46"/>
      <c r="L316" s="7" t="e">
        <f>IF(OSS_2018_19!#REF!&lt;&gt;"",OSS_2018_19!#REF!,"")</f>
        <v>#REF!</v>
      </c>
      <c r="M316" s="7" t="e">
        <f>IF(OSS_2018_19!#REF!&lt;&gt;"",OSS_2018_19!#REF!,"")</f>
        <v>#REF!</v>
      </c>
      <c r="N316" s="7" t="e">
        <f>IF(OSS_2018_19!#REF!&lt;&gt;"",OSS_2018_19!#REF!,"")</f>
        <v>#REF!</v>
      </c>
      <c r="O316" s="7" t="e">
        <f>IF(OSS_2018_19!#REF!&lt;&gt;"",OSS_2018_19!#REF!,"")</f>
        <v>#REF!</v>
      </c>
      <c r="P316" s="7" t="e">
        <f>IF(OSS_2018_19!#REF!&lt;&gt;"",OSS_2018_19!#REF!,"")</f>
        <v>#REF!</v>
      </c>
      <c r="Q316" s="5" t="e">
        <f t="shared" si="25"/>
        <v>#REF!</v>
      </c>
      <c r="R316" s="87" t="e">
        <f t="shared" si="26"/>
        <v>#REF!</v>
      </c>
      <c r="S316" s="57" t="e">
        <f t="shared" si="23"/>
        <v>#REF!</v>
      </c>
      <c r="T316" s="88" t="e">
        <f t="shared" si="24"/>
        <v>#REF!</v>
      </c>
      <c r="U316" s="112"/>
      <c r="W316" s="112"/>
    </row>
    <row r="317" spans="1:23" ht="20.100000000000001" customHeight="1">
      <c r="A317" s="118" t="e">
        <f>IF(OSS_2018_19!#REF!&lt;&gt;"",OSS_2018_19!#REF!,"")</f>
        <v>#REF!</v>
      </c>
      <c r="B317" s="7" t="e">
        <f>IF(OSS_2018_19!#REF!&lt;&gt;"",OSS_2018_19!#REF!,"")</f>
        <v>#REF!</v>
      </c>
      <c r="C317" s="35" t="e">
        <f>IF(OSS_2018_19!#REF!&lt;&gt;"",OSS_2018_19!#REF!,"")</f>
        <v>#REF!</v>
      </c>
      <c r="D317" s="63" t="e">
        <f>IF(OSS_2018_19!#REF!&lt;&gt;"",OSS_2018_19!#REF!,"")</f>
        <v>#REF!</v>
      </c>
      <c r="E317" s="7" t="e">
        <f>IF(OSS_2018_19!#REF!&lt;&gt;"",OSS_2018_19!#REF!,"")</f>
        <v>#REF!</v>
      </c>
      <c r="F317" s="5"/>
      <c r="G317" s="5"/>
      <c r="H317" s="5"/>
      <c r="I317" s="5"/>
      <c r="J317" s="46"/>
      <c r="L317" s="7" t="e">
        <f>IF(OSS_2018_19!#REF!&lt;&gt;"",OSS_2018_19!#REF!,"")</f>
        <v>#REF!</v>
      </c>
      <c r="M317" s="7" t="e">
        <f>IF(OSS_2018_19!#REF!&lt;&gt;"",OSS_2018_19!#REF!,"")</f>
        <v>#REF!</v>
      </c>
      <c r="N317" s="7" t="e">
        <f>IF(OSS_2018_19!#REF!&lt;&gt;"",OSS_2018_19!#REF!,"")</f>
        <v>#REF!</v>
      </c>
      <c r="O317" s="7" t="e">
        <f>IF(OSS_2018_19!#REF!&lt;&gt;"",OSS_2018_19!#REF!,"")</f>
        <v>#REF!</v>
      </c>
      <c r="P317" s="7" t="e">
        <f>IF(OSS_2018_19!#REF!&lt;&gt;"",OSS_2018_19!#REF!,"")</f>
        <v>#REF!</v>
      </c>
      <c r="Q317" s="5" t="e">
        <f t="shared" si="25"/>
        <v>#REF!</v>
      </c>
      <c r="R317" s="87" t="e">
        <f t="shared" si="26"/>
        <v>#REF!</v>
      </c>
      <c r="S317" s="57" t="e">
        <f t="shared" si="23"/>
        <v>#REF!</v>
      </c>
      <c r="T317" s="88" t="e">
        <f t="shared" si="24"/>
        <v>#REF!</v>
      </c>
      <c r="U317" s="112"/>
      <c r="W317" s="112"/>
    </row>
    <row r="318" spans="1:23" ht="20.100000000000001" customHeight="1">
      <c r="A318" s="118" t="e">
        <f>IF(OSS_2018_19!#REF!&lt;&gt;"",OSS_2018_19!#REF!,"")</f>
        <v>#REF!</v>
      </c>
      <c r="B318" s="7" t="e">
        <f>IF(OSS_2018_19!#REF!&lt;&gt;"",OSS_2018_19!#REF!,"")</f>
        <v>#REF!</v>
      </c>
      <c r="C318" s="35" t="e">
        <f>IF(OSS_2018_19!#REF!&lt;&gt;"",OSS_2018_19!#REF!,"")</f>
        <v>#REF!</v>
      </c>
      <c r="D318" s="63" t="e">
        <f>IF(OSS_2018_19!#REF!&lt;&gt;"",OSS_2018_19!#REF!,"")</f>
        <v>#REF!</v>
      </c>
      <c r="E318" s="7" t="e">
        <f>IF(OSS_2018_19!#REF!&lt;&gt;"",OSS_2018_19!#REF!,"")</f>
        <v>#REF!</v>
      </c>
      <c r="F318" s="5"/>
      <c r="G318" s="5"/>
      <c r="H318" s="5"/>
      <c r="I318" s="5"/>
      <c r="J318" s="46"/>
      <c r="L318" s="7" t="e">
        <f>IF(OSS_2018_19!#REF!&lt;&gt;"",OSS_2018_19!#REF!,"")</f>
        <v>#REF!</v>
      </c>
      <c r="M318" s="7" t="e">
        <f>IF(OSS_2018_19!#REF!&lt;&gt;"",OSS_2018_19!#REF!,"")</f>
        <v>#REF!</v>
      </c>
      <c r="N318" s="7" t="e">
        <f>IF(OSS_2018_19!#REF!&lt;&gt;"",OSS_2018_19!#REF!,"")</f>
        <v>#REF!</v>
      </c>
      <c r="O318" s="7" t="e">
        <f>IF(OSS_2018_19!#REF!&lt;&gt;"",OSS_2018_19!#REF!,"")</f>
        <v>#REF!</v>
      </c>
      <c r="P318" s="7" t="e">
        <f>IF(OSS_2018_19!#REF!&lt;&gt;"",OSS_2018_19!#REF!,"")</f>
        <v>#REF!</v>
      </c>
      <c r="Q318" s="5" t="e">
        <f t="shared" si="25"/>
        <v>#REF!</v>
      </c>
      <c r="R318" s="87" t="e">
        <f t="shared" si="26"/>
        <v>#REF!</v>
      </c>
      <c r="S318" s="57" t="e">
        <f t="shared" si="23"/>
        <v>#REF!</v>
      </c>
      <c r="T318" s="88" t="e">
        <f t="shared" si="24"/>
        <v>#REF!</v>
      </c>
      <c r="U318" s="112"/>
      <c r="W318" s="112"/>
    </row>
    <row r="319" spans="1:23" ht="20.100000000000001" customHeight="1">
      <c r="A319" s="118" t="e">
        <f>IF(OSS_2018_19!#REF!&lt;&gt;"",OSS_2018_19!#REF!,"")</f>
        <v>#REF!</v>
      </c>
      <c r="B319" s="7" t="e">
        <f>IF(OSS_2018_19!#REF!&lt;&gt;"",OSS_2018_19!#REF!,"")</f>
        <v>#REF!</v>
      </c>
      <c r="C319" s="35" t="e">
        <f>IF(OSS_2018_19!#REF!&lt;&gt;"",OSS_2018_19!#REF!,"")</f>
        <v>#REF!</v>
      </c>
      <c r="D319" s="63" t="e">
        <f>IF(OSS_2018_19!#REF!&lt;&gt;"",OSS_2018_19!#REF!,"")</f>
        <v>#REF!</v>
      </c>
      <c r="E319" s="7" t="e">
        <f>IF(OSS_2018_19!#REF!&lt;&gt;"",OSS_2018_19!#REF!,"")</f>
        <v>#REF!</v>
      </c>
      <c r="F319" s="5"/>
      <c r="G319" s="5"/>
      <c r="H319" s="5"/>
      <c r="I319" s="5"/>
      <c r="J319" s="46"/>
      <c r="L319" s="7" t="e">
        <f>IF(OSS_2018_19!#REF!&lt;&gt;"",OSS_2018_19!#REF!,"")</f>
        <v>#REF!</v>
      </c>
      <c r="M319" s="7" t="e">
        <f>IF(OSS_2018_19!#REF!&lt;&gt;"",OSS_2018_19!#REF!,"")</f>
        <v>#REF!</v>
      </c>
      <c r="N319" s="7" t="e">
        <f>IF(OSS_2018_19!#REF!&lt;&gt;"",OSS_2018_19!#REF!,"")</f>
        <v>#REF!</v>
      </c>
      <c r="O319" s="7" t="e">
        <f>IF(OSS_2018_19!#REF!&lt;&gt;"",OSS_2018_19!#REF!,"")</f>
        <v>#REF!</v>
      </c>
      <c r="P319" s="7" t="e">
        <f>IF(OSS_2018_19!#REF!&lt;&gt;"",OSS_2018_19!#REF!,"")</f>
        <v>#REF!</v>
      </c>
      <c r="Q319" s="5" t="e">
        <f t="shared" si="25"/>
        <v>#REF!</v>
      </c>
      <c r="R319" s="87" t="e">
        <f t="shared" si="26"/>
        <v>#REF!</v>
      </c>
      <c r="S319" s="57" t="e">
        <f t="shared" si="23"/>
        <v>#REF!</v>
      </c>
      <c r="T319" s="88" t="e">
        <f t="shared" si="24"/>
        <v>#REF!</v>
      </c>
      <c r="U319" s="112"/>
      <c r="W319" s="112"/>
    </row>
    <row r="320" spans="1:23" ht="20.100000000000001" customHeight="1">
      <c r="A320" s="118" t="e">
        <f>IF(OSS_2018_19!#REF!&lt;&gt;"",OSS_2018_19!#REF!,"")</f>
        <v>#REF!</v>
      </c>
      <c r="B320" s="7" t="e">
        <f>IF(OSS_2018_19!#REF!&lt;&gt;"",OSS_2018_19!#REF!,"")</f>
        <v>#REF!</v>
      </c>
      <c r="C320" s="35" t="e">
        <f>IF(OSS_2018_19!#REF!&lt;&gt;"",OSS_2018_19!#REF!,"")</f>
        <v>#REF!</v>
      </c>
      <c r="D320" s="63" t="e">
        <f>IF(OSS_2018_19!#REF!&lt;&gt;"",OSS_2018_19!#REF!,"")</f>
        <v>#REF!</v>
      </c>
      <c r="E320" s="7" t="e">
        <f>IF(OSS_2018_19!#REF!&lt;&gt;"",OSS_2018_19!#REF!,"")</f>
        <v>#REF!</v>
      </c>
      <c r="F320" s="5"/>
      <c r="G320" s="5"/>
      <c r="H320" s="5"/>
      <c r="I320" s="5"/>
      <c r="J320" s="46"/>
      <c r="L320" s="7" t="e">
        <f>IF(OSS_2018_19!#REF!&lt;&gt;"",OSS_2018_19!#REF!,"")</f>
        <v>#REF!</v>
      </c>
      <c r="M320" s="7" t="e">
        <f>IF(OSS_2018_19!#REF!&lt;&gt;"",OSS_2018_19!#REF!,"")</f>
        <v>#REF!</v>
      </c>
      <c r="N320" s="7" t="e">
        <f>IF(OSS_2018_19!#REF!&lt;&gt;"",OSS_2018_19!#REF!,"")</f>
        <v>#REF!</v>
      </c>
      <c r="O320" s="7" t="e">
        <f>IF(OSS_2018_19!#REF!&lt;&gt;"",OSS_2018_19!#REF!,"")</f>
        <v>#REF!</v>
      </c>
      <c r="P320" s="7" t="e">
        <f>IF(OSS_2018_19!#REF!&lt;&gt;"",OSS_2018_19!#REF!,"")</f>
        <v>#REF!</v>
      </c>
      <c r="Q320" s="5" t="e">
        <f t="shared" si="25"/>
        <v>#REF!</v>
      </c>
      <c r="R320" s="87" t="e">
        <f t="shared" si="26"/>
        <v>#REF!</v>
      </c>
      <c r="S320" s="57" t="e">
        <f t="shared" si="23"/>
        <v>#REF!</v>
      </c>
      <c r="T320" s="88" t="e">
        <f t="shared" si="24"/>
        <v>#REF!</v>
      </c>
      <c r="U320" s="112"/>
      <c r="W320" s="112"/>
    </row>
    <row r="321" spans="1:23" ht="20.100000000000001" customHeight="1">
      <c r="A321" s="118" t="e">
        <f>IF(OSS_2018_19!#REF!&lt;&gt;"",OSS_2018_19!#REF!,"")</f>
        <v>#REF!</v>
      </c>
      <c r="B321" s="7" t="e">
        <f>IF(OSS_2018_19!#REF!&lt;&gt;"",OSS_2018_19!#REF!,"")</f>
        <v>#REF!</v>
      </c>
      <c r="C321" s="35" t="e">
        <f>IF(OSS_2018_19!#REF!&lt;&gt;"",OSS_2018_19!#REF!,"")</f>
        <v>#REF!</v>
      </c>
      <c r="D321" s="63" t="e">
        <f>IF(OSS_2018_19!#REF!&lt;&gt;"",OSS_2018_19!#REF!,"")</f>
        <v>#REF!</v>
      </c>
      <c r="E321" s="7" t="e">
        <f>IF(OSS_2018_19!#REF!&lt;&gt;"",OSS_2018_19!#REF!,"")</f>
        <v>#REF!</v>
      </c>
      <c r="F321" s="5"/>
      <c r="G321" s="5"/>
      <c r="H321" s="5"/>
      <c r="I321" s="5"/>
      <c r="J321" s="46"/>
      <c r="L321" s="7" t="e">
        <f>IF(OSS_2018_19!#REF!&lt;&gt;"",OSS_2018_19!#REF!,"")</f>
        <v>#REF!</v>
      </c>
      <c r="M321" s="7" t="e">
        <f>IF(OSS_2018_19!#REF!&lt;&gt;"",OSS_2018_19!#REF!,"")</f>
        <v>#REF!</v>
      </c>
      <c r="N321" s="7" t="e">
        <f>IF(OSS_2018_19!#REF!&lt;&gt;"",OSS_2018_19!#REF!,"")</f>
        <v>#REF!</v>
      </c>
      <c r="O321" s="7" t="e">
        <f>IF(OSS_2018_19!#REF!&lt;&gt;"",OSS_2018_19!#REF!,"")</f>
        <v>#REF!</v>
      </c>
      <c r="P321" s="7" t="e">
        <f>IF(OSS_2018_19!#REF!&lt;&gt;"",OSS_2018_19!#REF!,"")</f>
        <v>#REF!</v>
      </c>
      <c r="Q321" s="5" t="e">
        <f t="shared" si="25"/>
        <v>#REF!</v>
      </c>
      <c r="R321" s="87" t="e">
        <f t="shared" si="26"/>
        <v>#REF!</v>
      </c>
      <c r="S321" s="57" t="e">
        <f t="shared" si="23"/>
        <v>#REF!</v>
      </c>
      <c r="T321" s="88" t="e">
        <f t="shared" si="24"/>
        <v>#REF!</v>
      </c>
      <c r="U321" s="112"/>
      <c r="W321" s="112"/>
    </row>
    <row r="322" spans="1:23" ht="20.100000000000001" customHeight="1">
      <c r="A322" s="118" t="e">
        <f>IF(OSS_2018_19!#REF!&lt;&gt;"",OSS_2018_19!#REF!,"")</f>
        <v>#REF!</v>
      </c>
      <c r="B322" s="7" t="e">
        <f>IF(OSS_2018_19!#REF!&lt;&gt;"",OSS_2018_19!#REF!,"")</f>
        <v>#REF!</v>
      </c>
      <c r="C322" s="35" t="e">
        <f>IF(OSS_2018_19!#REF!&lt;&gt;"",OSS_2018_19!#REF!,"")</f>
        <v>#REF!</v>
      </c>
      <c r="D322" s="63" t="e">
        <f>IF(OSS_2018_19!#REF!&lt;&gt;"",OSS_2018_19!#REF!,"")</f>
        <v>#REF!</v>
      </c>
      <c r="E322" s="7" t="e">
        <f>IF(OSS_2018_19!#REF!&lt;&gt;"",OSS_2018_19!#REF!,"")</f>
        <v>#REF!</v>
      </c>
      <c r="F322" s="5"/>
      <c r="G322" s="5"/>
      <c r="H322" s="5"/>
      <c r="I322" s="5"/>
      <c r="J322" s="46"/>
      <c r="L322" s="7" t="e">
        <f>IF(OSS_2018_19!#REF!&lt;&gt;"",OSS_2018_19!#REF!,"")</f>
        <v>#REF!</v>
      </c>
      <c r="M322" s="7" t="e">
        <f>IF(OSS_2018_19!#REF!&lt;&gt;"",OSS_2018_19!#REF!,"")</f>
        <v>#REF!</v>
      </c>
      <c r="N322" s="7" t="e">
        <f>IF(OSS_2018_19!#REF!&lt;&gt;"",OSS_2018_19!#REF!,"")</f>
        <v>#REF!</v>
      </c>
      <c r="O322" s="7" t="e">
        <f>IF(OSS_2018_19!#REF!&lt;&gt;"",OSS_2018_19!#REF!,"")</f>
        <v>#REF!</v>
      </c>
      <c r="P322" s="7" t="e">
        <f>IF(OSS_2018_19!#REF!&lt;&gt;"",OSS_2018_19!#REF!,"")</f>
        <v>#REF!</v>
      </c>
      <c r="Q322" s="5" t="e">
        <f t="shared" si="25"/>
        <v>#REF!</v>
      </c>
      <c r="R322" s="87" t="e">
        <f t="shared" si="26"/>
        <v>#REF!</v>
      </c>
      <c r="S322" s="57" t="e">
        <f t="shared" si="23"/>
        <v>#REF!</v>
      </c>
      <c r="T322" s="88" t="e">
        <f t="shared" si="24"/>
        <v>#REF!</v>
      </c>
      <c r="U322" s="112"/>
      <c r="W322" s="112"/>
    </row>
    <row r="323" spans="1:23" ht="20.100000000000001" customHeight="1">
      <c r="A323" s="118" t="e">
        <f>IF(OSS_2018_19!#REF!&lt;&gt;"",OSS_2018_19!#REF!,"")</f>
        <v>#REF!</v>
      </c>
      <c r="B323" s="7" t="e">
        <f>IF(OSS_2018_19!#REF!&lt;&gt;"",OSS_2018_19!#REF!,"")</f>
        <v>#REF!</v>
      </c>
      <c r="C323" s="35" t="e">
        <f>IF(OSS_2018_19!#REF!&lt;&gt;"",OSS_2018_19!#REF!,"")</f>
        <v>#REF!</v>
      </c>
      <c r="D323" s="63" t="e">
        <f>IF(OSS_2018_19!#REF!&lt;&gt;"",OSS_2018_19!#REF!,"")</f>
        <v>#REF!</v>
      </c>
      <c r="E323" s="7" t="e">
        <f>IF(OSS_2018_19!#REF!&lt;&gt;"",OSS_2018_19!#REF!,"")</f>
        <v>#REF!</v>
      </c>
      <c r="F323" s="5"/>
      <c r="G323" s="5"/>
      <c r="H323" s="5"/>
      <c r="I323" s="5"/>
      <c r="J323" s="46"/>
      <c r="L323" s="7" t="e">
        <f>IF(OSS_2018_19!#REF!&lt;&gt;"",OSS_2018_19!#REF!,"")</f>
        <v>#REF!</v>
      </c>
      <c r="M323" s="7" t="e">
        <f>IF(OSS_2018_19!#REF!&lt;&gt;"",OSS_2018_19!#REF!,"")</f>
        <v>#REF!</v>
      </c>
      <c r="N323" s="7" t="e">
        <f>IF(OSS_2018_19!#REF!&lt;&gt;"",OSS_2018_19!#REF!,"")</f>
        <v>#REF!</v>
      </c>
      <c r="O323" s="7" t="e">
        <f>IF(OSS_2018_19!#REF!&lt;&gt;"",OSS_2018_19!#REF!,"")</f>
        <v>#REF!</v>
      </c>
      <c r="P323" s="7" t="e">
        <f>IF(OSS_2018_19!#REF!&lt;&gt;"",OSS_2018_19!#REF!,"")</f>
        <v>#REF!</v>
      </c>
      <c r="Q323" s="5" t="e">
        <f t="shared" si="25"/>
        <v>#REF!</v>
      </c>
      <c r="R323" s="87" t="e">
        <f t="shared" si="26"/>
        <v>#REF!</v>
      </c>
      <c r="S323" s="57" t="e">
        <f t="shared" ref="S323:S386" si="27">IF(B323&lt;&gt;"",IF(D323&lt;&gt;"рекреација",IF(ISNA(MATCH(B323,oktobar_2_prijave_sport,0)),"NE","DA"),IF(ISNA(MATCH(B323,oktobar_2_prijave_rekreacija,0)),"NE","DA")),"")</f>
        <v>#REF!</v>
      </c>
      <c r="T323" s="88" t="e">
        <f t="shared" ref="T323:T386" si="28">IF(S323="DA",$S$2,"")</f>
        <v>#REF!</v>
      </c>
      <c r="U323" s="112"/>
      <c r="W323" s="112"/>
    </row>
    <row r="324" spans="1:23" ht="20.100000000000001" customHeight="1">
      <c r="A324" s="118" t="e">
        <f>IF(OSS_2018_19!#REF!&lt;&gt;"",OSS_2018_19!#REF!,"")</f>
        <v>#REF!</v>
      </c>
      <c r="B324" s="7" t="e">
        <f>IF(OSS_2018_19!#REF!&lt;&gt;"",OSS_2018_19!#REF!,"")</f>
        <v>#REF!</v>
      </c>
      <c r="C324" s="35" t="e">
        <f>IF(OSS_2018_19!#REF!&lt;&gt;"",OSS_2018_19!#REF!,"")</f>
        <v>#REF!</v>
      </c>
      <c r="D324" s="63" t="e">
        <f>IF(OSS_2018_19!#REF!&lt;&gt;"",OSS_2018_19!#REF!,"")</f>
        <v>#REF!</v>
      </c>
      <c r="E324" s="7" t="e">
        <f>IF(OSS_2018_19!#REF!&lt;&gt;"",OSS_2018_19!#REF!,"")</f>
        <v>#REF!</v>
      </c>
      <c r="F324" s="5"/>
      <c r="G324" s="5"/>
      <c r="H324" s="5"/>
      <c r="I324" s="5"/>
      <c r="J324" s="46"/>
      <c r="L324" s="7" t="e">
        <f>IF(OSS_2018_19!#REF!&lt;&gt;"",OSS_2018_19!#REF!,"")</f>
        <v>#REF!</v>
      </c>
      <c r="M324" s="7" t="e">
        <f>IF(OSS_2018_19!#REF!&lt;&gt;"",OSS_2018_19!#REF!,"")</f>
        <v>#REF!</v>
      </c>
      <c r="N324" s="7" t="e">
        <f>IF(OSS_2018_19!#REF!&lt;&gt;"",OSS_2018_19!#REF!,"")</f>
        <v>#REF!</v>
      </c>
      <c r="O324" s="7" t="e">
        <f>IF(OSS_2018_19!#REF!&lt;&gt;"",OSS_2018_19!#REF!,"")</f>
        <v>#REF!</v>
      </c>
      <c r="P324" s="7" t="e">
        <f>IF(OSS_2018_19!#REF!&lt;&gt;"",OSS_2018_19!#REF!,"")</f>
        <v>#REF!</v>
      </c>
      <c r="Q324" s="5" t="e">
        <f t="shared" ref="Q324:Q387" si="29">IF(B324&lt;&gt;"",IF(AND(L324&lt;&gt;"",M324&lt;&gt;"",N324&lt;&gt;"",O324&lt;&gt;"",P324&lt;&gt;""),"DA","NE"),"")</f>
        <v>#REF!</v>
      </c>
      <c r="R324" s="87" t="e">
        <f t="shared" ref="R324:R387" si="30">IF(AND(Q324="DA",S324="DA"),$S$2,"")</f>
        <v>#REF!</v>
      </c>
      <c r="S324" s="57" t="e">
        <f t="shared" si="27"/>
        <v>#REF!</v>
      </c>
      <c r="T324" s="88" t="e">
        <f t="shared" si="28"/>
        <v>#REF!</v>
      </c>
      <c r="U324" s="112"/>
      <c r="W324" s="112"/>
    </row>
    <row r="325" spans="1:23" ht="20.100000000000001" customHeight="1">
      <c r="A325" s="118" t="e">
        <f>IF(OSS_2018_19!#REF!&lt;&gt;"",OSS_2018_19!#REF!,"")</f>
        <v>#REF!</v>
      </c>
      <c r="B325" s="7" t="e">
        <f>IF(OSS_2018_19!#REF!&lt;&gt;"",OSS_2018_19!#REF!,"")</f>
        <v>#REF!</v>
      </c>
      <c r="C325" s="35" t="e">
        <f>IF(OSS_2018_19!#REF!&lt;&gt;"",OSS_2018_19!#REF!,"")</f>
        <v>#REF!</v>
      </c>
      <c r="D325" s="63" t="e">
        <f>IF(OSS_2018_19!#REF!&lt;&gt;"",OSS_2018_19!#REF!,"")</f>
        <v>#REF!</v>
      </c>
      <c r="E325" s="7" t="e">
        <f>IF(OSS_2018_19!#REF!&lt;&gt;"",OSS_2018_19!#REF!,"")</f>
        <v>#REF!</v>
      </c>
      <c r="F325" s="5"/>
      <c r="G325" s="5"/>
      <c r="H325" s="5"/>
      <c r="I325" s="5"/>
      <c r="J325" s="46"/>
      <c r="L325" s="7" t="e">
        <f>IF(OSS_2018_19!#REF!&lt;&gt;"",OSS_2018_19!#REF!,"")</f>
        <v>#REF!</v>
      </c>
      <c r="M325" s="7" t="e">
        <f>IF(OSS_2018_19!#REF!&lt;&gt;"",OSS_2018_19!#REF!,"")</f>
        <v>#REF!</v>
      </c>
      <c r="N325" s="7" t="e">
        <f>IF(OSS_2018_19!#REF!&lt;&gt;"",OSS_2018_19!#REF!,"")</f>
        <v>#REF!</v>
      </c>
      <c r="O325" s="7" t="e">
        <f>IF(OSS_2018_19!#REF!&lt;&gt;"",OSS_2018_19!#REF!,"")</f>
        <v>#REF!</v>
      </c>
      <c r="P325" s="7" t="e">
        <f>IF(OSS_2018_19!#REF!&lt;&gt;"",OSS_2018_19!#REF!,"")</f>
        <v>#REF!</v>
      </c>
      <c r="Q325" s="5" t="e">
        <f t="shared" si="29"/>
        <v>#REF!</v>
      </c>
      <c r="R325" s="87" t="e">
        <f t="shared" si="30"/>
        <v>#REF!</v>
      </c>
      <c r="S325" s="57" t="e">
        <f t="shared" si="27"/>
        <v>#REF!</v>
      </c>
      <c r="T325" s="88" t="e">
        <f t="shared" si="28"/>
        <v>#REF!</v>
      </c>
      <c r="U325" s="112"/>
      <c r="W325" s="112"/>
    </row>
    <row r="326" spans="1:23" ht="20.100000000000001" customHeight="1">
      <c r="A326" s="118" t="e">
        <f>IF(OSS_2018_19!#REF!&lt;&gt;"",OSS_2018_19!#REF!,"")</f>
        <v>#REF!</v>
      </c>
      <c r="B326" s="7" t="e">
        <f>IF(OSS_2018_19!#REF!&lt;&gt;"",OSS_2018_19!#REF!,"")</f>
        <v>#REF!</v>
      </c>
      <c r="C326" s="35" t="e">
        <f>IF(OSS_2018_19!#REF!&lt;&gt;"",OSS_2018_19!#REF!,"")</f>
        <v>#REF!</v>
      </c>
      <c r="D326" s="63" t="e">
        <f>IF(OSS_2018_19!#REF!&lt;&gt;"",OSS_2018_19!#REF!,"")</f>
        <v>#REF!</v>
      </c>
      <c r="E326" s="7" t="e">
        <f>IF(OSS_2018_19!#REF!&lt;&gt;"",OSS_2018_19!#REF!,"")</f>
        <v>#REF!</v>
      </c>
      <c r="F326" s="5"/>
      <c r="G326" s="5"/>
      <c r="H326" s="5"/>
      <c r="I326" s="5"/>
      <c r="J326" s="46"/>
      <c r="L326" s="7" t="e">
        <f>IF(OSS_2018_19!#REF!&lt;&gt;"",OSS_2018_19!#REF!,"")</f>
        <v>#REF!</v>
      </c>
      <c r="M326" s="7" t="e">
        <f>IF(OSS_2018_19!#REF!&lt;&gt;"",OSS_2018_19!#REF!,"")</f>
        <v>#REF!</v>
      </c>
      <c r="N326" s="7" t="e">
        <f>IF(OSS_2018_19!#REF!&lt;&gt;"",OSS_2018_19!#REF!,"")</f>
        <v>#REF!</v>
      </c>
      <c r="O326" s="7" t="e">
        <f>IF(OSS_2018_19!#REF!&lt;&gt;"",OSS_2018_19!#REF!,"")</f>
        <v>#REF!</v>
      </c>
      <c r="P326" s="7" t="e">
        <f>IF(OSS_2018_19!#REF!&lt;&gt;"",OSS_2018_19!#REF!,"")</f>
        <v>#REF!</v>
      </c>
      <c r="Q326" s="5" t="e">
        <f t="shared" si="29"/>
        <v>#REF!</v>
      </c>
      <c r="R326" s="87" t="e">
        <f t="shared" si="30"/>
        <v>#REF!</v>
      </c>
      <c r="S326" s="57" t="e">
        <f t="shared" si="27"/>
        <v>#REF!</v>
      </c>
      <c r="T326" s="88" t="e">
        <f t="shared" si="28"/>
        <v>#REF!</v>
      </c>
      <c r="U326" s="112"/>
      <c r="W326" s="112"/>
    </row>
    <row r="327" spans="1:23" ht="20.100000000000001" customHeight="1">
      <c r="A327" s="118" t="e">
        <f>IF(OSS_2018_19!#REF!&lt;&gt;"",OSS_2018_19!#REF!,"")</f>
        <v>#REF!</v>
      </c>
      <c r="B327" s="7" t="e">
        <f>IF(OSS_2018_19!#REF!&lt;&gt;"",OSS_2018_19!#REF!,"")</f>
        <v>#REF!</v>
      </c>
      <c r="C327" s="35" t="e">
        <f>IF(OSS_2018_19!#REF!&lt;&gt;"",OSS_2018_19!#REF!,"")</f>
        <v>#REF!</v>
      </c>
      <c r="D327" s="63" t="e">
        <f>IF(OSS_2018_19!#REF!&lt;&gt;"",OSS_2018_19!#REF!,"")</f>
        <v>#REF!</v>
      </c>
      <c r="E327" s="7" t="e">
        <f>IF(OSS_2018_19!#REF!&lt;&gt;"",OSS_2018_19!#REF!,"")</f>
        <v>#REF!</v>
      </c>
      <c r="F327" s="5"/>
      <c r="G327" s="5"/>
      <c r="H327" s="5"/>
      <c r="I327" s="5"/>
      <c r="J327" s="46"/>
      <c r="L327" s="7" t="e">
        <f>IF(OSS_2018_19!#REF!&lt;&gt;"",OSS_2018_19!#REF!,"")</f>
        <v>#REF!</v>
      </c>
      <c r="M327" s="7" t="e">
        <f>IF(OSS_2018_19!#REF!&lt;&gt;"",OSS_2018_19!#REF!,"")</f>
        <v>#REF!</v>
      </c>
      <c r="N327" s="7" t="e">
        <f>IF(OSS_2018_19!#REF!&lt;&gt;"",OSS_2018_19!#REF!,"")</f>
        <v>#REF!</v>
      </c>
      <c r="O327" s="7" t="e">
        <f>IF(OSS_2018_19!#REF!&lt;&gt;"",OSS_2018_19!#REF!,"")</f>
        <v>#REF!</v>
      </c>
      <c r="P327" s="7" t="e">
        <f>IF(OSS_2018_19!#REF!&lt;&gt;"",OSS_2018_19!#REF!,"")</f>
        <v>#REF!</v>
      </c>
      <c r="Q327" s="5" t="e">
        <f t="shared" si="29"/>
        <v>#REF!</v>
      </c>
      <c r="R327" s="87" t="e">
        <f t="shared" si="30"/>
        <v>#REF!</v>
      </c>
      <c r="S327" s="57" t="e">
        <f t="shared" si="27"/>
        <v>#REF!</v>
      </c>
      <c r="T327" s="88" t="e">
        <f t="shared" si="28"/>
        <v>#REF!</v>
      </c>
      <c r="U327" s="112"/>
      <c r="W327" s="112"/>
    </row>
    <row r="328" spans="1:23" ht="20.100000000000001" customHeight="1">
      <c r="A328" s="118" t="e">
        <f>IF(OSS_2018_19!#REF!&lt;&gt;"",OSS_2018_19!#REF!,"")</f>
        <v>#REF!</v>
      </c>
      <c r="B328" s="7" t="e">
        <f>IF(OSS_2018_19!#REF!&lt;&gt;"",OSS_2018_19!#REF!,"")</f>
        <v>#REF!</v>
      </c>
      <c r="C328" s="35" t="e">
        <f>IF(OSS_2018_19!#REF!&lt;&gt;"",OSS_2018_19!#REF!,"")</f>
        <v>#REF!</v>
      </c>
      <c r="D328" s="63" t="e">
        <f>IF(OSS_2018_19!#REF!&lt;&gt;"",OSS_2018_19!#REF!,"")</f>
        <v>#REF!</v>
      </c>
      <c r="E328" s="7" t="e">
        <f>IF(OSS_2018_19!#REF!&lt;&gt;"",OSS_2018_19!#REF!,"")</f>
        <v>#REF!</v>
      </c>
      <c r="F328" s="5"/>
      <c r="G328" s="5"/>
      <c r="H328" s="5"/>
      <c r="I328" s="5"/>
      <c r="J328" s="46"/>
      <c r="L328" s="7" t="e">
        <f>IF(OSS_2018_19!#REF!&lt;&gt;"",OSS_2018_19!#REF!,"")</f>
        <v>#REF!</v>
      </c>
      <c r="M328" s="7" t="e">
        <f>IF(OSS_2018_19!#REF!&lt;&gt;"",OSS_2018_19!#REF!,"")</f>
        <v>#REF!</v>
      </c>
      <c r="N328" s="7" t="e">
        <f>IF(OSS_2018_19!#REF!&lt;&gt;"",OSS_2018_19!#REF!,"")</f>
        <v>#REF!</v>
      </c>
      <c r="O328" s="7" t="e">
        <f>IF(OSS_2018_19!#REF!&lt;&gt;"",OSS_2018_19!#REF!,"")</f>
        <v>#REF!</v>
      </c>
      <c r="P328" s="7" t="e">
        <f>IF(OSS_2018_19!#REF!&lt;&gt;"",OSS_2018_19!#REF!,"")</f>
        <v>#REF!</v>
      </c>
      <c r="Q328" s="5" t="e">
        <f t="shared" si="29"/>
        <v>#REF!</v>
      </c>
      <c r="R328" s="87" t="e">
        <f t="shared" si="30"/>
        <v>#REF!</v>
      </c>
      <c r="S328" s="57" t="e">
        <f t="shared" si="27"/>
        <v>#REF!</v>
      </c>
      <c r="T328" s="88" t="e">
        <f t="shared" si="28"/>
        <v>#REF!</v>
      </c>
      <c r="U328" s="112"/>
      <c r="W328" s="112"/>
    </row>
    <row r="329" spans="1:23" ht="20.100000000000001" customHeight="1">
      <c r="A329" s="118" t="e">
        <f>IF(OSS_2018_19!#REF!&lt;&gt;"",OSS_2018_19!#REF!,"")</f>
        <v>#REF!</v>
      </c>
      <c r="B329" s="7" t="e">
        <f>IF(OSS_2018_19!#REF!&lt;&gt;"",OSS_2018_19!#REF!,"")</f>
        <v>#REF!</v>
      </c>
      <c r="C329" s="35" t="e">
        <f>IF(OSS_2018_19!#REF!&lt;&gt;"",OSS_2018_19!#REF!,"")</f>
        <v>#REF!</v>
      </c>
      <c r="D329" s="63" t="e">
        <f>IF(OSS_2018_19!#REF!&lt;&gt;"",OSS_2018_19!#REF!,"")</f>
        <v>#REF!</v>
      </c>
      <c r="E329" s="7" t="e">
        <f>IF(OSS_2018_19!#REF!&lt;&gt;"",OSS_2018_19!#REF!,"")</f>
        <v>#REF!</v>
      </c>
      <c r="F329" s="5"/>
      <c r="G329" s="5"/>
      <c r="H329" s="5"/>
      <c r="I329" s="5"/>
      <c r="J329" s="46"/>
      <c r="L329" s="7" t="e">
        <f>IF(OSS_2018_19!#REF!&lt;&gt;"",OSS_2018_19!#REF!,"")</f>
        <v>#REF!</v>
      </c>
      <c r="M329" s="7" t="e">
        <f>IF(OSS_2018_19!#REF!&lt;&gt;"",OSS_2018_19!#REF!,"")</f>
        <v>#REF!</v>
      </c>
      <c r="N329" s="7" t="e">
        <f>IF(OSS_2018_19!#REF!&lt;&gt;"",OSS_2018_19!#REF!,"")</f>
        <v>#REF!</v>
      </c>
      <c r="O329" s="7" t="e">
        <f>IF(OSS_2018_19!#REF!&lt;&gt;"",OSS_2018_19!#REF!,"")</f>
        <v>#REF!</v>
      </c>
      <c r="P329" s="7" t="e">
        <f>IF(OSS_2018_19!#REF!&lt;&gt;"",OSS_2018_19!#REF!,"")</f>
        <v>#REF!</v>
      </c>
      <c r="Q329" s="5" t="e">
        <f t="shared" si="29"/>
        <v>#REF!</v>
      </c>
      <c r="R329" s="87" t="e">
        <f t="shared" si="30"/>
        <v>#REF!</v>
      </c>
      <c r="S329" s="57" t="e">
        <f t="shared" si="27"/>
        <v>#REF!</v>
      </c>
      <c r="T329" s="88" t="e">
        <f t="shared" si="28"/>
        <v>#REF!</v>
      </c>
      <c r="U329" s="112"/>
      <c r="W329" s="112"/>
    </row>
    <row r="330" spans="1:23" ht="20.100000000000001" customHeight="1">
      <c r="A330" s="118" t="e">
        <f>IF(OSS_2018_19!#REF!&lt;&gt;"",OSS_2018_19!#REF!,"")</f>
        <v>#REF!</v>
      </c>
      <c r="B330" s="7" t="e">
        <f>IF(OSS_2018_19!#REF!&lt;&gt;"",OSS_2018_19!#REF!,"")</f>
        <v>#REF!</v>
      </c>
      <c r="C330" s="35" t="e">
        <f>IF(OSS_2018_19!#REF!&lt;&gt;"",OSS_2018_19!#REF!,"")</f>
        <v>#REF!</v>
      </c>
      <c r="D330" s="63" t="e">
        <f>IF(OSS_2018_19!#REF!&lt;&gt;"",OSS_2018_19!#REF!,"")</f>
        <v>#REF!</v>
      </c>
      <c r="E330" s="7" t="e">
        <f>IF(OSS_2018_19!#REF!&lt;&gt;"",OSS_2018_19!#REF!,"")</f>
        <v>#REF!</v>
      </c>
      <c r="F330" s="5"/>
      <c r="G330" s="5"/>
      <c r="H330" s="5"/>
      <c r="I330" s="5"/>
      <c r="J330" s="46"/>
      <c r="L330" s="7" t="e">
        <f>IF(OSS_2018_19!#REF!&lt;&gt;"",OSS_2018_19!#REF!,"")</f>
        <v>#REF!</v>
      </c>
      <c r="M330" s="7" t="e">
        <f>IF(OSS_2018_19!#REF!&lt;&gt;"",OSS_2018_19!#REF!,"")</f>
        <v>#REF!</v>
      </c>
      <c r="N330" s="7" t="e">
        <f>IF(OSS_2018_19!#REF!&lt;&gt;"",OSS_2018_19!#REF!,"")</f>
        <v>#REF!</v>
      </c>
      <c r="O330" s="7" t="e">
        <f>IF(OSS_2018_19!#REF!&lt;&gt;"",OSS_2018_19!#REF!,"")</f>
        <v>#REF!</v>
      </c>
      <c r="P330" s="7" t="e">
        <f>IF(OSS_2018_19!#REF!&lt;&gt;"",OSS_2018_19!#REF!,"")</f>
        <v>#REF!</v>
      </c>
      <c r="Q330" s="5" t="e">
        <f t="shared" si="29"/>
        <v>#REF!</v>
      </c>
      <c r="R330" s="87" t="e">
        <f t="shared" si="30"/>
        <v>#REF!</v>
      </c>
      <c r="S330" s="57" t="e">
        <f t="shared" si="27"/>
        <v>#REF!</v>
      </c>
      <c r="T330" s="88" t="e">
        <f t="shared" si="28"/>
        <v>#REF!</v>
      </c>
      <c r="U330" s="112"/>
      <c r="W330" s="112"/>
    </row>
    <row r="331" spans="1:23" ht="20.100000000000001" customHeight="1">
      <c r="A331" s="118" t="e">
        <f>IF(OSS_2018_19!#REF!&lt;&gt;"",OSS_2018_19!#REF!,"")</f>
        <v>#REF!</v>
      </c>
      <c r="B331" s="7" t="e">
        <f>IF(OSS_2018_19!#REF!&lt;&gt;"",OSS_2018_19!#REF!,"")</f>
        <v>#REF!</v>
      </c>
      <c r="C331" s="35" t="e">
        <f>IF(OSS_2018_19!#REF!&lt;&gt;"",OSS_2018_19!#REF!,"")</f>
        <v>#REF!</v>
      </c>
      <c r="D331" s="63" t="e">
        <f>IF(OSS_2018_19!#REF!&lt;&gt;"",OSS_2018_19!#REF!,"")</f>
        <v>#REF!</v>
      </c>
      <c r="E331" s="7" t="e">
        <f>IF(OSS_2018_19!#REF!&lt;&gt;"",OSS_2018_19!#REF!,"")</f>
        <v>#REF!</v>
      </c>
      <c r="F331" s="5"/>
      <c r="G331" s="5"/>
      <c r="H331" s="5"/>
      <c r="I331" s="5"/>
      <c r="J331" s="46"/>
      <c r="L331" s="7" t="e">
        <f>IF(OSS_2018_19!#REF!&lt;&gt;"",OSS_2018_19!#REF!,"")</f>
        <v>#REF!</v>
      </c>
      <c r="M331" s="7" t="e">
        <f>IF(OSS_2018_19!#REF!&lt;&gt;"",OSS_2018_19!#REF!,"")</f>
        <v>#REF!</v>
      </c>
      <c r="N331" s="7" t="e">
        <f>IF(OSS_2018_19!#REF!&lt;&gt;"",OSS_2018_19!#REF!,"")</f>
        <v>#REF!</v>
      </c>
      <c r="O331" s="7" t="e">
        <f>IF(OSS_2018_19!#REF!&lt;&gt;"",OSS_2018_19!#REF!,"")</f>
        <v>#REF!</v>
      </c>
      <c r="P331" s="7" t="e">
        <f>IF(OSS_2018_19!#REF!&lt;&gt;"",OSS_2018_19!#REF!,"")</f>
        <v>#REF!</v>
      </c>
      <c r="Q331" s="5" t="e">
        <f t="shared" si="29"/>
        <v>#REF!</v>
      </c>
      <c r="R331" s="87" t="e">
        <f t="shared" si="30"/>
        <v>#REF!</v>
      </c>
      <c r="S331" s="57" t="e">
        <f t="shared" si="27"/>
        <v>#REF!</v>
      </c>
      <c r="T331" s="88" t="e">
        <f t="shared" si="28"/>
        <v>#REF!</v>
      </c>
      <c r="U331" s="112"/>
      <c r="W331" s="112"/>
    </row>
    <row r="332" spans="1:23" ht="20.100000000000001" customHeight="1">
      <c r="A332" s="118" t="e">
        <f>IF(OSS_2018_19!#REF!&lt;&gt;"",OSS_2018_19!#REF!,"")</f>
        <v>#REF!</v>
      </c>
      <c r="B332" s="7" t="e">
        <f>IF(OSS_2018_19!#REF!&lt;&gt;"",OSS_2018_19!#REF!,"")</f>
        <v>#REF!</v>
      </c>
      <c r="C332" s="35" t="e">
        <f>IF(OSS_2018_19!#REF!&lt;&gt;"",OSS_2018_19!#REF!,"")</f>
        <v>#REF!</v>
      </c>
      <c r="D332" s="63" t="e">
        <f>IF(OSS_2018_19!#REF!&lt;&gt;"",OSS_2018_19!#REF!,"")</f>
        <v>#REF!</v>
      </c>
      <c r="E332" s="7" t="e">
        <f>IF(OSS_2018_19!#REF!&lt;&gt;"",OSS_2018_19!#REF!,"")</f>
        <v>#REF!</v>
      </c>
      <c r="F332" s="5"/>
      <c r="G332" s="5"/>
      <c r="H332" s="5"/>
      <c r="I332" s="5"/>
      <c r="J332" s="46"/>
      <c r="L332" s="7" t="e">
        <f>IF(OSS_2018_19!#REF!&lt;&gt;"",OSS_2018_19!#REF!,"")</f>
        <v>#REF!</v>
      </c>
      <c r="M332" s="7" t="e">
        <f>IF(OSS_2018_19!#REF!&lt;&gt;"",OSS_2018_19!#REF!,"")</f>
        <v>#REF!</v>
      </c>
      <c r="N332" s="7" t="e">
        <f>IF(OSS_2018_19!#REF!&lt;&gt;"",OSS_2018_19!#REF!,"")</f>
        <v>#REF!</v>
      </c>
      <c r="O332" s="7" t="e">
        <f>IF(OSS_2018_19!#REF!&lt;&gt;"",OSS_2018_19!#REF!,"")</f>
        <v>#REF!</v>
      </c>
      <c r="P332" s="7" t="e">
        <f>IF(OSS_2018_19!#REF!&lt;&gt;"",OSS_2018_19!#REF!,"")</f>
        <v>#REF!</v>
      </c>
      <c r="Q332" s="5" t="e">
        <f t="shared" si="29"/>
        <v>#REF!</v>
      </c>
      <c r="R332" s="87" t="e">
        <f t="shared" si="30"/>
        <v>#REF!</v>
      </c>
      <c r="S332" s="57" t="e">
        <f t="shared" si="27"/>
        <v>#REF!</v>
      </c>
      <c r="T332" s="88" t="e">
        <f t="shared" si="28"/>
        <v>#REF!</v>
      </c>
      <c r="U332" s="112"/>
      <c r="W332" s="112"/>
    </row>
    <row r="333" spans="1:23" ht="20.100000000000001" customHeight="1">
      <c r="A333" s="118" t="e">
        <f>IF(OSS_2018_19!#REF!&lt;&gt;"",OSS_2018_19!#REF!,"")</f>
        <v>#REF!</v>
      </c>
      <c r="B333" s="7" t="e">
        <f>IF(OSS_2018_19!#REF!&lt;&gt;"",OSS_2018_19!#REF!,"")</f>
        <v>#REF!</v>
      </c>
      <c r="C333" s="35" t="e">
        <f>IF(OSS_2018_19!#REF!&lt;&gt;"",OSS_2018_19!#REF!,"")</f>
        <v>#REF!</v>
      </c>
      <c r="D333" s="63" t="e">
        <f>IF(OSS_2018_19!#REF!&lt;&gt;"",OSS_2018_19!#REF!,"")</f>
        <v>#REF!</v>
      </c>
      <c r="E333" s="7" t="e">
        <f>IF(OSS_2018_19!#REF!&lt;&gt;"",OSS_2018_19!#REF!,"")</f>
        <v>#REF!</v>
      </c>
      <c r="F333" s="5"/>
      <c r="G333" s="5"/>
      <c r="H333" s="5"/>
      <c r="I333" s="5"/>
      <c r="J333" s="46"/>
      <c r="L333" s="7" t="e">
        <f>IF(OSS_2018_19!#REF!&lt;&gt;"",OSS_2018_19!#REF!,"")</f>
        <v>#REF!</v>
      </c>
      <c r="M333" s="7" t="e">
        <f>IF(OSS_2018_19!#REF!&lt;&gt;"",OSS_2018_19!#REF!,"")</f>
        <v>#REF!</v>
      </c>
      <c r="N333" s="7" t="e">
        <f>IF(OSS_2018_19!#REF!&lt;&gt;"",OSS_2018_19!#REF!,"")</f>
        <v>#REF!</v>
      </c>
      <c r="O333" s="7" t="e">
        <f>IF(OSS_2018_19!#REF!&lt;&gt;"",OSS_2018_19!#REF!,"")</f>
        <v>#REF!</v>
      </c>
      <c r="P333" s="7" t="e">
        <f>IF(OSS_2018_19!#REF!&lt;&gt;"",OSS_2018_19!#REF!,"")</f>
        <v>#REF!</v>
      </c>
      <c r="Q333" s="5" t="e">
        <f t="shared" si="29"/>
        <v>#REF!</v>
      </c>
      <c r="R333" s="87" t="e">
        <f t="shared" si="30"/>
        <v>#REF!</v>
      </c>
      <c r="S333" s="57" t="e">
        <f t="shared" si="27"/>
        <v>#REF!</v>
      </c>
      <c r="T333" s="88" t="e">
        <f t="shared" si="28"/>
        <v>#REF!</v>
      </c>
      <c r="U333" s="112"/>
      <c r="W333" s="112"/>
    </row>
    <row r="334" spans="1:23" ht="20.100000000000001" customHeight="1">
      <c r="A334" s="118" t="e">
        <f>IF(OSS_2018_19!#REF!&lt;&gt;"",OSS_2018_19!#REF!,"")</f>
        <v>#REF!</v>
      </c>
      <c r="B334" s="7" t="e">
        <f>IF(OSS_2018_19!#REF!&lt;&gt;"",OSS_2018_19!#REF!,"")</f>
        <v>#REF!</v>
      </c>
      <c r="C334" s="35" t="e">
        <f>IF(OSS_2018_19!#REF!&lt;&gt;"",OSS_2018_19!#REF!,"")</f>
        <v>#REF!</v>
      </c>
      <c r="D334" s="63" t="e">
        <f>IF(OSS_2018_19!#REF!&lt;&gt;"",OSS_2018_19!#REF!,"")</f>
        <v>#REF!</v>
      </c>
      <c r="E334" s="7" t="e">
        <f>IF(OSS_2018_19!#REF!&lt;&gt;"",OSS_2018_19!#REF!,"")</f>
        <v>#REF!</v>
      </c>
      <c r="F334" s="5"/>
      <c r="G334" s="5"/>
      <c r="H334" s="5"/>
      <c r="I334" s="5"/>
      <c r="J334" s="46"/>
      <c r="L334" s="7" t="e">
        <f>IF(OSS_2018_19!#REF!&lt;&gt;"",OSS_2018_19!#REF!,"")</f>
        <v>#REF!</v>
      </c>
      <c r="M334" s="7" t="e">
        <f>IF(OSS_2018_19!#REF!&lt;&gt;"",OSS_2018_19!#REF!,"")</f>
        <v>#REF!</v>
      </c>
      <c r="N334" s="7" t="e">
        <f>IF(OSS_2018_19!#REF!&lt;&gt;"",OSS_2018_19!#REF!,"")</f>
        <v>#REF!</v>
      </c>
      <c r="O334" s="7" t="e">
        <f>IF(OSS_2018_19!#REF!&lt;&gt;"",OSS_2018_19!#REF!,"")</f>
        <v>#REF!</v>
      </c>
      <c r="P334" s="7" t="e">
        <f>IF(OSS_2018_19!#REF!&lt;&gt;"",OSS_2018_19!#REF!,"")</f>
        <v>#REF!</v>
      </c>
      <c r="Q334" s="5" t="e">
        <f t="shared" si="29"/>
        <v>#REF!</v>
      </c>
      <c r="R334" s="87" t="e">
        <f t="shared" si="30"/>
        <v>#REF!</v>
      </c>
      <c r="S334" s="57" t="e">
        <f t="shared" si="27"/>
        <v>#REF!</v>
      </c>
      <c r="T334" s="88" t="e">
        <f t="shared" si="28"/>
        <v>#REF!</v>
      </c>
      <c r="U334" s="112"/>
      <c r="W334" s="112"/>
    </row>
    <row r="335" spans="1:23" ht="20.100000000000001" customHeight="1">
      <c r="A335" s="118" t="e">
        <f>IF(OSS_2018_19!#REF!&lt;&gt;"",OSS_2018_19!#REF!,"")</f>
        <v>#REF!</v>
      </c>
      <c r="B335" s="7" t="e">
        <f>IF(OSS_2018_19!#REF!&lt;&gt;"",OSS_2018_19!#REF!,"")</f>
        <v>#REF!</v>
      </c>
      <c r="C335" s="35" t="e">
        <f>IF(OSS_2018_19!#REF!&lt;&gt;"",OSS_2018_19!#REF!,"")</f>
        <v>#REF!</v>
      </c>
      <c r="D335" s="63" t="e">
        <f>IF(OSS_2018_19!#REF!&lt;&gt;"",OSS_2018_19!#REF!,"")</f>
        <v>#REF!</v>
      </c>
      <c r="E335" s="7" t="e">
        <f>IF(OSS_2018_19!#REF!&lt;&gt;"",OSS_2018_19!#REF!,"")</f>
        <v>#REF!</v>
      </c>
      <c r="F335" s="5"/>
      <c r="G335" s="5"/>
      <c r="H335" s="5"/>
      <c r="I335" s="5"/>
      <c r="J335" s="46"/>
      <c r="L335" s="7" t="e">
        <f>IF(OSS_2018_19!#REF!&lt;&gt;"",OSS_2018_19!#REF!,"")</f>
        <v>#REF!</v>
      </c>
      <c r="M335" s="7" t="e">
        <f>IF(OSS_2018_19!#REF!&lt;&gt;"",OSS_2018_19!#REF!,"")</f>
        <v>#REF!</v>
      </c>
      <c r="N335" s="7" t="e">
        <f>IF(OSS_2018_19!#REF!&lt;&gt;"",OSS_2018_19!#REF!,"")</f>
        <v>#REF!</v>
      </c>
      <c r="O335" s="7" t="e">
        <f>IF(OSS_2018_19!#REF!&lt;&gt;"",OSS_2018_19!#REF!,"")</f>
        <v>#REF!</v>
      </c>
      <c r="P335" s="7" t="e">
        <f>IF(OSS_2018_19!#REF!&lt;&gt;"",OSS_2018_19!#REF!,"")</f>
        <v>#REF!</v>
      </c>
      <c r="Q335" s="5" t="e">
        <f t="shared" si="29"/>
        <v>#REF!</v>
      </c>
      <c r="R335" s="87" t="e">
        <f t="shared" si="30"/>
        <v>#REF!</v>
      </c>
      <c r="S335" s="57" t="e">
        <f t="shared" si="27"/>
        <v>#REF!</v>
      </c>
      <c r="T335" s="88" t="e">
        <f t="shared" si="28"/>
        <v>#REF!</v>
      </c>
      <c r="U335" s="112"/>
      <c r="W335" s="112"/>
    </row>
    <row r="336" spans="1:23" ht="20.100000000000001" customHeight="1">
      <c r="A336" s="118" t="e">
        <f>IF(OSS_2018_19!#REF!&lt;&gt;"",OSS_2018_19!#REF!,"")</f>
        <v>#REF!</v>
      </c>
      <c r="B336" s="7" t="e">
        <f>IF(OSS_2018_19!#REF!&lt;&gt;"",OSS_2018_19!#REF!,"")</f>
        <v>#REF!</v>
      </c>
      <c r="C336" s="35" t="e">
        <f>IF(OSS_2018_19!#REF!&lt;&gt;"",OSS_2018_19!#REF!,"")</f>
        <v>#REF!</v>
      </c>
      <c r="D336" s="63" t="e">
        <f>IF(OSS_2018_19!#REF!&lt;&gt;"",OSS_2018_19!#REF!,"")</f>
        <v>#REF!</v>
      </c>
      <c r="E336" s="7" t="e">
        <f>IF(OSS_2018_19!#REF!&lt;&gt;"",OSS_2018_19!#REF!,"")</f>
        <v>#REF!</v>
      </c>
      <c r="F336" s="5"/>
      <c r="G336" s="5"/>
      <c r="H336" s="5"/>
      <c r="I336" s="5"/>
      <c r="J336" s="46"/>
      <c r="L336" s="7" t="e">
        <f>IF(OSS_2018_19!#REF!&lt;&gt;"",OSS_2018_19!#REF!,"")</f>
        <v>#REF!</v>
      </c>
      <c r="M336" s="7" t="e">
        <f>IF(OSS_2018_19!#REF!&lt;&gt;"",OSS_2018_19!#REF!,"")</f>
        <v>#REF!</v>
      </c>
      <c r="N336" s="7" t="e">
        <f>IF(OSS_2018_19!#REF!&lt;&gt;"",OSS_2018_19!#REF!,"")</f>
        <v>#REF!</v>
      </c>
      <c r="O336" s="7" t="e">
        <f>IF(OSS_2018_19!#REF!&lt;&gt;"",OSS_2018_19!#REF!,"")</f>
        <v>#REF!</v>
      </c>
      <c r="P336" s="7" t="e">
        <f>IF(OSS_2018_19!#REF!&lt;&gt;"",OSS_2018_19!#REF!,"")</f>
        <v>#REF!</v>
      </c>
      <c r="Q336" s="5" t="e">
        <f t="shared" si="29"/>
        <v>#REF!</v>
      </c>
      <c r="R336" s="87" t="e">
        <f t="shared" si="30"/>
        <v>#REF!</v>
      </c>
      <c r="S336" s="57" t="e">
        <f t="shared" si="27"/>
        <v>#REF!</v>
      </c>
      <c r="T336" s="88" t="e">
        <f t="shared" si="28"/>
        <v>#REF!</v>
      </c>
      <c r="U336" s="112"/>
      <c r="W336" s="112"/>
    </row>
    <row r="337" spans="1:23" ht="20.100000000000001" customHeight="1">
      <c r="A337" s="118" t="e">
        <f>IF(OSS_2018_19!#REF!&lt;&gt;"",OSS_2018_19!#REF!,"")</f>
        <v>#REF!</v>
      </c>
      <c r="B337" s="7" t="e">
        <f>IF(OSS_2018_19!#REF!&lt;&gt;"",OSS_2018_19!#REF!,"")</f>
        <v>#REF!</v>
      </c>
      <c r="C337" s="35" t="e">
        <f>IF(OSS_2018_19!#REF!&lt;&gt;"",OSS_2018_19!#REF!,"")</f>
        <v>#REF!</v>
      </c>
      <c r="D337" s="63" t="e">
        <f>IF(OSS_2018_19!#REF!&lt;&gt;"",OSS_2018_19!#REF!,"")</f>
        <v>#REF!</v>
      </c>
      <c r="E337" s="7" t="e">
        <f>IF(OSS_2018_19!#REF!&lt;&gt;"",OSS_2018_19!#REF!,"")</f>
        <v>#REF!</v>
      </c>
      <c r="F337" s="5"/>
      <c r="G337" s="5"/>
      <c r="H337" s="5"/>
      <c r="I337" s="5"/>
      <c r="J337" s="46"/>
      <c r="L337" s="7" t="e">
        <f>IF(OSS_2018_19!#REF!&lt;&gt;"",OSS_2018_19!#REF!,"")</f>
        <v>#REF!</v>
      </c>
      <c r="M337" s="7" t="e">
        <f>IF(OSS_2018_19!#REF!&lt;&gt;"",OSS_2018_19!#REF!,"")</f>
        <v>#REF!</v>
      </c>
      <c r="N337" s="7" t="e">
        <f>IF(OSS_2018_19!#REF!&lt;&gt;"",OSS_2018_19!#REF!,"")</f>
        <v>#REF!</v>
      </c>
      <c r="O337" s="7" t="e">
        <f>IF(OSS_2018_19!#REF!&lt;&gt;"",OSS_2018_19!#REF!,"")</f>
        <v>#REF!</v>
      </c>
      <c r="P337" s="7" t="e">
        <f>IF(OSS_2018_19!#REF!&lt;&gt;"",OSS_2018_19!#REF!,"")</f>
        <v>#REF!</v>
      </c>
      <c r="Q337" s="5" t="e">
        <f t="shared" si="29"/>
        <v>#REF!</v>
      </c>
      <c r="R337" s="87" t="e">
        <f t="shared" si="30"/>
        <v>#REF!</v>
      </c>
      <c r="S337" s="57" t="e">
        <f t="shared" si="27"/>
        <v>#REF!</v>
      </c>
      <c r="T337" s="88" t="e">
        <f t="shared" si="28"/>
        <v>#REF!</v>
      </c>
      <c r="U337" s="112"/>
      <c r="W337" s="112"/>
    </row>
    <row r="338" spans="1:23" ht="20.100000000000001" customHeight="1">
      <c r="A338" s="118" t="e">
        <f>IF(OSS_2018_19!#REF!&lt;&gt;"",OSS_2018_19!#REF!,"")</f>
        <v>#REF!</v>
      </c>
      <c r="B338" s="7" t="e">
        <f>IF(OSS_2018_19!#REF!&lt;&gt;"",OSS_2018_19!#REF!,"")</f>
        <v>#REF!</v>
      </c>
      <c r="C338" s="35" t="e">
        <f>IF(OSS_2018_19!#REF!&lt;&gt;"",OSS_2018_19!#REF!,"")</f>
        <v>#REF!</v>
      </c>
      <c r="D338" s="63" t="e">
        <f>IF(OSS_2018_19!#REF!&lt;&gt;"",OSS_2018_19!#REF!,"")</f>
        <v>#REF!</v>
      </c>
      <c r="E338" s="7" t="e">
        <f>IF(OSS_2018_19!#REF!&lt;&gt;"",OSS_2018_19!#REF!,"")</f>
        <v>#REF!</v>
      </c>
      <c r="F338" s="5"/>
      <c r="G338" s="5"/>
      <c r="H338" s="5"/>
      <c r="I338" s="5"/>
      <c r="J338" s="46"/>
      <c r="L338" s="7" t="e">
        <f>IF(OSS_2018_19!#REF!&lt;&gt;"",OSS_2018_19!#REF!,"")</f>
        <v>#REF!</v>
      </c>
      <c r="M338" s="7" t="e">
        <f>IF(OSS_2018_19!#REF!&lt;&gt;"",OSS_2018_19!#REF!,"")</f>
        <v>#REF!</v>
      </c>
      <c r="N338" s="7" t="e">
        <f>IF(OSS_2018_19!#REF!&lt;&gt;"",OSS_2018_19!#REF!,"")</f>
        <v>#REF!</v>
      </c>
      <c r="O338" s="7" t="e">
        <f>IF(OSS_2018_19!#REF!&lt;&gt;"",OSS_2018_19!#REF!,"")</f>
        <v>#REF!</v>
      </c>
      <c r="P338" s="7" t="e">
        <f>IF(OSS_2018_19!#REF!&lt;&gt;"",OSS_2018_19!#REF!,"")</f>
        <v>#REF!</v>
      </c>
      <c r="Q338" s="5" t="e">
        <f t="shared" si="29"/>
        <v>#REF!</v>
      </c>
      <c r="R338" s="87" t="e">
        <f t="shared" si="30"/>
        <v>#REF!</v>
      </c>
      <c r="S338" s="57" t="e">
        <f t="shared" si="27"/>
        <v>#REF!</v>
      </c>
      <c r="T338" s="88" t="e">
        <f t="shared" si="28"/>
        <v>#REF!</v>
      </c>
      <c r="U338" s="112"/>
      <c r="W338" s="112"/>
    </row>
    <row r="339" spans="1:23" ht="20.100000000000001" customHeight="1">
      <c r="A339" s="118" t="e">
        <f>IF(OSS_2018_19!#REF!&lt;&gt;"",OSS_2018_19!#REF!,"")</f>
        <v>#REF!</v>
      </c>
      <c r="B339" s="7" t="e">
        <f>IF(OSS_2018_19!#REF!&lt;&gt;"",OSS_2018_19!#REF!,"")</f>
        <v>#REF!</v>
      </c>
      <c r="C339" s="35" t="e">
        <f>IF(OSS_2018_19!#REF!&lt;&gt;"",OSS_2018_19!#REF!,"")</f>
        <v>#REF!</v>
      </c>
      <c r="D339" s="63" t="e">
        <f>IF(OSS_2018_19!#REF!&lt;&gt;"",OSS_2018_19!#REF!,"")</f>
        <v>#REF!</v>
      </c>
      <c r="E339" s="7" t="e">
        <f>IF(OSS_2018_19!#REF!&lt;&gt;"",OSS_2018_19!#REF!,"")</f>
        <v>#REF!</v>
      </c>
      <c r="F339" s="5"/>
      <c r="G339" s="5"/>
      <c r="H339" s="5"/>
      <c r="I339" s="5"/>
      <c r="J339" s="46"/>
      <c r="L339" s="7" t="e">
        <f>IF(OSS_2018_19!#REF!&lt;&gt;"",OSS_2018_19!#REF!,"")</f>
        <v>#REF!</v>
      </c>
      <c r="M339" s="7" t="e">
        <f>IF(OSS_2018_19!#REF!&lt;&gt;"",OSS_2018_19!#REF!,"")</f>
        <v>#REF!</v>
      </c>
      <c r="N339" s="7" t="e">
        <f>IF(OSS_2018_19!#REF!&lt;&gt;"",OSS_2018_19!#REF!,"")</f>
        <v>#REF!</v>
      </c>
      <c r="O339" s="7" t="e">
        <f>IF(OSS_2018_19!#REF!&lt;&gt;"",OSS_2018_19!#REF!,"")</f>
        <v>#REF!</v>
      </c>
      <c r="P339" s="7" t="e">
        <f>IF(OSS_2018_19!#REF!&lt;&gt;"",OSS_2018_19!#REF!,"")</f>
        <v>#REF!</v>
      </c>
      <c r="Q339" s="5" t="e">
        <f t="shared" si="29"/>
        <v>#REF!</v>
      </c>
      <c r="R339" s="87" t="e">
        <f t="shared" si="30"/>
        <v>#REF!</v>
      </c>
      <c r="S339" s="57" t="e">
        <f t="shared" si="27"/>
        <v>#REF!</v>
      </c>
      <c r="T339" s="88" t="e">
        <f t="shared" si="28"/>
        <v>#REF!</v>
      </c>
      <c r="U339" s="112"/>
      <c r="W339" s="112"/>
    </row>
    <row r="340" spans="1:23" ht="20.100000000000001" customHeight="1">
      <c r="A340" s="118" t="e">
        <f>IF(OSS_2018_19!#REF!&lt;&gt;"",OSS_2018_19!#REF!,"")</f>
        <v>#REF!</v>
      </c>
      <c r="B340" s="7" t="e">
        <f>IF(OSS_2018_19!#REF!&lt;&gt;"",OSS_2018_19!#REF!,"")</f>
        <v>#REF!</v>
      </c>
      <c r="C340" s="35" t="e">
        <f>IF(OSS_2018_19!#REF!&lt;&gt;"",OSS_2018_19!#REF!,"")</f>
        <v>#REF!</v>
      </c>
      <c r="D340" s="63" t="e">
        <f>IF(OSS_2018_19!#REF!&lt;&gt;"",OSS_2018_19!#REF!,"")</f>
        <v>#REF!</v>
      </c>
      <c r="E340" s="7" t="e">
        <f>IF(OSS_2018_19!#REF!&lt;&gt;"",OSS_2018_19!#REF!,"")</f>
        <v>#REF!</v>
      </c>
      <c r="F340" s="5"/>
      <c r="G340" s="5"/>
      <c r="H340" s="5"/>
      <c r="I340" s="5"/>
      <c r="J340" s="46"/>
      <c r="L340" s="7" t="e">
        <f>IF(OSS_2018_19!#REF!&lt;&gt;"",OSS_2018_19!#REF!,"")</f>
        <v>#REF!</v>
      </c>
      <c r="M340" s="7" t="e">
        <f>IF(OSS_2018_19!#REF!&lt;&gt;"",OSS_2018_19!#REF!,"")</f>
        <v>#REF!</v>
      </c>
      <c r="N340" s="7" t="e">
        <f>IF(OSS_2018_19!#REF!&lt;&gt;"",OSS_2018_19!#REF!,"")</f>
        <v>#REF!</v>
      </c>
      <c r="O340" s="7" t="e">
        <f>IF(OSS_2018_19!#REF!&lt;&gt;"",OSS_2018_19!#REF!,"")</f>
        <v>#REF!</v>
      </c>
      <c r="P340" s="7" t="e">
        <f>IF(OSS_2018_19!#REF!&lt;&gt;"",OSS_2018_19!#REF!,"")</f>
        <v>#REF!</v>
      </c>
      <c r="Q340" s="5" t="e">
        <f t="shared" si="29"/>
        <v>#REF!</v>
      </c>
      <c r="R340" s="87" t="e">
        <f t="shared" si="30"/>
        <v>#REF!</v>
      </c>
      <c r="S340" s="57" t="e">
        <f t="shared" si="27"/>
        <v>#REF!</v>
      </c>
      <c r="T340" s="88" t="e">
        <f t="shared" si="28"/>
        <v>#REF!</v>
      </c>
      <c r="U340" s="112"/>
      <c r="W340" s="112"/>
    </row>
    <row r="341" spans="1:23" ht="20.100000000000001" customHeight="1">
      <c r="A341" s="118" t="e">
        <f>IF(OSS_2018_19!#REF!&lt;&gt;"",OSS_2018_19!#REF!,"")</f>
        <v>#REF!</v>
      </c>
      <c r="B341" s="7" t="e">
        <f>IF(OSS_2018_19!#REF!&lt;&gt;"",OSS_2018_19!#REF!,"")</f>
        <v>#REF!</v>
      </c>
      <c r="C341" s="35" t="e">
        <f>IF(OSS_2018_19!#REF!&lt;&gt;"",OSS_2018_19!#REF!,"")</f>
        <v>#REF!</v>
      </c>
      <c r="D341" s="63" t="e">
        <f>IF(OSS_2018_19!#REF!&lt;&gt;"",OSS_2018_19!#REF!,"")</f>
        <v>#REF!</v>
      </c>
      <c r="E341" s="7" t="e">
        <f>IF(OSS_2018_19!#REF!&lt;&gt;"",OSS_2018_19!#REF!,"")</f>
        <v>#REF!</v>
      </c>
      <c r="F341" s="5"/>
      <c r="G341" s="5"/>
      <c r="H341" s="5"/>
      <c r="I341" s="5"/>
      <c r="J341" s="46"/>
      <c r="L341" s="7" t="e">
        <f>IF(OSS_2018_19!#REF!&lt;&gt;"",OSS_2018_19!#REF!,"")</f>
        <v>#REF!</v>
      </c>
      <c r="M341" s="7" t="e">
        <f>IF(OSS_2018_19!#REF!&lt;&gt;"",OSS_2018_19!#REF!,"")</f>
        <v>#REF!</v>
      </c>
      <c r="N341" s="7" t="e">
        <f>IF(OSS_2018_19!#REF!&lt;&gt;"",OSS_2018_19!#REF!,"")</f>
        <v>#REF!</v>
      </c>
      <c r="O341" s="7" t="e">
        <f>IF(OSS_2018_19!#REF!&lt;&gt;"",OSS_2018_19!#REF!,"")</f>
        <v>#REF!</v>
      </c>
      <c r="P341" s="7" t="e">
        <f>IF(OSS_2018_19!#REF!&lt;&gt;"",OSS_2018_19!#REF!,"")</f>
        <v>#REF!</v>
      </c>
      <c r="Q341" s="5" t="e">
        <f t="shared" si="29"/>
        <v>#REF!</v>
      </c>
      <c r="R341" s="87" t="e">
        <f t="shared" si="30"/>
        <v>#REF!</v>
      </c>
      <c r="S341" s="57" t="e">
        <f t="shared" si="27"/>
        <v>#REF!</v>
      </c>
      <c r="T341" s="88" t="e">
        <f t="shared" si="28"/>
        <v>#REF!</v>
      </c>
      <c r="U341" s="112"/>
      <c r="W341" s="112"/>
    </row>
    <row r="342" spans="1:23" ht="20.100000000000001" customHeight="1">
      <c r="A342" s="118" t="e">
        <f>IF(OSS_2018_19!#REF!&lt;&gt;"",OSS_2018_19!#REF!,"")</f>
        <v>#REF!</v>
      </c>
      <c r="B342" s="7" t="e">
        <f>IF(OSS_2018_19!#REF!&lt;&gt;"",OSS_2018_19!#REF!,"")</f>
        <v>#REF!</v>
      </c>
      <c r="C342" s="35" t="e">
        <f>IF(OSS_2018_19!#REF!&lt;&gt;"",OSS_2018_19!#REF!,"")</f>
        <v>#REF!</v>
      </c>
      <c r="D342" s="63" t="e">
        <f>IF(OSS_2018_19!#REF!&lt;&gt;"",OSS_2018_19!#REF!,"")</f>
        <v>#REF!</v>
      </c>
      <c r="E342" s="7" t="e">
        <f>IF(OSS_2018_19!#REF!&lt;&gt;"",OSS_2018_19!#REF!,"")</f>
        <v>#REF!</v>
      </c>
      <c r="F342" s="5"/>
      <c r="G342" s="5"/>
      <c r="H342" s="5"/>
      <c r="I342" s="5"/>
      <c r="J342" s="46"/>
      <c r="L342" s="7" t="e">
        <f>IF(OSS_2018_19!#REF!&lt;&gt;"",OSS_2018_19!#REF!,"")</f>
        <v>#REF!</v>
      </c>
      <c r="M342" s="7" t="e">
        <f>IF(OSS_2018_19!#REF!&lt;&gt;"",OSS_2018_19!#REF!,"")</f>
        <v>#REF!</v>
      </c>
      <c r="N342" s="7" t="e">
        <f>IF(OSS_2018_19!#REF!&lt;&gt;"",OSS_2018_19!#REF!,"")</f>
        <v>#REF!</v>
      </c>
      <c r="O342" s="7" t="e">
        <f>IF(OSS_2018_19!#REF!&lt;&gt;"",OSS_2018_19!#REF!,"")</f>
        <v>#REF!</v>
      </c>
      <c r="P342" s="7" t="e">
        <f>IF(OSS_2018_19!#REF!&lt;&gt;"",OSS_2018_19!#REF!,"")</f>
        <v>#REF!</v>
      </c>
      <c r="Q342" s="5" t="e">
        <f t="shared" si="29"/>
        <v>#REF!</v>
      </c>
      <c r="R342" s="87" t="e">
        <f t="shared" si="30"/>
        <v>#REF!</v>
      </c>
      <c r="S342" s="57" t="e">
        <f t="shared" si="27"/>
        <v>#REF!</v>
      </c>
      <c r="T342" s="88" t="e">
        <f t="shared" si="28"/>
        <v>#REF!</v>
      </c>
      <c r="U342" s="112"/>
      <c r="W342" s="112"/>
    </row>
    <row r="343" spans="1:23" ht="20.100000000000001" customHeight="1">
      <c r="A343" s="118" t="e">
        <f>IF(OSS_2018_19!#REF!&lt;&gt;"",OSS_2018_19!#REF!,"")</f>
        <v>#REF!</v>
      </c>
      <c r="B343" s="7" t="e">
        <f>IF(OSS_2018_19!#REF!&lt;&gt;"",OSS_2018_19!#REF!,"")</f>
        <v>#REF!</v>
      </c>
      <c r="C343" s="35" t="e">
        <f>IF(OSS_2018_19!#REF!&lt;&gt;"",OSS_2018_19!#REF!,"")</f>
        <v>#REF!</v>
      </c>
      <c r="D343" s="63" t="e">
        <f>IF(OSS_2018_19!#REF!&lt;&gt;"",OSS_2018_19!#REF!,"")</f>
        <v>#REF!</v>
      </c>
      <c r="E343" s="7" t="e">
        <f>IF(OSS_2018_19!#REF!&lt;&gt;"",OSS_2018_19!#REF!,"")</f>
        <v>#REF!</v>
      </c>
      <c r="F343" s="5"/>
      <c r="G343" s="5"/>
      <c r="H343" s="5"/>
      <c r="I343" s="5"/>
      <c r="J343" s="46"/>
      <c r="L343" s="7" t="e">
        <f>IF(OSS_2018_19!#REF!&lt;&gt;"",OSS_2018_19!#REF!,"")</f>
        <v>#REF!</v>
      </c>
      <c r="M343" s="7" t="e">
        <f>IF(OSS_2018_19!#REF!&lt;&gt;"",OSS_2018_19!#REF!,"")</f>
        <v>#REF!</v>
      </c>
      <c r="N343" s="7" t="e">
        <f>IF(OSS_2018_19!#REF!&lt;&gt;"",OSS_2018_19!#REF!,"")</f>
        <v>#REF!</v>
      </c>
      <c r="O343" s="7" t="e">
        <f>IF(OSS_2018_19!#REF!&lt;&gt;"",OSS_2018_19!#REF!,"")</f>
        <v>#REF!</v>
      </c>
      <c r="P343" s="7" t="e">
        <f>IF(OSS_2018_19!#REF!&lt;&gt;"",OSS_2018_19!#REF!,"")</f>
        <v>#REF!</v>
      </c>
      <c r="Q343" s="5" t="e">
        <f t="shared" si="29"/>
        <v>#REF!</v>
      </c>
      <c r="R343" s="87" t="e">
        <f t="shared" si="30"/>
        <v>#REF!</v>
      </c>
      <c r="S343" s="57" t="e">
        <f t="shared" si="27"/>
        <v>#REF!</v>
      </c>
      <c r="T343" s="88" t="e">
        <f t="shared" si="28"/>
        <v>#REF!</v>
      </c>
      <c r="U343" s="112"/>
      <c r="W343" s="112"/>
    </row>
    <row r="344" spans="1:23" ht="20.100000000000001" customHeight="1">
      <c r="A344" s="118" t="e">
        <f>IF(OSS_2018_19!#REF!&lt;&gt;"",OSS_2018_19!#REF!,"")</f>
        <v>#REF!</v>
      </c>
      <c r="B344" s="7" t="e">
        <f>IF(OSS_2018_19!#REF!&lt;&gt;"",OSS_2018_19!#REF!,"")</f>
        <v>#REF!</v>
      </c>
      <c r="C344" s="35" t="e">
        <f>IF(OSS_2018_19!#REF!&lt;&gt;"",OSS_2018_19!#REF!,"")</f>
        <v>#REF!</v>
      </c>
      <c r="D344" s="63" t="e">
        <f>IF(OSS_2018_19!#REF!&lt;&gt;"",OSS_2018_19!#REF!,"")</f>
        <v>#REF!</v>
      </c>
      <c r="E344" s="7" t="e">
        <f>IF(OSS_2018_19!#REF!&lt;&gt;"",OSS_2018_19!#REF!,"")</f>
        <v>#REF!</v>
      </c>
      <c r="F344" s="5"/>
      <c r="G344" s="5"/>
      <c r="H344" s="5"/>
      <c r="I344" s="5"/>
      <c r="J344" s="46"/>
      <c r="L344" s="7" t="e">
        <f>IF(OSS_2018_19!#REF!&lt;&gt;"",OSS_2018_19!#REF!,"")</f>
        <v>#REF!</v>
      </c>
      <c r="M344" s="7" t="e">
        <f>IF(OSS_2018_19!#REF!&lt;&gt;"",OSS_2018_19!#REF!,"")</f>
        <v>#REF!</v>
      </c>
      <c r="N344" s="7" t="e">
        <f>IF(OSS_2018_19!#REF!&lt;&gt;"",OSS_2018_19!#REF!,"")</f>
        <v>#REF!</v>
      </c>
      <c r="O344" s="7" t="e">
        <f>IF(OSS_2018_19!#REF!&lt;&gt;"",OSS_2018_19!#REF!,"")</f>
        <v>#REF!</v>
      </c>
      <c r="P344" s="7" t="e">
        <f>IF(OSS_2018_19!#REF!&lt;&gt;"",OSS_2018_19!#REF!,"")</f>
        <v>#REF!</v>
      </c>
      <c r="Q344" s="5" t="e">
        <f t="shared" si="29"/>
        <v>#REF!</v>
      </c>
      <c r="R344" s="87" t="e">
        <f t="shared" si="30"/>
        <v>#REF!</v>
      </c>
      <c r="S344" s="57" t="e">
        <f t="shared" si="27"/>
        <v>#REF!</v>
      </c>
      <c r="T344" s="88" t="e">
        <f t="shared" si="28"/>
        <v>#REF!</v>
      </c>
      <c r="U344" s="112"/>
      <c r="W344" s="112"/>
    </row>
    <row r="345" spans="1:23" ht="20.100000000000001" customHeight="1">
      <c r="A345" s="118" t="e">
        <f>IF(OSS_2018_19!#REF!&lt;&gt;"",OSS_2018_19!#REF!,"")</f>
        <v>#REF!</v>
      </c>
      <c r="B345" s="7" t="e">
        <f>IF(OSS_2018_19!#REF!&lt;&gt;"",OSS_2018_19!#REF!,"")</f>
        <v>#REF!</v>
      </c>
      <c r="C345" s="35" t="e">
        <f>IF(OSS_2018_19!#REF!&lt;&gt;"",OSS_2018_19!#REF!,"")</f>
        <v>#REF!</v>
      </c>
      <c r="D345" s="63" t="e">
        <f>IF(OSS_2018_19!#REF!&lt;&gt;"",OSS_2018_19!#REF!,"")</f>
        <v>#REF!</v>
      </c>
      <c r="E345" s="7" t="e">
        <f>IF(OSS_2018_19!#REF!&lt;&gt;"",OSS_2018_19!#REF!,"")</f>
        <v>#REF!</v>
      </c>
      <c r="F345" s="5"/>
      <c r="G345" s="5"/>
      <c r="H345" s="5"/>
      <c r="I345" s="5"/>
      <c r="J345" s="46"/>
      <c r="L345" s="7" t="e">
        <f>IF(OSS_2018_19!#REF!&lt;&gt;"",OSS_2018_19!#REF!,"")</f>
        <v>#REF!</v>
      </c>
      <c r="M345" s="7" t="e">
        <f>IF(OSS_2018_19!#REF!&lt;&gt;"",OSS_2018_19!#REF!,"")</f>
        <v>#REF!</v>
      </c>
      <c r="N345" s="7" t="e">
        <f>IF(OSS_2018_19!#REF!&lt;&gt;"",OSS_2018_19!#REF!,"")</f>
        <v>#REF!</v>
      </c>
      <c r="O345" s="7" t="e">
        <f>IF(OSS_2018_19!#REF!&lt;&gt;"",OSS_2018_19!#REF!,"")</f>
        <v>#REF!</v>
      </c>
      <c r="P345" s="7" t="e">
        <f>IF(OSS_2018_19!#REF!&lt;&gt;"",OSS_2018_19!#REF!,"")</f>
        <v>#REF!</v>
      </c>
      <c r="Q345" s="5" t="e">
        <f t="shared" si="29"/>
        <v>#REF!</v>
      </c>
      <c r="R345" s="87" t="e">
        <f t="shared" si="30"/>
        <v>#REF!</v>
      </c>
      <c r="S345" s="57" t="e">
        <f t="shared" si="27"/>
        <v>#REF!</v>
      </c>
      <c r="T345" s="88" t="e">
        <f t="shared" si="28"/>
        <v>#REF!</v>
      </c>
      <c r="U345" s="112"/>
      <c r="W345" s="112"/>
    </row>
    <row r="346" spans="1:23" ht="20.100000000000001" customHeight="1">
      <c r="A346" s="118" t="e">
        <f>IF(OSS_2018_19!#REF!&lt;&gt;"",OSS_2018_19!#REF!,"")</f>
        <v>#REF!</v>
      </c>
      <c r="B346" s="7" t="e">
        <f>IF(OSS_2018_19!#REF!&lt;&gt;"",OSS_2018_19!#REF!,"")</f>
        <v>#REF!</v>
      </c>
      <c r="C346" s="35" t="e">
        <f>IF(OSS_2018_19!#REF!&lt;&gt;"",OSS_2018_19!#REF!,"")</f>
        <v>#REF!</v>
      </c>
      <c r="D346" s="63" t="e">
        <f>IF(OSS_2018_19!#REF!&lt;&gt;"",OSS_2018_19!#REF!,"")</f>
        <v>#REF!</v>
      </c>
      <c r="E346" s="7" t="e">
        <f>IF(OSS_2018_19!#REF!&lt;&gt;"",OSS_2018_19!#REF!,"")</f>
        <v>#REF!</v>
      </c>
      <c r="F346" s="5"/>
      <c r="G346" s="5"/>
      <c r="H346" s="5"/>
      <c r="I346" s="5"/>
      <c r="J346" s="46"/>
      <c r="L346" s="7" t="e">
        <f>IF(OSS_2018_19!#REF!&lt;&gt;"",OSS_2018_19!#REF!,"")</f>
        <v>#REF!</v>
      </c>
      <c r="M346" s="7" t="e">
        <f>IF(OSS_2018_19!#REF!&lt;&gt;"",OSS_2018_19!#REF!,"")</f>
        <v>#REF!</v>
      </c>
      <c r="N346" s="7" t="e">
        <f>IF(OSS_2018_19!#REF!&lt;&gt;"",OSS_2018_19!#REF!,"")</f>
        <v>#REF!</v>
      </c>
      <c r="O346" s="7" t="e">
        <f>IF(OSS_2018_19!#REF!&lt;&gt;"",OSS_2018_19!#REF!,"")</f>
        <v>#REF!</v>
      </c>
      <c r="P346" s="7" t="e">
        <f>IF(OSS_2018_19!#REF!&lt;&gt;"",OSS_2018_19!#REF!,"")</f>
        <v>#REF!</v>
      </c>
      <c r="Q346" s="5" t="e">
        <f t="shared" si="29"/>
        <v>#REF!</v>
      </c>
      <c r="R346" s="87" t="e">
        <f t="shared" si="30"/>
        <v>#REF!</v>
      </c>
      <c r="S346" s="57" t="e">
        <f t="shared" si="27"/>
        <v>#REF!</v>
      </c>
      <c r="T346" s="88" t="e">
        <f t="shared" si="28"/>
        <v>#REF!</v>
      </c>
      <c r="U346" s="112"/>
      <c r="W346" s="112"/>
    </row>
    <row r="347" spans="1:23" ht="20.100000000000001" customHeight="1">
      <c r="A347" s="118" t="e">
        <f>IF(OSS_2018_19!#REF!&lt;&gt;"",OSS_2018_19!#REF!,"")</f>
        <v>#REF!</v>
      </c>
      <c r="B347" s="7" t="e">
        <f>IF(OSS_2018_19!#REF!&lt;&gt;"",OSS_2018_19!#REF!,"")</f>
        <v>#REF!</v>
      </c>
      <c r="C347" s="35" t="e">
        <f>IF(OSS_2018_19!#REF!&lt;&gt;"",OSS_2018_19!#REF!,"")</f>
        <v>#REF!</v>
      </c>
      <c r="D347" s="63" t="e">
        <f>IF(OSS_2018_19!#REF!&lt;&gt;"",OSS_2018_19!#REF!,"")</f>
        <v>#REF!</v>
      </c>
      <c r="E347" s="7" t="e">
        <f>IF(OSS_2018_19!#REF!&lt;&gt;"",OSS_2018_19!#REF!,"")</f>
        <v>#REF!</v>
      </c>
      <c r="F347" s="5"/>
      <c r="G347" s="5"/>
      <c r="H347" s="5"/>
      <c r="I347" s="5"/>
      <c r="J347" s="46"/>
      <c r="L347" s="7" t="e">
        <f>IF(OSS_2018_19!#REF!&lt;&gt;"",OSS_2018_19!#REF!,"")</f>
        <v>#REF!</v>
      </c>
      <c r="M347" s="7" t="e">
        <f>IF(OSS_2018_19!#REF!&lt;&gt;"",OSS_2018_19!#REF!,"")</f>
        <v>#REF!</v>
      </c>
      <c r="N347" s="7" t="e">
        <f>IF(OSS_2018_19!#REF!&lt;&gt;"",OSS_2018_19!#REF!,"")</f>
        <v>#REF!</v>
      </c>
      <c r="O347" s="7" t="e">
        <f>IF(OSS_2018_19!#REF!&lt;&gt;"",OSS_2018_19!#REF!,"")</f>
        <v>#REF!</v>
      </c>
      <c r="P347" s="7" t="e">
        <f>IF(OSS_2018_19!#REF!&lt;&gt;"",OSS_2018_19!#REF!,"")</f>
        <v>#REF!</v>
      </c>
      <c r="Q347" s="5" t="e">
        <f t="shared" si="29"/>
        <v>#REF!</v>
      </c>
      <c r="R347" s="87" t="e">
        <f t="shared" si="30"/>
        <v>#REF!</v>
      </c>
      <c r="S347" s="57" t="e">
        <f t="shared" si="27"/>
        <v>#REF!</v>
      </c>
      <c r="T347" s="88" t="e">
        <f t="shared" si="28"/>
        <v>#REF!</v>
      </c>
      <c r="U347" s="112"/>
      <c r="W347" s="112"/>
    </row>
    <row r="348" spans="1:23" ht="20.100000000000001" customHeight="1">
      <c r="A348" s="118" t="e">
        <f>IF(OSS_2018_19!#REF!&lt;&gt;"",OSS_2018_19!#REF!,"")</f>
        <v>#REF!</v>
      </c>
      <c r="B348" s="7" t="e">
        <f>IF(OSS_2018_19!#REF!&lt;&gt;"",OSS_2018_19!#REF!,"")</f>
        <v>#REF!</v>
      </c>
      <c r="C348" s="35" t="e">
        <f>IF(OSS_2018_19!#REF!&lt;&gt;"",OSS_2018_19!#REF!,"")</f>
        <v>#REF!</v>
      </c>
      <c r="D348" s="63" t="e">
        <f>IF(OSS_2018_19!#REF!&lt;&gt;"",OSS_2018_19!#REF!,"")</f>
        <v>#REF!</v>
      </c>
      <c r="E348" s="7" t="e">
        <f>IF(OSS_2018_19!#REF!&lt;&gt;"",OSS_2018_19!#REF!,"")</f>
        <v>#REF!</v>
      </c>
      <c r="F348" s="5"/>
      <c r="G348" s="5"/>
      <c r="H348" s="5"/>
      <c r="I348" s="5"/>
      <c r="J348" s="46"/>
      <c r="L348" s="7" t="e">
        <f>IF(OSS_2018_19!#REF!&lt;&gt;"",OSS_2018_19!#REF!,"")</f>
        <v>#REF!</v>
      </c>
      <c r="M348" s="7" t="e">
        <f>IF(OSS_2018_19!#REF!&lt;&gt;"",OSS_2018_19!#REF!,"")</f>
        <v>#REF!</v>
      </c>
      <c r="N348" s="7" t="e">
        <f>IF(OSS_2018_19!#REF!&lt;&gt;"",OSS_2018_19!#REF!,"")</f>
        <v>#REF!</v>
      </c>
      <c r="O348" s="7" t="e">
        <f>IF(OSS_2018_19!#REF!&lt;&gt;"",OSS_2018_19!#REF!,"")</f>
        <v>#REF!</v>
      </c>
      <c r="P348" s="7" t="e">
        <f>IF(OSS_2018_19!#REF!&lt;&gt;"",OSS_2018_19!#REF!,"")</f>
        <v>#REF!</v>
      </c>
      <c r="Q348" s="5" t="e">
        <f t="shared" si="29"/>
        <v>#REF!</v>
      </c>
      <c r="R348" s="87" t="e">
        <f t="shared" si="30"/>
        <v>#REF!</v>
      </c>
      <c r="S348" s="57" t="e">
        <f t="shared" si="27"/>
        <v>#REF!</v>
      </c>
      <c r="T348" s="88" t="e">
        <f t="shared" si="28"/>
        <v>#REF!</v>
      </c>
      <c r="U348" s="112"/>
      <c r="W348" s="112"/>
    </row>
    <row r="349" spans="1:23" ht="20.100000000000001" customHeight="1">
      <c r="A349" s="118" t="e">
        <f>IF(OSS_2018_19!#REF!&lt;&gt;"",OSS_2018_19!#REF!,"")</f>
        <v>#REF!</v>
      </c>
      <c r="B349" s="7" t="e">
        <f>IF(OSS_2018_19!#REF!&lt;&gt;"",OSS_2018_19!#REF!,"")</f>
        <v>#REF!</v>
      </c>
      <c r="C349" s="35" t="e">
        <f>IF(OSS_2018_19!#REF!&lt;&gt;"",OSS_2018_19!#REF!,"")</f>
        <v>#REF!</v>
      </c>
      <c r="D349" s="63" t="e">
        <f>IF(OSS_2018_19!#REF!&lt;&gt;"",OSS_2018_19!#REF!,"")</f>
        <v>#REF!</v>
      </c>
      <c r="E349" s="7" t="e">
        <f>IF(OSS_2018_19!#REF!&lt;&gt;"",OSS_2018_19!#REF!,"")</f>
        <v>#REF!</v>
      </c>
      <c r="F349" s="5"/>
      <c r="G349" s="5"/>
      <c r="H349" s="5"/>
      <c r="I349" s="5"/>
      <c r="J349" s="46"/>
      <c r="L349" s="7" t="e">
        <f>IF(OSS_2018_19!#REF!&lt;&gt;"",OSS_2018_19!#REF!,"")</f>
        <v>#REF!</v>
      </c>
      <c r="M349" s="7" t="e">
        <f>IF(OSS_2018_19!#REF!&lt;&gt;"",OSS_2018_19!#REF!,"")</f>
        <v>#REF!</v>
      </c>
      <c r="N349" s="7" t="e">
        <f>IF(OSS_2018_19!#REF!&lt;&gt;"",OSS_2018_19!#REF!,"")</f>
        <v>#REF!</v>
      </c>
      <c r="O349" s="7" t="e">
        <f>IF(OSS_2018_19!#REF!&lt;&gt;"",OSS_2018_19!#REF!,"")</f>
        <v>#REF!</v>
      </c>
      <c r="P349" s="7" t="e">
        <f>IF(OSS_2018_19!#REF!&lt;&gt;"",OSS_2018_19!#REF!,"")</f>
        <v>#REF!</v>
      </c>
      <c r="Q349" s="5" t="e">
        <f t="shared" si="29"/>
        <v>#REF!</v>
      </c>
      <c r="R349" s="87" t="e">
        <f t="shared" si="30"/>
        <v>#REF!</v>
      </c>
      <c r="S349" s="57" t="e">
        <f t="shared" si="27"/>
        <v>#REF!</v>
      </c>
      <c r="T349" s="88" t="e">
        <f t="shared" si="28"/>
        <v>#REF!</v>
      </c>
      <c r="U349" s="112"/>
      <c r="W349" s="112"/>
    </row>
    <row r="350" spans="1:23" ht="20.100000000000001" customHeight="1">
      <c r="A350" s="118" t="e">
        <f>IF(OSS_2018_19!#REF!&lt;&gt;"",OSS_2018_19!#REF!,"")</f>
        <v>#REF!</v>
      </c>
      <c r="B350" s="7" t="e">
        <f>IF(OSS_2018_19!#REF!&lt;&gt;"",OSS_2018_19!#REF!,"")</f>
        <v>#REF!</v>
      </c>
      <c r="C350" s="35" t="e">
        <f>IF(OSS_2018_19!#REF!&lt;&gt;"",OSS_2018_19!#REF!,"")</f>
        <v>#REF!</v>
      </c>
      <c r="D350" s="63" t="e">
        <f>IF(OSS_2018_19!#REF!&lt;&gt;"",OSS_2018_19!#REF!,"")</f>
        <v>#REF!</v>
      </c>
      <c r="E350" s="7" t="e">
        <f>IF(OSS_2018_19!#REF!&lt;&gt;"",OSS_2018_19!#REF!,"")</f>
        <v>#REF!</v>
      </c>
      <c r="F350" s="5"/>
      <c r="G350" s="5"/>
      <c r="H350" s="5"/>
      <c r="I350" s="5"/>
      <c r="J350" s="46"/>
      <c r="L350" s="7" t="e">
        <f>IF(OSS_2018_19!#REF!&lt;&gt;"",OSS_2018_19!#REF!,"")</f>
        <v>#REF!</v>
      </c>
      <c r="M350" s="7" t="e">
        <f>IF(OSS_2018_19!#REF!&lt;&gt;"",OSS_2018_19!#REF!,"")</f>
        <v>#REF!</v>
      </c>
      <c r="N350" s="7" t="e">
        <f>IF(OSS_2018_19!#REF!&lt;&gt;"",OSS_2018_19!#REF!,"")</f>
        <v>#REF!</v>
      </c>
      <c r="O350" s="7" t="e">
        <f>IF(OSS_2018_19!#REF!&lt;&gt;"",OSS_2018_19!#REF!,"")</f>
        <v>#REF!</v>
      </c>
      <c r="P350" s="7" t="e">
        <f>IF(OSS_2018_19!#REF!&lt;&gt;"",OSS_2018_19!#REF!,"")</f>
        <v>#REF!</v>
      </c>
      <c r="Q350" s="5" t="e">
        <f t="shared" si="29"/>
        <v>#REF!</v>
      </c>
      <c r="R350" s="87" t="e">
        <f t="shared" si="30"/>
        <v>#REF!</v>
      </c>
      <c r="S350" s="57" t="e">
        <f t="shared" si="27"/>
        <v>#REF!</v>
      </c>
      <c r="T350" s="88" t="e">
        <f t="shared" si="28"/>
        <v>#REF!</v>
      </c>
      <c r="U350" s="112"/>
      <c r="W350" s="112"/>
    </row>
    <row r="351" spans="1:23" ht="20.100000000000001" customHeight="1">
      <c r="A351" s="118" t="e">
        <f>IF(OSS_2018_19!#REF!&lt;&gt;"",OSS_2018_19!#REF!,"")</f>
        <v>#REF!</v>
      </c>
      <c r="B351" s="7" t="e">
        <f>IF(OSS_2018_19!#REF!&lt;&gt;"",OSS_2018_19!#REF!,"")</f>
        <v>#REF!</v>
      </c>
      <c r="C351" s="35" t="e">
        <f>IF(OSS_2018_19!#REF!&lt;&gt;"",OSS_2018_19!#REF!,"")</f>
        <v>#REF!</v>
      </c>
      <c r="D351" s="63" t="e">
        <f>IF(OSS_2018_19!#REF!&lt;&gt;"",OSS_2018_19!#REF!,"")</f>
        <v>#REF!</v>
      </c>
      <c r="E351" s="7" t="e">
        <f>IF(OSS_2018_19!#REF!&lt;&gt;"",OSS_2018_19!#REF!,"")</f>
        <v>#REF!</v>
      </c>
      <c r="F351" s="5"/>
      <c r="G351" s="5"/>
      <c r="H351" s="5"/>
      <c r="I351" s="5"/>
      <c r="J351" s="46"/>
      <c r="L351" s="7" t="e">
        <f>IF(OSS_2018_19!#REF!&lt;&gt;"",OSS_2018_19!#REF!,"")</f>
        <v>#REF!</v>
      </c>
      <c r="M351" s="7" t="e">
        <f>IF(OSS_2018_19!#REF!&lt;&gt;"",OSS_2018_19!#REF!,"")</f>
        <v>#REF!</v>
      </c>
      <c r="N351" s="7" t="e">
        <f>IF(OSS_2018_19!#REF!&lt;&gt;"",OSS_2018_19!#REF!,"")</f>
        <v>#REF!</v>
      </c>
      <c r="O351" s="7" t="e">
        <f>IF(OSS_2018_19!#REF!&lt;&gt;"",OSS_2018_19!#REF!,"")</f>
        <v>#REF!</v>
      </c>
      <c r="P351" s="7" t="e">
        <f>IF(OSS_2018_19!#REF!&lt;&gt;"",OSS_2018_19!#REF!,"")</f>
        <v>#REF!</v>
      </c>
      <c r="Q351" s="5" t="e">
        <f t="shared" si="29"/>
        <v>#REF!</v>
      </c>
      <c r="R351" s="87" t="e">
        <f t="shared" si="30"/>
        <v>#REF!</v>
      </c>
      <c r="S351" s="57" t="e">
        <f t="shared" si="27"/>
        <v>#REF!</v>
      </c>
      <c r="T351" s="88" t="e">
        <f t="shared" si="28"/>
        <v>#REF!</v>
      </c>
      <c r="U351" s="112"/>
      <c r="W351" s="112"/>
    </row>
    <row r="352" spans="1:23" ht="20.100000000000001" customHeight="1">
      <c r="A352" s="118" t="e">
        <f>IF(OSS_2018_19!#REF!&lt;&gt;"",OSS_2018_19!#REF!,"")</f>
        <v>#REF!</v>
      </c>
      <c r="B352" s="7" t="e">
        <f>IF(OSS_2018_19!#REF!&lt;&gt;"",OSS_2018_19!#REF!,"")</f>
        <v>#REF!</v>
      </c>
      <c r="C352" s="35" t="e">
        <f>IF(OSS_2018_19!#REF!&lt;&gt;"",OSS_2018_19!#REF!,"")</f>
        <v>#REF!</v>
      </c>
      <c r="D352" s="63" t="e">
        <f>IF(OSS_2018_19!#REF!&lt;&gt;"",OSS_2018_19!#REF!,"")</f>
        <v>#REF!</v>
      </c>
      <c r="E352" s="7" t="e">
        <f>IF(OSS_2018_19!#REF!&lt;&gt;"",OSS_2018_19!#REF!,"")</f>
        <v>#REF!</v>
      </c>
      <c r="F352" s="5"/>
      <c r="G352" s="5"/>
      <c r="H352" s="5"/>
      <c r="I352" s="5"/>
      <c r="J352" s="46"/>
      <c r="L352" s="7" t="e">
        <f>IF(OSS_2018_19!#REF!&lt;&gt;"",OSS_2018_19!#REF!,"")</f>
        <v>#REF!</v>
      </c>
      <c r="M352" s="7" t="e">
        <f>IF(OSS_2018_19!#REF!&lt;&gt;"",OSS_2018_19!#REF!,"")</f>
        <v>#REF!</v>
      </c>
      <c r="N352" s="7" t="e">
        <f>IF(OSS_2018_19!#REF!&lt;&gt;"",OSS_2018_19!#REF!,"")</f>
        <v>#REF!</v>
      </c>
      <c r="O352" s="7" t="e">
        <f>IF(OSS_2018_19!#REF!&lt;&gt;"",OSS_2018_19!#REF!,"")</f>
        <v>#REF!</v>
      </c>
      <c r="P352" s="7" t="e">
        <f>IF(OSS_2018_19!#REF!&lt;&gt;"",OSS_2018_19!#REF!,"")</f>
        <v>#REF!</v>
      </c>
      <c r="Q352" s="5" t="e">
        <f t="shared" si="29"/>
        <v>#REF!</v>
      </c>
      <c r="R352" s="87" t="e">
        <f t="shared" si="30"/>
        <v>#REF!</v>
      </c>
      <c r="S352" s="57" t="e">
        <f t="shared" si="27"/>
        <v>#REF!</v>
      </c>
      <c r="T352" s="88" t="e">
        <f t="shared" si="28"/>
        <v>#REF!</v>
      </c>
      <c r="U352" s="112"/>
      <c r="W352" s="112"/>
    </row>
    <row r="353" spans="1:23" ht="20.100000000000001" customHeight="1">
      <c r="A353" s="118" t="e">
        <f>IF(OSS_2018_19!#REF!&lt;&gt;"",OSS_2018_19!#REF!,"")</f>
        <v>#REF!</v>
      </c>
      <c r="B353" s="7" t="e">
        <f>IF(OSS_2018_19!#REF!&lt;&gt;"",OSS_2018_19!#REF!,"")</f>
        <v>#REF!</v>
      </c>
      <c r="C353" s="35" t="e">
        <f>IF(OSS_2018_19!#REF!&lt;&gt;"",OSS_2018_19!#REF!,"")</f>
        <v>#REF!</v>
      </c>
      <c r="D353" s="63" t="e">
        <f>IF(OSS_2018_19!#REF!&lt;&gt;"",OSS_2018_19!#REF!,"")</f>
        <v>#REF!</v>
      </c>
      <c r="E353" s="7" t="e">
        <f>IF(OSS_2018_19!#REF!&lt;&gt;"",OSS_2018_19!#REF!,"")</f>
        <v>#REF!</v>
      </c>
      <c r="F353" s="5"/>
      <c r="G353" s="5"/>
      <c r="H353" s="5"/>
      <c r="I353" s="5"/>
      <c r="J353" s="46"/>
      <c r="L353" s="7" t="e">
        <f>IF(OSS_2018_19!#REF!&lt;&gt;"",OSS_2018_19!#REF!,"")</f>
        <v>#REF!</v>
      </c>
      <c r="M353" s="7" t="e">
        <f>IF(OSS_2018_19!#REF!&lt;&gt;"",OSS_2018_19!#REF!,"")</f>
        <v>#REF!</v>
      </c>
      <c r="N353" s="7" t="e">
        <f>IF(OSS_2018_19!#REF!&lt;&gt;"",OSS_2018_19!#REF!,"")</f>
        <v>#REF!</v>
      </c>
      <c r="O353" s="7" t="e">
        <f>IF(OSS_2018_19!#REF!&lt;&gt;"",OSS_2018_19!#REF!,"")</f>
        <v>#REF!</v>
      </c>
      <c r="P353" s="7" t="e">
        <f>IF(OSS_2018_19!#REF!&lt;&gt;"",OSS_2018_19!#REF!,"")</f>
        <v>#REF!</v>
      </c>
      <c r="Q353" s="5" t="e">
        <f t="shared" si="29"/>
        <v>#REF!</v>
      </c>
      <c r="R353" s="87" t="e">
        <f t="shared" si="30"/>
        <v>#REF!</v>
      </c>
      <c r="S353" s="57" t="e">
        <f t="shared" si="27"/>
        <v>#REF!</v>
      </c>
      <c r="T353" s="88" t="e">
        <f t="shared" si="28"/>
        <v>#REF!</v>
      </c>
      <c r="U353" s="112"/>
      <c r="W353" s="112"/>
    </row>
    <row r="354" spans="1:23" ht="20.100000000000001" customHeight="1">
      <c r="A354" s="118" t="e">
        <f>IF(OSS_2018_19!#REF!&lt;&gt;"",OSS_2018_19!#REF!,"")</f>
        <v>#REF!</v>
      </c>
      <c r="B354" s="7" t="e">
        <f>IF(OSS_2018_19!#REF!&lt;&gt;"",OSS_2018_19!#REF!,"")</f>
        <v>#REF!</v>
      </c>
      <c r="C354" s="35" t="e">
        <f>IF(OSS_2018_19!#REF!&lt;&gt;"",OSS_2018_19!#REF!,"")</f>
        <v>#REF!</v>
      </c>
      <c r="D354" s="63" t="e">
        <f>IF(OSS_2018_19!#REF!&lt;&gt;"",OSS_2018_19!#REF!,"")</f>
        <v>#REF!</v>
      </c>
      <c r="E354" s="7" t="e">
        <f>IF(OSS_2018_19!#REF!&lt;&gt;"",OSS_2018_19!#REF!,"")</f>
        <v>#REF!</v>
      </c>
      <c r="F354" s="5"/>
      <c r="G354" s="5"/>
      <c r="H354" s="5"/>
      <c r="I354" s="5"/>
      <c r="J354" s="46"/>
      <c r="L354" s="7" t="e">
        <f>IF(OSS_2018_19!#REF!&lt;&gt;"",OSS_2018_19!#REF!,"")</f>
        <v>#REF!</v>
      </c>
      <c r="M354" s="7" t="e">
        <f>IF(OSS_2018_19!#REF!&lt;&gt;"",OSS_2018_19!#REF!,"")</f>
        <v>#REF!</v>
      </c>
      <c r="N354" s="7" t="e">
        <f>IF(OSS_2018_19!#REF!&lt;&gt;"",OSS_2018_19!#REF!,"")</f>
        <v>#REF!</v>
      </c>
      <c r="O354" s="7" t="e">
        <f>IF(OSS_2018_19!#REF!&lt;&gt;"",OSS_2018_19!#REF!,"")</f>
        <v>#REF!</v>
      </c>
      <c r="P354" s="7" t="e">
        <f>IF(OSS_2018_19!#REF!&lt;&gt;"",OSS_2018_19!#REF!,"")</f>
        <v>#REF!</v>
      </c>
      <c r="Q354" s="5" t="e">
        <f t="shared" si="29"/>
        <v>#REF!</v>
      </c>
      <c r="R354" s="87" t="e">
        <f t="shared" si="30"/>
        <v>#REF!</v>
      </c>
      <c r="S354" s="57" t="e">
        <f t="shared" si="27"/>
        <v>#REF!</v>
      </c>
      <c r="T354" s="88" t="e">
        <f t="shared" si="28"/>
        <v>#REF!</v>
      </c>
      <c r="U354" s="112"/>
      <c r="W354" s="112"/>
    </row>
    <row r="355" spans="1:23" ht="20.100000000000001" customHeight="1">
      <c r="A355" s="118" t="e">
        <f>IF(OSS_2018_19!#REF!&lt;&gt;"",OSS_2018_19!#REF!,"")</f>
        <v>#REF!</v>
      </c>
      <c r="B355" s="7" t="e">
        <f>IF(OSS_2018_19!#REF!&lt;&gt;"",OSS_2018_19!#REF!,"")</f>
        <v>#REF!</v>
      </c>
      <c r="C355" s="35" t="e">
        <f>IF(OSS_2018_19!#REF!&lt;&gt;"",OSS_2018_19!#REF!,"")</f>
        <v>#REF!</v>
      </c>
      <c r="D355" s="63" t="e">
        <f>IF(OSS_2018_19!#REF!&lt;&gt;"",OSS_2018_19!#REF!,"")</f>
        <v>#REF!</v>
      </c>
      <c r="E355" s="7" t="e">
        <f>IF(OSS_2018_19!#REF!&lt;&gt;"",OSS_2018_19!#REF!,"")</f>
        <v>#REF!</v>
      </c>
      <c r="F355" s="5"/>
      <c r="G355" s="5"/>
      <c r="H355" s="5"/>
      <c r="I355" s="5"/>
      <c r="J355" s="46"/>
      <c r="L355" s="7" t="e">
        <f>IF(OSS_2018_19!#REF!&lt;&gt;"",OSS_2018_19!#REF!,"")</f>
        <v>#REF!</v>
      </c>
      <c r="M355" s="7" t="e">
        <f>IF(OSS_2018_19!#REF!&lt;&gt;"",OSS_2018_19!#REF!,"")</f>
        <v>#REF!</v>
      </c>
      <c r="N355" s="7" t="e">
        <f>IF(OSS_2018_19!#REF!&lt;&gt;"",OSS_2018_19!#REF!,"")</f>
        <v>#REF!</v>
      </c>
      <c r="O355" s="7" t="e">
        <f>IF(OSS_2018_19!#REF!&lt;&gt;"",OSS_2018_19!#REF!,"")</f>
        <v>#REF!</v>
      </c>
      <c r="P355" s="7" t="e">
        <f>IF(OSS_2018_19!#REF!&lt;&gt;"",OSS_2018_19!#REF!,"")</f>
        <v>#REF!</v>
      </c>
      <c r="Q355" s="5" t="e">
        <f t="shared" si="29"/>
        <v>#REF!</v>
      </c>
      <c r="R355" s="87" t="e">
        <f t="shared" si="30"/>
        <v>#REF!</v>
      </c>
      <c r="S355" s="57" t="e">
        <f t="shared" si="27"/>
        <v>#REF!</v>
      </c>
      <c r="T355" s="88" t="e">
        <f t="shared" si="28"/>
        <v>#REF!</v>
      </c>
      <c r="U355" s="112"/>
      <c r="W355" s="112"/>
    </row>
    <row r="356" spans="1:23" ht="20.100000000000001" customHeight="1">
      <c r="A356" s="118" t="e">
        <f>IF(OSS_2018_19!#REF!&lt;&gt;"",OSS_2018_19!#REF!,"")</f>
        <v>#REF!</v>
      </c>
      <c r="B356" s="7" t="e">
        <f>IF(OSS_2018_19!#REF!&lt;&gt;"",OSS_2018_19!#REF!,"")</f>
        <v>#REF!</v>
      </c>
      <c r="C356" s="35" t="e">
        <f>IF(OSS_2018_19!#REF!&lt;&gt;"",OSS_2018_19!#REF!,"")</f>
        <v>#REF!</v>
      </c>
      <c r="D356" s="63" t="e">
        <f>IF(OSS_2018_19!#REF!&lt;&gt;"",OSS_2018_19!#REF!,"")</f>
        <v>#REF!</v>
      </c>
      <c r="E356" s="7" t="e">
        <f>IF(OSS_2018_19!#REF!&lt;&gt;"",OSS_2018_19!#REF!,"")</f>
        <v>#REF!</v>
      </c>
      <c r="F356" s="5"/>
      <c r="G356" s="5"/>
      <c r="H356" s="5"/>
      <c r="I356" s="5"/>
      <c r="J356" s="46"/>
      <c r="L356" s="7" t="e">
        <f>IF(OSS_2018_19!#REF!&lt;&gt;"",OSS_2018_19!#REF!,"")</f>
        <v>#REF!</v>
      </c>
      <c r="M356" s="7" t="e">
        <f>IF(OSS_2018_19!#REF!&lt;&gt;"",OSS_2018_19!#REF!,"")</f>
        <v>#REF!</v>
      </c>
      <c r="N356" s="7" t="e">
        <f>IF(OSS_2018_19!#REF!&lt;&gt;"",OSS_2018_19!#REF!,"")</f>
        <v>#REF!</v>
      </c>
      <c r="O356" s="7" t="e">
        <f>IF(OSS_2018_19!#REF!&lt;&gt;"",OSS_2018_19!#REF!,"")</f>
        <v>#REF!</v>
      </c>
      <c r="P356" s="7" t="e">
        <f>IF(OSS_2018_19!#REF!&lt;&gt;"",OSS_2018_19!#REF!,"")</f>
        <v>#REF!</v>
      </c>
      <c r="Q356" s="5" t="e">
        <f t="shared" si="29"/>
        <v>#REF!</v>
      </c>
      <c r="R356" s="87" t="e">
        <f t="shared" si="30"/>
        <v>#REF!</v>
      </c>
      <c r="S356" s="57" t="e">
        <f t="shared" si="27"/>
        <v>#REF!</v>
      </c>
      <c r="T356" s="88" t="e">
        <f t="shared" si="28"/>
        <v>#REF!</v>
      </c>
      <c r="U356" s="112"/>
      <c r="W356" s="112"/>
    </row>
    <row r="357" spans="1:23" ht="20.100000000000001" customHeight="1">
      <c r="A357" s="118" t="e">
        <f>IF(OSS_2018_19!#REF!&lt;&gt;"",OSS_2018_19!#REF!,"")</f>
        <v>#REF!</v>
      </c>
      <c r="B357" s="7" t="e">
        <f>IF(OSS_2018_19!#REF!&lt;&gt;"",OSS_2018_19!#REF!,"")</f>
        <v>#REF!</v>
      </c>
      <c r="C357" s="35" t="e">
        <f>IF(OSS_2018_19!#REF!&lt;&gt;"",OSS_2018_19!#REF!,"")</f>
        <v>#REF!</v>
      </c>
      <c r="D357" s="63" t="e">
        <f>IF(OSS_2018_19!#REF!&lt;&gt;"",OSS_2018_19!#REF!,"")</f>
        <v>#REF!</v>
      </c>
      <c r="E357" s="7" t="e">
        <f>IF(OSS_2018_19!#REF!&lt;&gt;"",OSS_2018_19!#REF!,"")</f>
        <v>#REF!</v>
      </c>
      <c r="F357" s="5"/>
      <c r="G357" s="5"/>
      <c r="H357" s="5"/>
      <c r="I357" s="5"/>
      <c r="J357" s="46"/>
      <c r="L357" s="7" t="e">
        <f>IF(OSS_2018_19!#REF!&lt;&gt;"",OSS_2018_19!#REF!,"")</f>
        <v>#REF!</v>
      </c>
      <c r="M357" s="7" t="e">
        <f>IF(OSS_2018_19!#REF!&lt;&gt;"",OSS_2018_19!#REF!,"")</f>
        <v>#REF!</v>
      </c>
      <c r="N357" s="7" t="e">
        <f>IF(OSS_2018_19!#REF!&lt;&gt;"",OSS_2018_19!#REF!,"")</f>
        <v>#REF!</v>
      </c>
      <c r="O357" s="7" t="e">
        <f>IF(OSS_2018_19!#REF!&lt;&gt;"",OSS_2018_19!#REF!,"")</f>
        <v>#REF!</v>
      </c>
      <c r="P357" s="7" t="e">
        <f>IF(OSS_2018_19!#REF!&lt;&gt;"",OSS_2018_19!#REF!,"")</f>
        <v>#REF!</v>
      </c>
      <c r="Q357" s="5" t="e">
        <f t="shared" si="29"/>
        <v>#REF!</v>
      </c>
      <c r="R357" s="87" t="e">
        <f t="shared" si="30"/>
        <v>#REF!</v>
      </c>
      <c r="S357" s="57" t="e">
        <f t="shared" si="27"/>
        <v>#REF!</v>
      </c>
      <c r="T357" s="88" t="e">
        <f t="shared" si="28"/>
        <v>#REF!</v>
      </c>
      <c r="U357" s="112"/>
      <c r="W357" s="112"/>
    </row>
    <row r="358" spans="1:23" ht="20.100000000000001" customHeight="1">
      <c r="A358" s="118" t="e">
        <f>IF(OSS_2018_19!#REF!&lt;&gt;"",OSS_2018_19!#REF!,"")</f>
        <v>#REF!</v>
      </c>
      <c r="B358" s="7" t="e">
        <f>IF(OSS_2018_19!#REF!&lt;&gt;"",OSS_2018_19!#REF!,"")</f>
        <v>#REF!</v>
      </c>
      <c r="C358" s="35" t="e">
        <f>IF(OSS_2018_19!#REF!&lt;&gt;"",OSS_2018_19!#REF!,"")</f>
        <v>#REF!</v>
      </c>
      <c r="D358" s="63" t="e">
        <f>IF(OSS_2018_19!#REF!&lt;&gt;"",OSS_2018_19!#REF!,"")</f>
        <v>#REF!</v>
      </c>
      <c r="E358" s="7" t="e">
        <f>IF(OSS_2018_19!#REF!&lt;&gt;"",OSS_2018_19!#REF!,"")</f>
        <v>#REF!</v>
      </c>
      <c r="F358" s="5"/>
      <c r="G358" s="5"/>
      <c r="H358" s="5"/>
      <c r="I358" s="5"/>
      <c r="J358" s="46"/>
      <c r="L358" s="7" t="e">
        <f>IF(OSS_2018_19!#REF!&lt;&gt;"",OSS_2018_19!#REF!,"")</f>
        <v>#REF!</v>
      </c>
      <c r="M358" s="7" t="e">
        <f>IF(OSS_2018_19!#REF!&lt;&gt;"",OSS_2018_19!#REF!,"")</f>
        <v>#REF!</v>
      </c>
      <c r="N358" s="7" t="e">
        <f>IF(OSS_2018_19!#REF!&lt;&gt;"",OSS_2018_19!#REF!,"")</f>
        <v>#REF!</v>
      </c>
      <c r="O358" s="7" t="e">
        <f>IF(OSS_2018_19!#REF!&lt;&gt;"",OSS_2018_19!#REF!,"")</f>
        <v>#REF!</v>
      </c>
      <c r="P358" s="7" t="e">
        <f>IF(OSS_2018_19!#REF!&lt;&gt;"",OSS_2018_19!#REF!,"")</f>
        <v>#REF!</v>
      </c>
      <c r="Q358" s="5" t="e">
        <f t="shared" si="29"/>
        <v>#REF!</v>
      </c>
      <c r="R358" s="87" t="e">
        <f t="shared" si="30"/>
        <v>#REF!</v>
      </c>
      <c r="S358" s="57" t="e">
        <f t="shared" si="27"/>
        <v>#REF!</v>
      </c>
      <c r="T358" s="88" t="e">
        <f t="shared" si="28"/>
        <v>#REF!</v>
      </c>
      <c r="U358" s="112"/>
      <c r="W358" s="112"/>
    </row>
    <row r="359" spans="1:23" ht="20.100000000000001" customHeight="1">
      <c r="A359" s="118" t="e">
        <f>IF(OSS_2018_19!#REF!&lt;&gt;"",OSS_2018_19!#REF!,"")</f>
        <v>#REF!</v>
      </c>
      <c r="B359" s="7" t="e">
        <f>IF(OSS_2018_19!#REF!&lt;&gt;"",OSS_2018_19!#REF!,"")</f>
        <v>#REF!</v>
      </c>
      <c r="C359" s="35" t="e">
        <f>IF(OSS_2018_19!#REF!&lt;&gt;"",OSS_2018_19!#REF!,"")</f>
        <v>#REF!</v>
      </c>
      <c r="D359" s="63" t="e">
        <f>IF(OSS_2018_19!#REF!&lt;&gt;"",OSS_2018_19!#REF!,"")</f>
        <v>#REF!</v>
      </c>
      <c r="E359" s="7" t="e">
        <f>IF(OSS_2018_19!#REF!&lt;&gt;"",OSS_2018_19!#REF!,"")</f>
        <v>#REF!</v>
      </c>
      <c r="F359" s="5"/>
      <c r="G359" s="5"/>
      <c r="H359" s="5"/>
      <c r="I359" s="5"/>
      <c r="J359" s="46"/>
      <c r="L359" s="7" t="e">
        <f>IF(OSS_2018_19!#REF!&lt;&gt;"",OSS_2018_19!#REF!,"")</f>
        <v>#REF!</v>
      </c>
      <c r="M359" s="7" t="e">
        <f>IF(OSS_2018_19!#REF!&lt;&gt;"",OSS_2018_19!#REF!,"")</f>
        <v>#REF!</v>
      </c>
      <c r="N359" s="7" t="e">
        <f>IF(OSS_2018_19!#REF!&lt;&gt;"",OSS_2018_19!#REF!,"")</f>
        <v>#REF!</v>
      </c>
      <c r="O359" s="7" t="e">
        <f>IF(OSS_2018_19!#REF!&lt;&gt;"",OSS_2018_19!#REF!,"")</f>
        <v>#REF!</v>
      </c>
      <c r="P359" s="7" t="e">
        <f>IF(OSS_2018_19!#REF!&lt;&gt;"",OSS_2018_19!#REF!,"")</f>
        <v>#REF!</v>
      </c>
      <c r="Q359" s="5" t="e">
        <f t="shared" si="29"/>
        <v>#REF!</v>
      </c>
      <c r="R359" s="87" t="e">
        <f t="shared" si="30"/>
        <v>#REF!</v>
      </c>
      <c r="S359" s="57" t="e">
        <f t="shared" si="27"/>
        <v>#REF!</v>
      </c>
      <c r="T359" s="88" t="e">
        <f t="shared" si="28"/>
        <v>#REF!</v>
      </c>
      <c r="U359" s="112"/>
      <c r="W359" s="112"/>
    </row>
    <row r="360" spans="1:23" ht="20.100000000000001" customHeight="1">
      <c r="A360" s="118" t="e">
        <f>IF(OSS_2018_19!#REF!&lt;&gt;"",OSS_2018_19!#REF!,"")</f>
        <v>#REF!</v>
      </c>
      <c r="B360" s="7" t="e">
        <f>IF(OSS_2018_19!#REF!&lt;&gt;"",OSS_2018_19!#REF!,"")</f>
        <v>#REF!</v>
      </c>
      <c r="C360" s="35" t="e">
        <f>IF(OSS_2018_19!#REF!&lt;&gt;"",OSS_2018_19!#REF!,"")</f>
        <v>#REF!</v>
      </c>
      <c r="D360" s="63" t="e">
        <f>IF(OSS_2018_19!#REF!&lt;&gt;"",OSS_2018_19!#REF!,"")</f>
        <v>#REF!</v>
      </c>
      <c r="E360" s="7" t="e">
        <f>IF(OSS_2018_19!#REF!&lt;&gt;"",OSS_2018_19!#REF!,"")</f>
        <v>#REF!</v>
      </c>
      <c r="F360" s="5"/>
      <c r="G360" s="5"/>
      <c r="H360" s="5"/>
      <c r="I360" s="5"/>
      <c r="J360" s="46"/>
      <c r="L360" s="7" t="e">
        <f>IF(OSS_2018_19!#REF!&lt;&gt;"",OSS_2018_19!#REF!,"")</f>
        <v>#REF!</v>
      </c>
      <c r="M360" s="7" t="e">
        <f>IF(OSS_2018_19!#REF!&lt;&gt;"",OSS_2018_19!#REF!,"")</f>
        <v>#REF!</v>
      </c>
      <c r="N360" s="7" t="e">
        <f>IF(OSS_2018_19!#REF!&lt;&gt;"",OSS_2018_19!#REF!,"")</f>
        <v>#REF!</v>
      </c>
      <c r="O360" s="7" t="e">
        <f>IF(OSS_2018_19!#REF!&lt;&gt;"",OSS_2018_19!#REF!,"")</f>
        <v>#REF!</v>
      </c>
      <c r="P360" s="7" t="e">
        <f>IF(OSS_2018_19!#REF!&lt;&gt;"",OSS_2018_19!#REF!,"")</f>
        <v>#REF!</v>
      </c>
      <c r="Q360" s="5" t="e">
        <f t="shared" si="29"/>
        <v>#REF!</v>
      </c>
      <c r="R360" s="87" t="e">
        <f t="shared" si="30"/>
        <v>#REF!</v>
      </c>
      <c r="S360" s="57" t="e">
        <f t="shared" si="27"/>
        <v>#REF!</v>
      </c>
      <c r="T360" s="88" t="e">
        <f t="shared" si="28"/>
        <v>#REF!</v>
      </c>
      <c r="U360" s="112"/>
      <c r="W360" s="112"/>
    </row>
    <row r="361" spans="1:23" ht="20.100000000000001" customHeight="1">
      <c r="A361" s="118" t="e">
        <f>IF(OSS_2018_19!#REF!&lt;&gt;"",OSS_2018_19!#REF!,"")</f>
        <v>#REF!</v>
      </c>
      <c r="B361" s="7" t="e">
        <f>IF(OSS_2018_19!#REF!&lt;&gt;"",OSS_2018_19!#REF!,"")</f>
        <v>#REF!</v>
      </c>
      <c r="C361" s="35" t="e">
        <f>IF(OSS_2018_19!#REF!&lt;&gt;"",OSS_2018_19!#REF!,"")</f>
        <v>#REF!</v>
      </c>
      <c r="D361" s="63" t="e">
        <f>IF(OSS_2018_19!#REF!&lt;&gt;"",OSS_2018_19!#REF!,"")</f>
        <v>#REF!</v>
      </c>
      <c r="E361" s="7" t="e">
        <f>IF(OSS_2018_19!#REF!&lt;&gt;"",OSS_2018_19!#REF!,"")</f>
        <v>#REF!</v>
      </c>
      <c r="F361" s="5"/>
      <c r="G361" s="5"/>
      <c r="H361" s="5"/>
      <c r="I361" s="5"/>
      <c r="J361" s="46"/>
      <c r="L361" s="7" t="e">
        <f>IF(OSS_2018_19!#REF!&lt;&gt;"",OSS_2018_19!#REF!,"")</f>
        <v>#REF!</v>
      </c>
      <c r="M361" s="7" t="e">
        <f>IF(OSS_2018_19!#REF!&lt;&gt;"",OSS_2018_19!#REF!,"")</f>
        <v>#REF!</v>
      </c>
      <c r="N361" s="7" t="e">
        <f>IF(OSS_2018_19!#REF!&lt;&gt;"",OSS_2018_19!#REF!,"")</f>
        <v>#REF!</v>
      </c>
      <c r="O361" s="7" t="e">
        <f>IF(OSS_2018_19!#REF!&lt;&gt;"",OSS_2018_19!#REF!,"")</f>
        <v>#REF!</v>
      </c>
      <c r="P361" s="7" t="e">
        <f>IF(OSS_2018_19!#REF!&lt;&gt;"",OSS_2018_19!#REF!,"")</f>
        <v>#REF!</v>
      </c>
      <c r="Q361" s="5" t="e">
        <f t="shared" si="29"/>
        <v>#REF!</v>
      </c>
      <c r="R361" s="87" t="e">
        <f t="shared" si="30"/>
        <v>#REF!</v>
      </c>
      <c r="S361" s="57" t="e">
        <f t="shared" si="27"/>
        <v>#REF!</v>
      </c>
      <c r="T361" s="88" t="e">
        <f t="shared" si="28"/>
        <v>#REF!</v>
      </c>
      <c r="U361" s="112"/>
      <c r="W361" s="112"/>
    </row>
    <row r="362" spans="1:23" ht="20.100000000000001" customHeight="1">
      <c r="A362" s="118" t="e">
        <f>IF(OSS_2018_19!#REF!&lt;&gt;"",OSS_2018_19!#REF!,"")</f>
        <v>#REF!</v>
      </c>
      <c r="B362" s="7" t="e">
        <f>IF(OSS_2018_19!#REF!&lt;&gt;"",OSS_2018_19!#REF!,"")</f>
        <v>#REF!</v>
      </c>
      <c r="C362" s="35" t="e">
        <f>IF(OSS_2018_19!#REF!&lt;&gt;"",OSS_2018_19!#REF!,"")</f>
        <v>#REF!</v>
      </c>
      <c r="D362" s="63" t="e">
        <f>IF(OSS_2018_19!#REF!&lt;&gt;"",OSS_2018_19!#REF!,"")</f>
        <v>#REF!</v>
      </c>
      <c r="E362" s="7" t="e">
        <f>IF(OSS_2018_19!#REF!&lt;&gt;"",OSS_2018_19!#REF!,"")</f>
        <v>#REF!</v>
      </c>
      <c r="F362" s="5"/>
      <c r="G362" s="5"/>
      <c r="H362" s="5"/>
      <c r="I362" s="5"/>
      <c r="J362" s="46"/>
      <c r="L362" s="7" t="e">
        <f>IF(OSS_2018_19!#REF!&lt;&gt;"",OSS_2018_19!#REF!,"")</f>
        <v>#REF!</v>
      </c>
      <c r="M362" s="7" t="e">
        <f>IF(OSS_2018_19!#REF!&lt;&gt;"",OSS_2018_19!#REF!,"")</f>
        <v>#REF!</v>
      </c>
      <c r="N362" s="7" t="e">
        <f>IF(OSS_2018_19!#REF!&lt;&gt;"",OSS_2018_19!#REF!,"")</f>
        <v>#REF!</v>
      </c>
      <c r="O362" s="7" t="e">
        <f>IF(OSS_2018_19!#REF!&lt;&gt;"",OSS_2018_19!#REF!,"")</f>
        <v>#REF!</v>
      </c>
      <c r="P362" s="7" t="e">
        <f>IF(OSS_2018_19!#REF!&lt;&gt;"",OSS_2018_19!#REF!,"")</f>
        <v>#REF!</v>
      </c>
      <c r="Q362" s="5" t="e">
        <f t="shared" si="29"/>
        <v>#REF!</v>
      </c>
      <c r="R362" s="87" t="e">
        <f t="shared" si="30"/>
        <v>#REF!</v>
      </c>
      <c r="S362" s="57" t="e">
        <f t="shared" si="27"/>
        <v>#REF!</v>
      </c>
      <c r="T362" s="88" t="e">
        <f t="shared" si="28"/>
        <v>#REF!</v>
      </c>
      <c r="U362" s="112"/>
      <c r="W362" s="112"/>
    </row>
    <row r="363" spans="1:23" ht="20.100000000000001" customHeight="1">
      <c r="A363" s="118" t="e">
        <f>IF(OSS_2018_19!#REF!&lt;&gt;"",OSS_2018_19!#REF!,"")</f>
        <v>#REF!</v>
      </c>
      <c r="B363" s="7" t="e">
        <f>IF(OSS_2018_19!#REF!&lt;&gt;"",OSS_2018_19!#REF!,"")</f>
        <v>#REF!</v>
      </c>
      <c r="C363" s="35" t="e">
        <f>IF(OSS_2018_19!#REF!&lt;&gt;"",OSS_2018_19!#REF!,"")</f>
        <v>#REF!</v>
      </c>
      <c r="D363" s="63" t="e">
        <f>IF(OSS_2018_19!#REF!&lt;&gt;"",OSS_2018_19!#REF!,"")</f>
        <v>#REF!</v>
      </c>
      <c r="E363" s="7" t="e">
        <f>IF(OSS_2018_19!#REF!&lt;&gt;"",OSS_2018_19!#REF!,"")</f>
        <v>#REF!</v>
      </c>
      <c r="F363" s="5"/>
      <c r="G363" s="5"/>
      <c r="H363" s="5"/>
      <c r="I363" s="5"/>
      <c r="J363" s="46"/>
      <c r="L363" s="7" t="e">
        <f>IF(OSS_2018_19!#REF!&lt;&gt;"",OSS_2018_19!#REF!,"")</f>
        <v>#REF!</v>
      </c>
      <c r="M363" s="7" t="e">
        <f>IF(OSS_2018_19!#REF!&lt;&gt;"",OSS_2018_19!#REF!,"")</f>
        <v>#REF!</v>
      </c>
      <c r="N363" s="7" t="e">
        <f>IF(OSS_2018_19!#REF!&lt;&gt;"",OSS_2018_19!#REF!,"")</f>
        <v>#REF!</v>
      </c>
      <c r="O363" s="7" t="e">
        <f>IF(OSS_2018_19!#REF!&lt;&gt;"",OSS_2018_19!#REF!,"")</f>
        <v>#REF!</v>
      </c>
      <c r="P363" s="7" t="e">
        <f>IF(OSS_2018_19!#REF!&lt;&gt;"",OSS_2018_19!#REF!,"")</f>
        <v>#REF!</v>
      </c>
      <c r="Q363" s="5" t="e">
        <f t="shared" si="29"/>
        <v>#REF!</v>
      </c>
      <c r="R363" s="87" t="e">
        <f t="shared" si="30"/>
        <v>#REF!</v>
      </c>
      <c r="S363" s="57" t="e">
        <f t="shared" si="27"/>
        <v>#REF!</v>
      </c>
      <c r="T363" s="88" t="e">
        <f t="shared" si="28"/>
        <v>#REF!</v>
      </c>
      <c r="U363" s="112"/>
      <c r="W363" s="112"/>
    </row>
    <row r="364" spans="1:23" ht="20.100000000000001" customHeight="1">
      <c r="A364" s="118" t="e">
        <f>IF(OSS_2018_19!#REF!&lt;&gt;"",OSS_2018_19!#REF!,"")</f>
        <v>#REF!</v>
      </c>
      <c r="B364" s="7" t="e">
        <f>IF(OSS_2018_19!#REF!&lt;&gt;"",OSS_2018_19!#REF!,"")</f>
        <v>#REF!</v>
      </c>
      <c r="C364" s="35" t="e">
        <f>IF(OSS_2018_19!#REF!&lt;&gt;"",OSS_2018_19!#REF!,"")</f>
        <v>#REF!</v>
      </c>
      <c r="D364" s="63" t="e">
        <f>IF(OSS_2018_19!#REF!&lt;&gt;"",OSS_2018_19!#REF!,"")</f>
        <v>#REF!</v>
      </c>
      <c r="E364" s="7" t="e">
        <f>IF(OSS_2018_19!#REF!&lt;&gt;"",OSS_2018_19!#REF!,"")</f>
        <v>#REF!</v>
      </c>
      <c r="F364" s="5"/>
      <c r="G364" s="5"/>
      <c r="H364" s="5"/>
      <c r="I364" s="5"/>
      <c r="J364" s="46"/>
      <c r="L364" s="7" t="e">
        <f>IF(OSS_2018_19!#REF!&lt;&gt;"",OSS_2018_19!#REF!,"")</f>
        <v>#REF!</v>
      </c>
      <c r="M364" s="7" t="e">
        <f>IF(OSS_2018_19!#REF!&lt;&gt;"",OSS_2018_19!#REF!,"")</f>
        <v>#REF!</v>
      </c>
      <c r="N364" s="7" t="e">
        <f>IF(OSS_2018_19!#REF!&lt;&gt;"",OSS_2018_19!#REF!,"")</f>
        <v>#REF!</v>
      </c>
      <c r="O364" s="7" t="e">
        <f>IF(OSS_2018_19!#REF!&lt;&gt;"",OSS_2018_19!#REF!,"")</f>
        <v>#REF!</v>
      </c>
      <c r="P364" s="7" t="e">
        <f>IF(OSS_2018_19!#REF!&lt;&gt;"",OSS_2018_19!#REF!,"")</f>
        <v>#REF!</v>
      </c>
      <c r="Q364" s="5" t="e">
        <f t="shared" si="29"/>
        <v>#REF!</v>
      </c>
      <c r="R364" s="87" t="e">
        <f t="shared" si="30"/>
        <v>#REF!</v>
      </c>
      <c r="S364" s="57" t="e">
        <f t="shared" si="27"/>
        <v>#REF!</v>
      </c>
      <c r="T364" s="88" t="e">
        <f t="shared" si="28"/>
        <v>#REF!</v>
      </c>
      <c r="U364" s="112"/>
      <c r="W364" s="112"/>
    </row>
    <row r="365" spans="1:23" ht="20.100000000000001" customHeight="1">
      <c r="A365" s="118" t="e">
        <f>IF(OSS_2018_19!#REF!&lt;&gt;"",OSS_2018_19!#REF!,"")</f>
        <v>#REF!</v>
      </c>
      <c r="B365" s="7" t="e">
        <f>IF(OSS_2018_19!#REF!&lt;&gt;"",OSS_2018_19!#REF!,"")</f>
        <v>#REF!</v>
      </c>
      <c r="C365" s="35" t="e">
        <f>IF(OSS_2018_19!#REF!&lt;&gt;"",OSS_2018_19!#REF!,"")</f>
        <v>#REF!</v>
      </c>
      <c r="D365" s="63" t="e">
        <f>IF(OSS_2018_19!#REF!&lt;&gt;"",OSS_2018_19!#REF!,"")</f>
        <v>#REF!</v>
      </c>
      <c r="E365" s="7" t="e">
        <f>IF(OSS_2018_19!#REF!&lt;&gt;"",OSS_2018_19!#REF!,"")</f>
        <v>#REF!</v>
      </c>
      <c r="F365" s="5"/>
      <c r="G365" s="5"/>
      <c r="H365" s="5"/>
      <c r="I365" s="5"/>
      <c r="J365" s="46"/>
      <c r="L365" s="7" t="e">
        <f>IF(OSS_2018_19!#REF!&lt;&gt;"",OSS_2018_19!#REF!,"")</f>
        <v>#REF!</v>
      </c>
      <c r="M365" s="7" t="e">
        <f>IF(OSS_2018_19!#REF!&lt;&gt;"",OSS_2018_19!#REF!,"")</f>
        <v>#REF!</v>
      </c>
      <c r="N365" s="7" t="e">
        <f>IF(OSS_2018_19!#REF!&lt;&gt;"",OSS_2018_19!#REF!,"")</f>
        <v>#REF!</v>
      </c>
      <c r="O365" s="7" t="e">
        <f>IF(OSS_2018_19!#REF!&lt;&gt;"",OSS_2018_19!#REF!,"")</f>
        <v>#REF!</v>
      </c>
      <c r="P365" s="7" t="e">
        <f>IF(OSS_2018_19!#REF!&lt;&gt;"",OSS_2018_19!#REF!,"")</f>
        <v>#REF!</v>
      </c>
      <c r="Q365" s="5" t="e">
        <f t="shared" si="29"/>
        <v>#REF!</v>
      </c>
      <c r="R365" s="87" t="e">
        <f t="shared" si="30"/>
        <v>#REF!</v>
      </c>
      <c r="S365" s="57" t="e">
        <f t="shared" si="27"/>
        <v>#REF!</v>
      </c>
      <c r="T365" s="88" t="e">
        <f t="shared" si="28"/>
        <v>#REF!</v>
      </c>
      <c r="U365" s="112"/>
      <c r="W365" s="112"/>
    </row>
    <row r="366" spans="1:23" ht="20.100000000000001" customHeight="1">
      <c r="A366" s="118" t="e">
        <f>IF(OSS_2018_19!#REF!&lt;&gt;"",OSS_2018_19!#REF!,"")</f>
        <v>#REF!</v>
      </c>
      <c r="B366" s="7" t="e">
        <f>IF(OSS_2018_19!#REF!&lt;&gt;"",OSS_2018_19!#REF!,"")</f>
        <v>#REF!</v>
      </c>
      <c r="C366" s="35" t="e">
        <f>IF(OSS_2018_19!#REF!&lt;&gt;"",OSS_2018_19!#REF!,"")</f>
        <v>#REF!</v>
      </c>
      <c r="D366" s="63" t="e">
        <f>IF(OSS_2018_19!#REF!&lt;&gt;"",OSS_2018_19!#REF!,"")</f>
        <v>#REF!</v>
      </c>
      <c r="E366" s="7" t="e">
        <f>IF(OSS_2018_19!#REF!&lt;&gt;"",OSS_2018_19!#REF!,"")</f>
        <v>#REF!</v>
      </c>
      <c r="F366" s="5"/>
      <c r="G366" s="5"/>
      <c r="H366" s="5"/>
      <c r="I366" s="5"/>
      <c r="J366" s="46"/>
      <c r="L366" s="7" t="e">
        <f>IF(OSS_2018_19!#REF!&lt;&gt;"",OSS_2018_19!#REF!,"")</f>
        <v>#REF!</v>
      </c>
      <c r="M366" s="7" t="e">
        <f>IF(OSS_2018_19!#REF!&lt;&gt;"",OSS_2018_19!#REF!,"")</f>
        <v>#REF!</v>
      </c>
      <c r="N366" s="7" t="e">
        <f>IF(OSS_2018_19!#REF!&lt;&gt;"",OSS_2018_19!#REF!,"")</f>
        <v>#REF!</v>
      </c>
      <c r="O366" s="7" t="e">
        <f>IF(OSS_2018_19!#REF!&lt;&gt;"",OSS_2018_19!#REF!,"")</f>
        <v>#REF!</v>
      </c>
      <c r="P366" s="7" t="e">
        <f>IF(OSS_2018_19!#REF!&lt;&gt;"",OSS_2018_19!#REF!,"")</f>
        <v>#REF!</v>
      </c>
      <c r="Q366" s="5" t="e">
        <f t="shared" si="29"/>
        <v>#REF!</v>
      </c>
      <c r="R366" s="87" t="e">
        <f t="shared" si="30"/>
        <v>#REF!</v>
      </c>
      <c r="S366" s="57" t="e">
        <f t="shared" si="27"/>
        <v>#REF!</v>
      </c>
      <c r="T366" s="88" t="e">
        <f t="shared" si="28"/>
        <v>#REF!</v>
      </c>
      <c r="U366" s="112"/>
      <c r="W366" s="112"/>
    </row>
    <row r="367" spans="1:23" ht="20.100000000000001" customHeight="1">
      <c r="A367" s="118" t="e">
        <f>IF(OSS_2018_19!#REF!&lt;&gt;"",OSS_2018_19!#REF!,"")</f>
        <v>#REF!</v>
      </c>
      <c r="B367" s="7" t="e">
        <f>IF(OSS_2018_19!#REF!&lt;&gt;"",OSS_2018_19!#REF!,"")</f>
        <v>#REF!</v>
      </c>
      <c r="C367" s="35" t="e">
        <f>IF(OSS_2018_19!#REF!&lt;&gt;"",OSS_2018_19!#REF!,"")</f>
        <v>#REF!</v>
      </c>
      <c r="D367" s="63" t="e">
        <f>IF(OSS_2018_19!#REF!&lt;&gt;"",OSS_2018_19!#REF!,"")</f>
        <v>#REF!</v>
      </c>
      <c r="E367" s="7" t="e">
        <f>IF(OSS_2018_19!#REF!&lt;&gt;"",OSS_2018_19!#REF!,"")</f>
        <v>#REF!</v>
      </c>
      <c r="F367" s="5"/>
      <c r="G367" s="5"/>
      <c r="H367" s="5"/>
      <c r="I367" s="5"/>
      <c r="J367" s="46"/>
      <c r="L367" s="7" t="e">
        <f>IF(OSS_2018_19!#REF!&lt;&gt;"",OSS_2018_19!#REF!,"")</f>
        <v>#REF!</v>
      </c>
      <c r="M367" s="7" t="e">
        <f>IF(OSS_2018_19!#REF!&lt;&gt;"",OSS_2018_19!#REF!,"")</f>
        <v>#REF!</v>
      </c>
      <c r="N367" s="7" t="e">
        <f>IF(OSS_2018_19!#REF!&lt;&gt;"",OSS_2018_19!#REF!,"")</f>
        <v>#REF!</v>
      </c>
      <c r="O367" s="7" t="e">
        <f>IF(OSS_2018_19!#REF!&lt;&gt;"",OSS_2018_19!#REF!,"")</f>
        <v>#REF!</v>
      </c>
      <c r="P367" s="7" t="e">
        <f>IF(OSS_2018_19!#REF!&lt;&gt;"",OSS_2018_19!#REF!,"")</f>
        <v>#REF!</v>
      </c>
      <c r="Q367" s="5" t="e">
        <f t="shared" si="29"/>
        <v>#REF!</v>
      </c>
      <c r="R367" s="87" t="e">
        <f t="shared" si="30"/>
        <v>#REF!</v>
      </c>
      <c r="S367" s="57" t="e">
        <f t="shared" si="27"/>
        <v>#REF!</v>
      </c>
      <c r="T367" s="88" t="e">
        <f t="shared" si="28"/>
        <v>#REF!</v>
      </c>
      <c r="U367" s="112"/>
      <c r="W367" s="112"/>
    </row>
    <row r="368" spans="1:23" ht="20.100000000000001" customHeight="1">
      <c r="A368" s="118" t="e">
        <f>IF(OSS_2018_19!#REF!&lt;&gt;"",OSS_2018_19!#REF!,"")</f>
        <v>#REF!</v>
      </c>
      <c r="B368" s="7" t="e">
        <f>IF(OSS_2018_19!#REF!&lt;&gt;"",OSS_2018_19!#REF!,"")</f>
        <v>#REF!</v>
      </c>
      <c r="C368" s="35" t="e">
        <f>IF(OSS_2018_19!#REF!&lt;&gt;"",OSS_2018_19!#REF!,"")</f>
        <v>#REF!</v>
      </c>
      <c r="D368" s="63" t="e">
        <f>IF(OSS_2018_19!#REF!&lt;&gt;"",OSS_2018_19!#REF!,"")</f>
        <v>#REF!</v>
      </c>
      <c r="E368" s="7" t="e">
        <f>IF(OSS_2018_19!#REF!&lt;&gt;"",OSS_2018_19!#REF!,"")</f>
        <v>#REF!</v>
      </c>
      <c r="F368" s="5"/>
      <c r="G368" s="5"/>
      <c r="H368" s="5"/>
      <c r="I368" s="5"/>
      <c r="J368" s="46"/>
      <c r="L368" s="7" t="e">
        <f>IF(OSS_2018_19!#REF!&lt;&gt;"",OSS_2018_19!#REF!,"")</f>
        <v>#REF!</v>
      </c>
      <c r="M368" s="7" t="e">
        <f>IF(OSS_2018_19!#REF!&lt;&gt;"",OSS_2018_19!#REF!,"")</f>
        <v>#REF!</v>
      </c>
      <c r="N368" s="7" t="e">
        <f>IF(OSS_2018_19!#REF!&lt;&gt;"",OSS_2018_19!#REF!,"")</f>
        <v>#REF!</v>
      </c>
      <c r="O368" s="7" t="e">
        <f>IF(OSS_2018_19!#REF!&lt;&gt;"",OSS_2018_19!#REF!,"")</f>
        <v>#REF!</v>
      </c>
      <c r="P368" s="7" t="e">
        <f>IF(OSS_2018_19!#REF!&lt;&gt;"",OSS_2018_19!#REF!,"")</f>
        <v>#REF!</v>
      </c>
      <c r="Q368" s="5" t="e">
        <f t="shared" si="29"/>
        <v>#REF!</v>
      </c>
      <c r="R368" s="87" t="e">
        <f t="shared" si="30"/>
        <v>#REF!</v>
      </c>
      <c r="S368" s="57" t="e">
        <f t="shared" si="27"/>
        <v>#REF!</v>
      </c>
      <c r="T368" s="88" t="e">
        <f t="shared" si="28"/>
        <v>#REF!</v>
      </c>
      <c r="U368" s="112"/>
      <c r="W368" s="112"/>
    </row>
    <row r="369" spans="1:23" ht="20.100000000000001" customHeight="1">
      <c r="A369" s="118" t="e">
        <f>IF(OSS_2018_19!#REF!&lt;&gt;"",OSS_2018_19!#REF!,"")</f>
        <v>#REF!</v>
      </c>
      <c r="B369" s="7" t="e">
        <f>IF(OSS_2018_19!#REF!&lt;&gt;"",OSS_2018_19!#REF!,"")</f>
        <v>#REF!</v>
      </c>
      <c r="C369" s="35" t="e">
        <f>IF(OSS_2018_19!#REF!&lt;&gt;"",OSS_2018_19!#REF!,"")</f>
        <v>#REF!</v>
      </c>
      <c r="D369" s="63" t="e">
        <f>IF(OSS_2018_19!#REF!&lt;&gt;"",OSS_2018_19!#REF!,"")</f>
        <v>#REF!</v>
      </c>
      <c r="E369" s="7" t="e">
        <f>IF(OSS_2018_19!#REF!&lt;&gt;"",OSS_2018_19!#REF!,"")</f>
        <v>#REF!</v>
      </c>
      <c r="F369" s="5"/>
      <c r="G369" s="5"/>
      <c r="H369" s="5"/>
      <c r="I369" s="5"/>
      <c r="J369" s="46"/>
      <c r="L369" s="7" t="e">
        <f>IF(OSS_2018_19!#REF!&lt;&gt;"",OSS_2018_19!#REF!,"")</f>
        <v>#REF!</v>
      </c>
      <c r="M369" s="7" t="e">
        <f>IF(OSS_2018_19!#REF!&lt;&gt;"",OSS_2018_19!#REF!,"")</f>
        <v>#REF!</v>
      </c>
      <c r="N369" s="7" t="e">
        <f>IF(OSS_2018_19!#REF!&lt;&gt;"",OSS_2018_19!#REF!,"")</f>
        <v>#REF!</v>
      </c>
      <c r="O369" s="7" t="e">
        <f>IF(OSS_2018_19!#REF!&lt;&gt;"",OSS_2018_19!#REF!,"")</f>
        <v>#REF!</v>
      </c>
      <c r="P369" s="7" t="e">
        <f>IF(OSS_2018_19!#REF!&lt;&gt;"",OSS_2018_19!#REF!,"")</f>
        <v>#REF!</v>
      </c>
      <c r="Q369" s="5" t="e">
        <f t="shared" si="29"/>
        <v>#REF!</v>
      </c>
      <c r="R369" s="87" t="e">
        <f t="shared" si="30"/>
        <v>#REF!</v>
      </c>
      <c r="S369" s="57" t="e">
        <f t="shared" si="27"/>
        <v>#REF!</v>
      </c>
      <c r="T369" s="88" t="e">
        <f t="shared" si="28"/>
        <v>#REF!</v>
      </c>
      <c r="U369" s="112"/>
      <c r="W369" s="112"/>
    </row>
    <row r="370" spans="1:23" ht="20.100000000000001" customHeight="1">
      <c r="A370" s="118" t="e">
        <f>IF(OSS_2018_19!#REF!&lt;&gt;"",OSS_2018_19!#REF!,"")</f>
        <v>#REF!</v>
      </c>
      <c r="B370" s="7" t="e">
        <f>IF(OSS_2018_19!#REF!&lt;&gt;"",OSS_2018_19!#REF!,"")</f>
        <v>#REF!</v>
      </c>
      <c r="C370" s="35" t="e">
        <f>IF(OSS_2018_19!#REF!&lt;&gt;"",OSS_2018_19!#REF!,"")</f>
        <v>#REF!</v>
      </c>
      <c r="D370" s="63" t="e">
        <f>IF(OSS_2018_19!#REF!&lt;&gt;"",OSS_2018_19!#REF!,"")</f>
        <v>#REF!</v>
      </c>
      <c r="E370" s="7" t="e">
        <f>IF(OSS_2018_19!#REF!&lt;&gt;"",OSS_2018_19!#REF!,"")</f>
        <v>#REF!</v>
      </c>
      <c r="F370" s="5"/>
      <c r="G370" s="5"/>
      <c r="H370" s="5"/>
      <c r="I370" s="5"/>
      <c r="J370" s="46"/>
      <c r="L370" s="7" t="e">
        <f>IF(OSS_2018_19!#REF!&lt;&gt;"",OSS_2018_19!#REF!,"")</f>
        <v>#REF!</v>
      </c>
      <c r="M370" s="7" t="e">
        <f>IF(OSS_2018_19!#REF!&lt;&gt;"",OSS_2018_19!#REF!,"")</f>
        <v>#REF!</v>
      </c>
      <c r="N370" s="7" t="e">
        <f>IF(OSS_2018_19!#REF!&lt;&gt;"",OSS_2018_19!#REF!,"")</f>
        <v>#REF!</v>
      </c>
      <c r="O370" s="7" t="e">
        <f>IF(OSS_2018_19!#REF!&lt;&gt;"",OSS_2018_19!#REF!,"")</f>
        <v>#REF!</v>
      </c>
      <c r="P370" s="7" t="e">
        <f>IF(OSS_2018_19!#REF!&lt;&gt;"",OSS_2018_19!#REF!,"")</f>
        <v>#REF!</v>
      </c>
      <c r="Q370" s="5" t="e">
        <f t="shared" si="29"/>
        <v>#REF!</v>
      </c>
      <c r="R370" s="87" t="e">
        <f t="shared" si="30"/>
        <v>#REF!</v>
      </c>
      <c r="S370" s="57" t="e">
        <f t="shared" si="27"/>
        <v>#REF!</v>
      </c>
      <c r="T370" s="88" t="e">
        <f t="shared" si="28"/>
        <v>#REF!</v>
      </c>
      <c r="U370" s="112"/>
      <c r="W370" s="112"/>
    </row>
    <row r="371" spans="1:23" ht="20.100000000000001" customHeight="1">
      <c r="A371" s="118" t="e">
        <f>IF(OSS_2018_19!#REF!&lt;&gt;"",OSS_2018_19!#REF!,"")</f>
        <v>#REF!</v>
      </c>
      <c r="B371" s="7" t="e">
        <f>IF(OSS_2018_19!#REF!&lt;&gt;"",OSS_2018_19!#REF!,"")</f>
        <v>#REF!</v>
      </c>
      <c r="C371" s="35" t="e">
        <f>IF(OSS_2018_19!#REF!&lt;&gt;"",OSS_2018_19!#REF!,"")</f>
        <v>#REF!</v>
      </c>
      <c r="D371" s="63" t="e">
        <f>IF(OSS_2018_19!#REF!&lt;&gt;"",OSS_2018_19!#REF!,"")</f>
        <v>#REF!</v>
      </c>
      <c r="E371" s="7" t="e">
        <f>IF(OSS_2018_19!#REF!&lt;&gt;"",OSS_2018_19!#REF!,"")</f>
        <v>#REF!</v>
      </c>
      <c r="F371" s="5"/>
      <c r="G371" s="5"/>
      <c r="H371" s="5"/>
      <c r="I371" s="5"/>
      <c r="J371" s="46"/>
      <c r="L371" s="7" t="e">
        <f>IF(OSS_2018_19!#REF!&lt;&gt;"",OSS_2018_19!#REF!,"")</f>
        <v>#REF!</v>
      </c>
      <c r="M371" s="7" t="e">
        <f>IF(OSS_2018_19!#REF!&lt;&gt;"",OSS_2018_19!#REF!,"")</f>
        <v>#REF!</v>
      </c>
      <c r="N371" s="7" t="e">
        <f>IF(OSS_2018_19!#REF!&lt;&gt;"",OSS_2018_19!#REF!,"")</f>
        <v>#REF!</v>
      </c>
      <c r="O371" s="7" t="e">
        <f>IF(OSS_2018_19!#REF!&lt;&gt;"",OSS_2018_19!#REF!,"")</f>
        <v>#REF!</v>
      </c>
      <c r="P371" s="7" t="e">
        <f>IF(OSS_2018_19!#REF!&lt;&gt;"",OSS_2018_19!#REF!,"")</f>
        <v>#REF!</v>
      </c>
      <c r="Q371" s="5" t="e">
        <f t="shared" si="29"/>
        <v>#REF!</v>
      </c>
      <c r="R371" s="87" t="e">
        <f t="shared" si="30"/>
        <v>#REF!</v>
      </c>
      <c r="S371" s="57" t="e">
        <f t="shared" si="27"/>
        <v>#REF!</v>
      </c>
      <c r="T371" s="88" t="e">
        <f t="shared" si="28"/>
        <v>#REF!</v>
      </c>
      <c r="U371" s="112"/>
      <c r="W371" s="112"/>
    </row>
    <row r="372" spans="1:23" ht="20.100000000000001" customHeight="1">
      <c r="A372" s="118" t="e">
        <f>IF(OSS_2018_19!#REF!&lt;&gt;"",OSS_2018_19!#REF!,"")</f>
        <v>#REF!</v>
      </c>
      <c r="B372" s="7" t="e">
        <f>IF(OSS_2018_19!#REF!&lt;&gt;"",OSS_2018_19!#REF!,"")</f>
        <v>#REF!</v>
      </c>
      <c r="C372" s="35" t="e">
        <f>IF(OSS_2018_19!#REF!&lt;&gt;"",OSS_2018_19!#REF!,"")</f>
        <v>#REF!</v>
      </c>
      <c r="D372" s="63" t="e">
        <f>IF(OSS_2018_19!#REF!&lt;&gt;"",OSS_2018_19!#REF!,"")</f>
        <v>#REF!</v>
      </c>
      <c r="E372" s="7" t="e">
        <f>IF(OSS_2018_19!#REF!&lt;&gt;"",OSS_2018_19!#REF!,"")</f>
        <v>#REF!</v>
      </c>
      <c r="F372" s="5"/>
      <c r="G372" s="5"/>
      <c r="H372" s="5"/>
      <c r="I372" s="5"/>
      <c r="J372" s="46"/>
      <c r="L372" s="7" t="e">
        <f>IF(OSS_2018_19!#REF!&lt;&gt;"",OSS_2018_19!#REF!,"")</f>
        <v>#REF!</v>
      </c>
      <c r="M372" s="7" t="e">
        <f>IF(OSS_2018_19!#REF!&lt;&gt;"",OSS_2018_19!#REF!,"")</f>
        <v>#REF!</v>
      </c>
      <c r="N372" s="7" t="e">
        <f>IF(OSS_2018_19!#REF!&lt;&gt;"",OSS_2018_19!#REF!,"")</f>
        <v>#REF!</v>
      </c>
      <c r="O372" s="7" t="e">
        <f>IF(OSS_2018_19!#REF!&lt;&gt;"",OSS_2018_19!#REF!,"")</f>
        <v>#REF!</v>
      </c>
      <c r="P372" s="7" t="e">
        <f>IF(OSS_2018_19!#REF!&lt;&gt;"",OSS_2018_19!#REF!,"")</f>
        <v>#REF!</v>
      </c>
      <c r="Q372" s="5" t="e">
        <f t="shared" si="29"/>
        <v>#REF!</v>
      </c>
      <c r="R372" s="87" t="e">
        <f t="shared" si="30"/>
        <v>#REF!</v>
      </c>
      <c r="S372" s="57" t="e">
        <f t="shared" si="27"/>
        <v>#REF!</v>
      </c>
      <c r="T372" s="88" t="e">
        <f t="shared" si="28"/>
        <v>#REF!</v>
      </c>
      <c r="U372" s="112"/>
      <c r="W372" s="112"/>
    </row>
    <row r="373" spans="1:23" ht="20.100000000000001" customHeight="1">
      <c r="A373" s="118" t="e">
        <f>IF(OSS_2018_19!#REF!&lt;&gt;"",OSS_2018_19!#REF!,"")</f>
        <v>#REF!</v>
      </c>
      <c r="B373" s="7" t="e">
        <f>IF(OSS_2018_19!#REF!&lt;&gt;"",OSS_2018_19!#REF!,"")</f>
        <v>#REF!</v>
      </c>
      <c r="C373" s="35" t="e">
        <f>IF(OSS_2018_19!#REF!&lt;&gt;"",OSS_2018_19!#REF!,"")</f>
        <v>#REF!</v>
      </c>
      <c r="D373" s="63" t="e">
        <f>IF(OSS_2018_19!#REF!&lt;&gt;"",OSS_2018_19!#REF!,"")</f>
        <v>#REF!</v>
      </c>
      <c r="E373" s="7" t="e">
        <f>IF(OSS_2018_19!#REF!&lt;&gt;"",OSS_2018_19!#REF!,"")</f>
        <v>#REF!</v>
      </c>
      <c r="F373" s="5"/>
      <c r="G373" s="5"/>
      <c r="H373" s="5"/>
      <c r="I373" s="5"/>
      <c r="J373" s="46"/>
      <c r="L373" s="7" t="e">
        <f>IF(OSS_2018_19!#REF!&lt;&gt;"",OSS_2018_19!#REF!,"")</f>
        <v>#REF!</v>
      </c>
      <c r="M373" s="7" t="e">
        <f>IF(OSS_2018_19!#REF!&lt;&gt;"",OSS_2018_19!#REF!,"")</f>
        <v>#REF!</v>
      </c>
      <c r="N373" s="7" t="e">
        <f>IF(OSS_2018_19!#REF!&lt;&gt;"",OSS_2018_19!#REF!,"")</f>
        <v>#REF!</v>
      </c>
      <c r="O373" s="7" t="e">
        <f>IF(OSS_2018_19!#REF!&lt;&gt;"",OSS_2018_19!#REF!,"")</f>
        <v>#REF!</v>
      </c>
      <c r="P373" s="7" t="e">
        <f>IF(OSS_2018_19!#REF!&lt;&gt;"",OSS_2018_19!#REF!,"")</f>
        <v>#REF!</v>
      </c>
      <c r="Q373" s="5" t="e">
        <f t="shared" si="29"/>
        <v>#REF!</v>
      </c>
      <c r="R373" s="87" t="e">
        <f t="shared" si="30"/>
        <v>#REF!</v>
      </c>
      <c r="S373" s="57" t="e">
        <f t="shared" si="27"/>
        <v>#REF!</v>
      </c>
      <c r="T373" s="88" t="e">
        <f t="shared" si="28"/>
        <v>#REF!</v>
      </c>
      <c r="U373" s="112"/>
      <c r="W373" s="112"/>
    </row>
    <row r="374" spans="1:23" ht="20.100000000000001" customHeight="1">
      <c r="A374" s="118" t="e">
        <f>IF(OSS_2018_19!#REF!&lt;&gt;"",OSS_2018_19!#REF!,"")</f>
        <v>#REF!</v>
      </c>
      <c r="B374" s="7" t="e">
        <f>IF(OSS_2018_19!#REF!&lt;&gt;"",OSS_2018_19!#REF!,"")</f>
        <v>#REF!</v>
      </c>
      <c r="C374" s="35" t="e">
        <f>IF(OSS_2018_19!#REF!&lt;&gt;"",OSS_2018_19!#REF!,"")</f>
        <v>#REF!</v>
      </c>
      <c r="D374" s="63" t="e">
        <f>IF(OSS_2018_19!#REF!&lt;&gt;"",OSS_2018_19!#REF!,"")</f>
        <v>#REF!</v>
      </c>
      <c r="E374" s="7" t="e">
        <f>IF(OSS_2018_19!#REF!&lt;&gt;"",OSS_2018_19!#REF!,"")</f>
        <v>#REF!</v>
      </c>
      <c r="F374" s="5"/>
      <c r="G374" s="5"/>
      <c r="H374" s="5"/>
      <c r="I374" s="5"/>
      <c r="J374" s="46"/>
      <c r="L374" s="7" t="e">
        <f>IF(OSS_2018_19!#REF!&lt;&gt;"",OSS_2018_19!#REF!,"")</f>
        <v>#REF!</v>
      </c>
      <c r="M374" s="7" t="e">
        <f>IF(OSS_2018_19!#REF!&lt;&gt;"",OSS_2018_19!#REF!,"")</f>
        <v>#REF!</v>
      </c>
      <c r="N374" s="7" t="e">
        <f>IF(OSS_2018_19!#REF!&lt;&gt;"",OSS_2018_19!#REF!,"")</f>
        <v>#REF!</v>
      </c>
      <c r="O374" s="7" t="e">
        <f>IF(OSS_2018_19!#REF!&lt;&gt;"",OSS_2018_19!#REF!,"")</f>
        <v>#REF!</v>
      </c>
      <c r="P374" s="7" t="e">
        <f>IF(OSS_2018_19!#REF!&lt;&gt;"",OSS_2018_19!#REF!,"")</f>
        <v>#REF!</v>
      </c>
      <c r="Q374" s="5" t="e">
        <f t="shared" si="29"/>
        <v>#REF!</v>
      </c>
      <c r="R374" s="87" t="e">
        <f t="shared" si="30"/>
        <v>#REF!</v>
      </c>
      <c r="S374" s="57" t="e">
        <f t="shared" si="27"/>
        <v>#REF!</v>
      </c>
      <c r="T374" s="88" t="e">
        <f t="shared" si="28"/>
        <v>#REF!</v>
      </c>
      <c r="U374" s="112"/>
      <c r="W374" s="112"/>
    </row>
    <row r="375" spans="1:23" ht="20.100000000000001" customHeight="1">
      <c r="A375" s="118" t="e">
        <f>IF(OSS_2018_19!#REF!&lt;&gt;"",OSS_2018_19!#REF!,"")</f>
        <v>#REF!</v>
      </c>
      <c r="B375" s="7" t="e">
        <f>IF(OSS_2018_19!#REF!&lt;&gt;"",OSS_2018_19!#REF!,"")</f>
        <v>#REF!</v>
      </c>
      <c r="C375" s="35" t="e">
        <f>IF(OSS_2018_19!#REF!&lt;&gt;"",OSS_2018_19!#REF!,"")</f>
        <v>#REF!</v>
      </c>
      <c r="D375" s="63" t="e">
        <f>IF(OSS_2018_19!#REF!&lt;&gt;"",OSS_2018_19!#REF!,"")</f>
        <v>#REF!</v>
      </c>
      <c r="E375" s="7" t="e">
        <f>IF(OSS_2018_19!#REF!&lt;&gt;"",OSS_2018_19!#REF!,"")</f>
        <v>#REF!</v>
      </c>
      <c r="F375" s="5"/>
      <c r="G375" s="5"/>
      <c r="H375" s="5"/>
      <c r="I375" s="5"/>
      <c r="J375" s="46"/>
      <c r="L375" s="7" t="e">
        <f>IF(OSS_2018_19!#REF!&lt;&gt;"",OSS_2018_19!#REF!,"")</f>
        <v>#REF!</v>
      </c>
      <c r="M375" s="7" t="e">
        <f>IF(OSS_2018_19!#REF!&lt;&gt;"",OSS_2018_19!#REF!,"")</f>
        <v>#REF!</v>
      </c>
      <c r="N375" s="7" t="e">
        <f>IF(OSS_2018_19!#REF!&lt;&gt;"",OSS_2018_19!#REF!,"")</f>
        <v>#REF!</v>
      </c>
      <c r="O375" s="7" t="e">
        <f>IF(OSS_2018_19!#REF!&lt;&gt;"",OSS_2018_19!#REF!,"")</f>
        <v>#REF!</v>
      </c>
      <c r="P375" s="7" t="e">
        <f>IF(OSS_2018_19!#REF!&lt;&gt;"",OSS_2018_19!#REF!,"")</f>
        <v>#REF!</v>
      </c>
      <c r="Q375" s="5" t="e">
        <f t="shared" si="29"/>
        <v>#REF!</v>
      </c>
      <c r="R375" s="87" t="e">
        <f t="shared" si="30"/>
        <v>#REF!</v>
      </c>
      <c r="S375" s="57" t="e">
        <f t="shared" si="27"/>
        <v>#REF!</v>
      </c>
      <c r="T375" s="88" t="e">
        <f t="shared" si="28"/>
        <v>#REF!</v>
      </c>
      <c r="U375" s="112"/>
      <c r="W375" s="112"/>
    </row>
    <row r="376" spans="1:23" ht="20.100000000000001" customHeight="1">
      <c r="A376" s="118" t="e">
        <f>IF(OSS_2018_19!#REF!&lt;&gt;"",OSS_2018_19!#REF!,"")</f>
        <v>#REF!</v>
      </c>
      <c r="B376" s="7" t="e">
        <f>IF(OSS_2018_19!#REF!&lt;&gt;"",OSS_2018_19!#REF!,"")</f>
        <v>#REF!</v>
      </c>
      <c r="C376" s="35" t="e">
        <f>IF(OSS_2018_19!#REF!&lt;&gt;"",OSS_2018_19!#REF!,"")</f>
        <v>#REF!</v>
      </c>
      <c r="D376" s="63" t="e">
        <f>IF(OSS_2018_19!#REF!&lt;&gt;"",OSS_2018_19!#REF!,"")</f>
        <v>#REF!</v>
      </c>
      <c r="E376" s="7" t="e">
        <f>IF(OSS_2018_19!#REF!&lt;&gt;"",OSS_2018_19!#REF!,"")</f>
        <v>#REF!</v>
      </c>
      <c r="F376" s="5"/>
      <c r="G376" s="5"/>
      <c r="H376" s="5"/>
      <c r="I376" s="5"/>
      <c r="J376" s="46"/>
      <c r="L376" s="7" t="e">
        <f>IF(OSS_2018_19!#REF!&lt;&gt;"",OSS_2018_19!#REF!,"")</f>
        <v>#REF!</v>
      </c>
      <c r="M376" s="7" t="e">
        <f>IF(OSS_2018_19!#REF!&lt;&gt;"",OSS_2018_19!#REF!,"")</f>
        <v>#REF!</v>
      </c>
      <c r="N376" s="7" t="e">
        <f>IF(OSS_2018_19!#REF!&lt;&gt;"",OSS_2018_19!#REF!,"")</f>
        <v>#REF!</v>
      </c>
      <c r="O376" s="7" t="e">
        <f>IF(OSS_2018_19!#REF!&lt;&gt;"",OSS_2018_19!#REF!,"")</f>
        <v>#REF!</v>
      </c>
      <c r="P376" s="7" t="e">
        <f>IF(OSS_2018_19!#REF!&lt;&gt;"",OSS_2018_19!#REF!,"")</f>
        <v>#REF!</v>
      </c>
      <c r="Q376" s="5" t="e">
        <f t="shared" si="29"/>
        <v>#REF!</v>
      </c>
      <c r="R376" s="87" t="e">
        <f t="shared" si="30"/>
        <v>#REF!</v>
      </c>
      <c r="S376" s="57" t="e">
        <f t="shared" si="27"/>
        <v>#REF!</v>
      </c>
      <c r="T376" s="88" t="e">
        <f t="shared" si="28"/>
        <v>#REF!</v>
      </c>
      <c r="U376" s="112"/>
      <c r="W376" s="112"/>
    </row>
    <row r="377" spans="1:23" ht="20.100000000000001" customHeight="1">
      <c r="A377" s="118" t="e">
        <f>IF(OSS_2018_19!#REF!&lt;&gt;"",OSS_2018_19!#REF!,"")</f>
        <v>#REF!</v>
      </c>
      <c r="B377" s="7" t="e">
        <f>IF(OSS_2018_19!#REF!&lt;&gt;"",OSS_2018_19!#REF!,"")</f>
        <v>#REF!</v>
      </c>
      <c r="C377" s="35" t="e">
        <f>IF(OSS_2018_19!#REF!&lt;&gt;"",OSS_2018_19!#REF!,"")</f>
        <v>#REF!</v>
      </c>
      <c r="D377" s="63" t="e">
        <f>IF(OSS_2018_19!#REF!&lt;&gt;"",OSS_2018_19!#REF!,"")</f>
        <v>#REF!</v>
      </c>
      <c r="E377" s="7" t="e">
        <f>IF(OSS_2018_19!#REF!&lt;&gt;"",OSS_2018_19!#REF!,"")</f>
        <v>#REF!</v>
      </c>
      <c r="F377" s="5"/>
      <c r="G377" s="5"/>
      <c r="H377" s="5"/>
      <c r="I377" s="5"/>
      <c r="J377" s="46"/>
      <c r="L377" s="7" t="e">
        <f>IF(OSS_2018_19!#REF!&lt;&gt;"",OSS_2018_19!#REF!,"")</f>
        <v>#REF!</v>
      </c>
      <c r="M377" s="7" t="e">
        <f>IF(OSS_2018_19!#REF!&lt;&gt;"",OSS_2018_19!#REF!,"")</f>
        <v>#REF!</v>
      </c>
      <c r="N377" s="7" t="e">
        <f>IF(OSS_2018_19!#REF!&lt;&gt;"",OSS_2018_19!#REF!,"")</f>
        <v>#REF!</v>
      </c>
      <c r="O377" s="7" t="e">
        <f>IF(OSS_2018_19!#REF!&lt;&gt;"",OSS_2018_19!#REF!,"")</f>
        <v>#REF!</v>
      </c>
      <c r="P377" s="7" t="e">
        <f>IF(OSS_2018_19!#REF!&lt;&gt;"",OSS_2018_19!#REF!,"")</f>
        <v>#REF!</v>
      </c>
      <c r="Q377" s="5" t="e">
        <f t="shared" si="29"/>
        <v>#REF!</v>
      </c>
      <c r="R377" s="87" t="e">
        <f t="shared" si="30"/>
        <v>#REF!</v>
      </c>
      <c r="S377" s="57" t="e">
        <f t="shared" si="27"/>
        <v>#REF!</v>
      </c>
      <c r="T377" s="88" t="e">
        <f t="shared" si="28"/>
        <v>#REF!</v>
      </c>
      <c r="U377" s="112"/>
      <c r="W377" s="112"/>
    </row>
    <row r="378" spans="1:23" ht="20.100000000000001" customHeight="1">
      <c r="A378" s="118" t="e">
        <f>IF(OSS_2018_19!#REF!&lt;&gt;"",OSS_2018_19!#REF!,"")</f>
        <v>#REF!</v>
      </c>
      <c r="B378" s="7" t="e">
        <f>IF(OSS_2018_19!#REF!&lt;&gt;"",OSS_2018_19!#REF!,"")</f>
        <v>#REF!</v>
      </c>
      <c r="C378" s="35" t="e">
        <f>IF(OSS_2018_19!#REF!&lt;&gt;"",OSS_2018_19!#REF!,"")</f>
        <v>#REF!</v>
      </c>
      <c r="D378" s="63" t="e">
        <f>IF(OSS_2018_19!#REF!&lt;&gt;"",OSS_2018_19!#REF!,"")</f>
        <v>#REF!</v>
      </c>
      <c r="E378" s="7" t="e">
        <f>IF(OSS_2018_19!#REF!&lt;&gt;"",OSS_2018_19!#REF!,"")</f>
        <v>#REF!</v>
      </c>
      <c r="F378" s="5"/>
      <c r="G378" s="5"/>
      <c r="H378" s="5"/>
      <c r="I378" s="5"/>
      <c r="J378" s="46"/>
      <c r="L378" s="7" t="e">
        <f>IF(OSS_2018_19!#REF!&lt;&gt;"",OSS_2018_19!#REF!,"")</f>
        <v>#REF!</v>
      </c>
      <c r="M378" s="7" t="e">
        <f>IF(OSS_2018_19!#REF!&lt;&gt;"",OSS_2018_19!#REF!,"")</f>
        <v>#REF!</v>
      </c>
      <c r="N378" s="7" t="e">
        <f>IF(OSS_2018_19!#REF!&lt;&gt;"",OSS_2018_19!#REF!,"")</f>
        <v>#REF!</v>
      </c>
      <c r="O378" s="7" t="e">
        <f>IF(OSS_2018_19!#REF!&lt;&gt;"",OSS_2018_19!#REF!,"")</f>
        <v>#REF!</v>
      </c>
      <c r="P378" s="7" t="e">
        <f>IF(OSS_2018_19!#REF!&lt;&gt;"",OSS_2018_19!#REF!,"")</f>
        <v>#REF!</v>
      </c>
      <c r="Q378" s="5" t="e">
        <f t="shared" si="29"/>
        <v>#REF!</v>
      </c>
      <c r="R378" s="87" t="e">
        <f t="shared" si="30"/>
        <v>#REF!</v>
      </c>
      <c r="S378" s="57" t="e">
        <f t="shared" si="27"/>
        <v>#REF!</v>
      </c>
      <c r="T378" s="88" t="e">
        <f t="shared" si="28"/>
        <v>#REF!</v>
      </c>
      <c r="U378" s="112"/>
      <c r="W378" s="112"/>
    </row>
    <row r="379" spans="1:23" ht="20.100000000000001" customHeight="1">
      <c r="A379" s="118" t="e">
        <f>IF(OSS_2018_19!#REF!&lt;&gt;"",OSS_2018_19!#REF!,"")</f>
        <v>#REF!</v>
      </c>
      <c r="B379" s="7" t="e">
        <f>IF(OSS_2018_19!#REF!&lt;&gt;"",OSS_2018_19!#REF!,"")</f>
        <v>#REF!</v>
      </c>
      <c r="C379" s="35" t="e">
        <f>IF(OSS_2018_19!#REF!&lt;&gt;"",OSS_2018_19!#REF!,"")</f>
        <v>#REF!</v>
      </c>
      <c r="D379" s="63" t="e">
        <f>IF(OSS_2018_19!#REF!&lt;&gt;"",OSS_2018_19!#REF!,"")</f>
        <v>#REF!</v>
      </c>
      <c r="E379" s="7" t="e">
        <f>IF(OSS_2018_19!#REF!&lt;&gt;"",OSS_2018_19!#REF!,"")</f>
        <v>#REF!</v>
      </c>
      <c r="F379" s="5"/>
      <c r="G379" s="5"/>
      <c r="H379" s="5"/>
      <c r="I379" s="5"/>
      <c r="J379" s="46"/>
      <c r="L379" s="7" t="e">
        <f>IF(OSS_2018_19!#REF!&lt;&gt;"",OSS_2018_19!#REF!,"")</f>
        <v>#REF!</v>
      </c>
      <c r="M379" s="7" t="e">
        <f>IF(OSS_2018_19!#REF!&lt;&gt;"",OSS_2018_19!#REF!,"")</f>
        <v>#REF!</v>
      </c>
      <c r="N379" s="7" t="e">
        <f>IF(OSS_2018_19!#REF!&lt;&gt;"",OSS_2018_19!#REF!,"")</f>
        <v>#REF!</v>
      </c>
      <c r="O379" s="7" t="e">
        <f>IF(OSS_2018_19!#REF!&lt;&gt;"",OSS_2018_19!#REF!,"")</f>
        <v>#REF!</v>
      </c>
      <c r="P379" s="7" t="e">
        <f>IF(OSS_2018_19!#REF!&lt;&gt;"",OSS_2018_19!#REF!,"")</f>
        <v>#REF!</v>
      </c>
      <c r="Q379" s="5" t="e">
        <f t="shared" si="29"/>
        <v>#REF!</v>
      </c>
      <c r="R379" s="87" t="e">
        <f t="shared" si="30"/>
        <v>#REF!</v>
      </c>
      <c r="S379" s="57" t="e">
        <f t="shared" si="27"/>
        <v>#REF!</v>
      </c>
      <c r="T379" s="88" t="e">
        <f t="shared" si="28"/>
        <v>#REF!</v>
      </c>
      <c r="U379" s="112"/>
      <c r="W379" s="112"/>
    </row>
    <row r="380" spans="1:23" ht="20.100000000000001" customHeight="1">
      <c r="A380" s="118" t="e">
        <f>IF(OSS_2018_19!#REF!&lt;&gt;"",OSS_2018_19!#REF!,"")</f>
        <v>#REF!</v>
      </c>
      <c r="B380" s="7" t="e">
        <f>IF(OSS_2018_19!#REF!&lt;&gt;"",OSS_2018_19!#REF!,"")</f>
        <v>#REF!</v>
      </c>
      <c r="C380" s="35" t="e">
        <f>IF(OSS_2018_19!#REF!&lt;&gt;"",OSS_2018_19!#REF!,"")</f>
        <v>#REF!</v>
      </c>
      <c r="D380" s="63" t="e">
        <f>IF(OSS_2018_19!#REF!&lt;&gt;"",OSS_2018_19!#REF!,"")</f>
        <v>#REF!</v>
      </c>
      <c r="E380" s="7" t="e">
        <f>IF(OSS_2018_19!#REF!&lt;&gt;"",OSS_2018_19!#REF!,"")</f>
        <v>#REF!</v>
      </c>
      <c r="F380" s="5"/>
      <c r="G380" s="5"/>
      <c r="H380" s="5"/>
      <c r="I380" s="5"/>
      <c r="J380" s="46"/>
      <c r="L380" s="7" t="e">
        <f>IF(OSS_2018_19!#REF!&lt;&gt;"",OSS_2018_19!#REF!,"")</f>
        <v>#REF!</v>
      </c>
      <c r="M380" s="7" t="e">
        <f>IF(OSS_2018_19!#REF!&lt;&gt;"",OSS_2018_19!#REF!,"")</f>
        <v>#REF!</v>
      </c>
      <c r="N380" s="7" t="e">
        <f>IF(OSS_2018_19!#REF!&lt;&gt;"",OSS_2018_19!#REF!,"")</f>
        <v>#REF!</v>
      </c>
      <c r="O380" s="7" t="e">
        <f>IF(OSS_2018_19!#REF!&lt;&gt;"",OSS_2018_19!#REF!,"")</f>
        <v>#REF!</v>
      </c>
      <c r="P380" s="7" t="e">
        <f>IF(OSS_2018_19!#REF!&lt;&gt;"",OSS_2018_19!#REF!,"")</f>
        <v>#REF!</v>
      </c>
      <c r="Q380" s="5" t="e">
        <f t="shared" si="29"/>
        <v>#REF!</v>
      </c>
      <c r="R380" s="87" t="e">
        <f t="shared" si="30"/>
        <v>#REF!</v>
      </c>
      <c r="S380" s="57" t="e">
        <f t="shared" si="27"/>
        <v>#REF!</v>
      </c>
      <c r="T380" s="88" t="e">
        <f t="shared" si="28"/>
        <v>#REF!</v>
      </c>
      <c r="U380" s="112"/>
      <c r="W380" s="112"/>
    </row>
    <row r="381" spans="1:23" ht="20.100000000000001" customHeight="1">
      <c r="A381" s="118" t="e">
        <f>IF(OSS_2018_19!#REF!&lt;&gt;"",OSS_2018_19!#REF!,"")</f>
        <v>#REF!</v>
      </c>
      <c r="B381" s="7" t="e">
        <f>IF(OSS_2018_19!#REF!&lt;&gt;"",OSS_2018_19!#REF!,"")</f>
        <v>#REF!</v>
      </c>
      <c r="C381" s="35" t="e">
        <f>IF(OSS_2018_19!#REF!&lt;&gt;"",OSS_2018_19!#REF!,"")</f>
        <v>#REF!</v>
      </c>
      <c r="D381" s="63" t="e">
        <f>IF(OSS_2018_19!#REF!&lt;&gt;"",OSS_2018_19!#REF!,"")</f>
        <v>#REF!</v>
      </c>
      <c r="E381" s="7" t="e">
        <f>IF(OSS_2018_19!#REF!&lt;&gt;"",OSS_2018_19!#REF!,"")</f>
        <v>#REF!</v>
      </c>
      <c r="F381" s="5"/>
      <c r="G381" s="5"/>
      <c r="H381" s="5"/>
      <c r="I381" s="5"/>
      <c r="J381" s="46"/>
      <c r="L381" s="7" t="e">
        <f>IF(OSS_2018_19!#REF!&lt;&gt;"",OSS_2018_19!#REF!,"")</f>
        <v>#REF!</v>
      </c>
      <c r="M381" s="7" t="e">
        <f>IF(OSS_2018_19!#REF!&lt;&gt;"",OSS_2018_19!#REF!,"")</f>
        <v>#REF!</v>
      </c>
      <c r="N381" s="7" t="e">
        <f>IF(OSS_2018_19!#REF!&lt;&gt;"",OSS_2018_19!#REF!,"")</f>
        <v>#REF!</v>
      </c>
      <c r="O381" s="7" t="e">
        <f>IF(OSS_2018_19!#REF!&lt;&gt;"",OSS_2018_19!#REF!,"")</f>
        <v>#REF!</v>
      </c>
      <c r="P381" s="7" t="e">
        <f>IF(OSS_2018_19!#REF!&lt;&gt;"",OSS_2018_19!#REF!,"")</f>
        <v>#REF!</v>
      </c>
      <c r="Q381" s="5" t="e">
        <f t="shared" si="29"/>
        <v>#REF!</v>
      </c>
      <c r="R381" s="87" t="e">
        <f t="shared" si="30"/>
        <v>#REF!</v>
      </c>
      <c r="S381" s="57" t="e">
        <f t="shared" si="27"/>
        <v>#REF!</v>
      </c>
      <c r="T381" s="88" t="e">
        <f t="shared" si="28"/>
        <v>#REF!</v>
      </c>
      <c r="U381" s="112"/>
      <c r="W381" s="112"/>
    </row>
    <row r="382" spans="1:23" ht="20.100000000000001" customHeight="1">
      <c r="A382" s="118" t="e">
        <f>IF(OSS_2018_19!#REF!&lt;&gt;"",OSS_2018_19!#REF!,"")</f>
        <v>#REF!</v>
      </c>
      <c r="B382" s="7" t="e">
        <f>IF(OSS_2018_19!#REF!&lt;&gt;"",OSS_2018_19!#REF!,"")</f>
        <v>#REF!</v>
      </c>
      <c r="C382" s="35" t="e">
        <f>IF(OSS_2018_19!#REF!&lt;&gt;"",OSS_2018_19!#REF!,"")</f>
        <v>#REF!</v>
      </c>
      <c r="D382" s="63" t="e">
        <f>IF(OSS_2018_19!#REF!&lt;&gt;"",OSS_2018_19!#REF!,"")</f>
        <v>#REF!</v>
      </c>
      <c r="E382" s="7" t="e">
        <f>IF(OSS_2018_19!#REF!&lt;&gt;"",OSS_2018_19!#REF!,"")</f>
        <v>#REF!</v>
      </c>
      <c r="F382" s="5"/>
      <c r="G382" s="5"/>
      <c r="H382" s="5"/>
      <c r="I382" s="5"/>
      <c r="J382" s="46"/>
      <c r="L382" s="7" t="e">
        <f>IF(OSS_2018_19!#REF!&lt;&gt;"",OSS_2018_19!#REF!,"")</f>
        <v>#REF!</v>
      </c>
      <c r="M382" s="7" t="e">
        <f>IF(OSS_2018_19!#REF!&lt;&gt;"",OSS_2018_19!#REF!,"")</f>
        <v>#REF!</v>
      </c>
      <c r="N382" s="7" t="e">
        <f>IF(OSS_2018_19!#REF!&lt;&gt;"",OSS_2018_19!#REF!,"")</f>
        <v>#REF!</v>
      </c>
      <c r="O382" s="7" t="e">
        <f>IF(OSS_2018_19!#REF!&lt;&gt;"",OSS_2018_19!#REF!,"")</f>
        <v>#REF!</v>
      </c>
      <c r="P382" s="7" t="e">
        <f>IF(OSS_2018_19!#REF!&lt;&gt;"",OSS_2018_19!#REF!,"")</f>
        <v>#REF!</v>
      </c>
      <c r="Q382" s="5" t="e">
        <f t="shared" si="29"/>
        <v>#REF!</v>
      </c>
      <c r="R382" s="87" t="e">
        <f t="shared" si="30"/>
        <v>#REF!</v>
      </c>
      <c r="S382" s="57" t="e">
        <f t="shared" si="27"/>
        <v>#REF!</v>
      </c>
      <c r="T382" s="88" t="e">
        <f t="shared" si="28"/>
        <v>#REF!</v>
      </c>
      <c r="U382" s="112"/>
      <c r="W382" s="112"/>
    </row>
    <row r="383" spans="1:23" ht="20.100000000000001" customHeight="1">
      <c r="A383" s="118" t="e">
        <f>IF(OSS_2018_19!#REF!&lt;&gt;"",OSS_2018_19!#REF!,"")</f>
        <v>#REF!</v>
      </c>
      <c r="B383" s="7" t="e">
        <f>IF(OSS_2018_19!#REF!&lt;&gt;"",OSS_2018_19!#REF!,"")</f>
        <v>#REF!</v>
      </c>
      <c r="C383" s="35" t="e">
        <f>IF(OSS_2018_19!#REF!&lt;&gt;"",OSS_2018_19!#REF!,"")</f>
        <v>#REF!</v>
      </c>
      <c r="D383" s="63" t="e">
        <f>IF(OSS_2018_19!#REF!&lt;&gt;"",OSS_2018_19!#REF!,"")</f>
        <v>#REF!</v>
      </c>
      <c r="E383" s="7" t="e">
        <f>IF(OSS_2018_19!#REF!&lt;&gt;"",OSS_2018_19!#REF!,"")</f>
        <v>#REF!</v>
      </c>
      <c r="F383" s="5"/>
      <c r="G383" s="5"/>
      <c r="H383" s="5"/>
      <c r="I383" s="5"/>
      <c r="J383" s="46"/>
      <c r="L383" s="7" t="e">
        <f>IF(OSS_2018_19!#REF!&lt;&gt;"",OSS_2018_19!#REF!,"")</f>
        <v>#REF!</v>
      </c>
      <c r="M383" s="7" t="e">
        <f>IF(OSS_2018_19!#REF!&lt;&gt;"",OSS_2018_19!#REF!,"")</f>
        <v>#REF!</v>
      </c>
      <c r="N383" s="7" t="e">
        <f>IF(OSS_2018_19!#REF!&lt;&gt;"",OSS_2018_19!#REF!,"")</f>
        <v>#REF!</v>
      </c>
      <c r="O383" s="7" t="e">
        <f>IF(OSS_2018_19!#REF!&lt;&gt;"",OSS_2018_19!#REF!,"")</f>
        <v>#REF!</v>
      </c>
      <c r="P383" s="7" t="e">
        <f>IF(OSS_2018_19!#REF!&lt;&gt;"",OSS_2018_19!#REF!,"")</f>
        <v>#REF!</v>
      </c>
      <c r="Q383" s="5" t="e">
        <f t="shared" si="29"/>
        <v>#REF!</v>
      </c>
      <c r="R383" s="87" t="e">
        <f t="shared" si="30"/>
        <v>#REF!</v>
      </c>
      <c r="S383" s="57" t="e">
        <f t="shared" si="27"/>
        <v>#REF!</v>
      </c>
      <c r="T383" s="88" t="e">
        <f t="shared" si="28"/>
        <v>#REF!</v>
      </c>
      <c r="U383" s="112"/>
      <c r="W383" s="112"/>
    </row>
    <row r="384" spans="1:23" ht="20.100000000000001" customHeight="1">
      <c r="A384" s="118" t="e">
        <f>IF(OSS_2018_19!#REF!&lt;&gt;"",OSS_2018_19!#REF!,"")</f>
        <v>#REF!</v>
      </c>
      <c r="B384" s="7" t="e">
        <f>IF(OSS_2018_19!#REF!&lt;&gt;"",OSS_2018_19!#REF!,"")</f>
        <v>#REF!</v>
      </c>
      <c r="C384" s="35" t="e">
        <f>IF(OSS_2018_19!#REF!&lt;&gt;"",OSS_2018_19!#REF!,"")</f>
        <v>#REF!</v>
      </c>
      <c r="D384" s="63" t="e">
        <f>IF(OSS_2018_19!#REF!&lt;&gt;"",OSS_2018_19!#REF!,"")</f>
        <v>#REF!</v>
      </c>
      <c r="E384" s="7" t="e">
        <f>IF(OSS_2018_19!#REF!&lt;&gt;"",OSS_2018_19!#REF!,"")</f>
        <v>#REF!</v>
      </c>
      <c r="F384" s="5"/>
      <c r="G384" s="5"/>
      <c r="H384" s="5"/>
      <c r="I384" s="5"/>
      <c r="J384" s="46"/>
      <c r="L384" s="7" t="e">
        <f>IF(OSS_2018_19!#REF!&lt;&gt;"",OSS_2018_19!#REF!,"")</f>
        <v>#REF!</v>
      </c>
      <c r="M384" s="7" t="e">
        <f>IF(OSS_2018_19!#REF!&lt;&gt;"",OSS_2018_19!#REF!,"")</f>
        <v>#REF!</v>
      </c>
      <c r="N384" s="7" t="e">
        <f>IF(OSS_2018_19!#REF!&lt;&gt;"",OSS_2018_19!#REF!,"")</f>
        <v>#REF!</v>
      </c>
      <c r="O384" s="7" t="e">
        <f>IF(OSS_2018_19!#REF!&lt;&gt;"",OSS_2018_19!#REF!,"")</f>
        <v>#REF!</v>
      </c>
      <c r="P384" s="7" t="e">
        <f>IF(OSS_2018_19!#REF!&lt;&gt;"",OSS_2018_19!#REF!,"")</f>
        <v>#REF!</v>
      </c>
      <c r="Q384" s="5" t="e">
        <f t="shared" si="29"/>
        <v>#REF!</v>
      </c>
      <c r="R384" s="87" t="e">
        <f t="shared" si="30"/>
        <v>#REF!</v>
      </c>
      <c r="S384" s="57" t="e">
        <f t="shared" si="27"/>
        <v>#REF!</v>
      </c>
      <c r="T384" s="88" t="e">
        <f t="shared" si="28"/>
        <v>#REF!</v>
      </c>
      <c r="U384" s="112"/>
      <c r="W384" s="112"/>
    </row>
    <row r="385" spans="1:23" ht="20.100000000000001" customHeight="1">
      <c r="A385" s="118" t="e">
        <f>IF(OSS_2018_19!#REF!&lt;&gt;"",OSS_2018_19!#REF!,"")</f>
        <v>#REF!</v>
      </c>
      <c r="B385" s="7" t="e">
        <f>IF(OSS_2018_19!#REF!&lt;&gt;"",OSS_2018_19!#REF!,"")</f>
        <v>#REF!</v>
      </c>
      <c r="C385" s="35" t="e">
        <f>IF(OSS_2018_19!#REF!&lt;&gt;"",OSS_2018_19!#REF!,"")</f>
        <v>#REF!</v>
      </c>
      <c r="D385" s="63" t="e">
        <f>IF(OSS_2018_19!#REF!&lt;&gt;"",OSS_2018_19!#REF!,"")</f>
        <v>#REF!</v>
      </c>
      <c r="E385" s="7" t="e">
        <f>IF(OSS_2018_19!#REF!&lt;&gt;"",OSS_2018_19!#REF!,"")</f>
        <v>#REF!</v>
      </c>
      <c r="F385" s="5"/>
      <c r="G385" s="5"/>
      <c r="H385" s="5"/>
      <c r="I385" s="5"/>
      <c r="J385" s="46"/>
      <c r="L385" s="7" t="e">
        <f>IF(OSS_2018_19!#REF!&lt;&gt;"",OSS_2018_19!#REF!,"")</f>
        <v>#REF!</v>
      </c>
      <c r="M385" s="7" t="e">
        <f>IF(OSS_2018_19!#REF!&lt;&gt;"",OSS_2018_19!#REF!,"")</f>
        <v>#REF!</v>
      </c>
      <c r="N385" s="7" t="e">
        <f>IF(OSS_2018_19!#REF!&lt;&gt;"",OSS_2018_19!#REF!,"")</f>
        <v>#REF!</v>
      </c>
      <c r="O385" s="7" t="e">
        <f>IF(OSS_2018_19!#REF!&lt;&gt;"",OSS_2018_19!#REF!,"")</f>
        <v>#REF!</v>
      </c>
      <c r="P385" s="7" t="e">
        <f>IF(OSS_2018_19!#REF!&lt;&gt;"",OSS_2018_19!#REF!,"")</f>
        <v>#REF!</v>
      </c>
      <c r="Q385" s="5" t="e">
        <f t="shared" si="29"/>
        <v>#REF!</v>
      </c>
      <c r="R385" s="87" t="e">
        <f t="shared" si="30"/>
        <v>#REF!</v>
      </c>
      <c r="S385" s="57" t="e">
        <f t="shared" si="27"/>
        <v>#REF!</v>
      </c>
      <c r="T385" s="88" t="e">
        <f t="shared" si="28"/>
        <v>#REF!</v>
      </c>
      <c r="U385" s="112"/>
      <c r="W385" s="112"/>
    </row>
    <row r="386" spans="1:23" ht="20.100000000000001" customHeight="1">
      <c r="A386" s="118" t="e">
        <f>IF(OSS_2018_19!#REF!&lt;&gt;"",OSS_2018_19!#REF!,"")</f>
        <v>#REF!</v>
      </c>
      <c r="B386" s="7" t="e">
        <f>IF(OSS_2018_19!#REF!&lt;&gt;"",OSS_2018_19!#REF!,"")</f>
        <v>#REF!</v>
      </c>
      <c r="C386" s="35" t="e">
        <f>IF(OSS_2018_19!#REF!&lt;&gt;"",OSS_2018_19!#REF!,"")</f>
        <v>#REF!</v>
      </c>
      <c r="D386" s="63" t="e">
        <f>IF(OSS_2018_19!#REF!&lt;&gt;"",OSS_2018_19!#REF!,"")</f>
        <v>#REF!</v>
      </c>
      <c r="E386" s="7" t="e">
        <f>IF(OSS_2018_19!#REF!&lt;&gt;"",OSS_2018_19!#REF!,"")</f>
        <v>#REF!</v>
      </c>
      <c r="F386" s="5"/>
      <c r="G386" s="5"/>
      <c r="H386" s="5"/>
      <c r="I386" s="5"/>
      <c r="J386" s="46"/>
      <c r="L386" s="7" t="e">
        <f>IF(OSS_2018_19!#REF!&lt;&gt;"",OSS_2018_19!#REF!,"")</f>
        <v>#REF!</v>
      </c>
      <c r="M386" s="7" t="e">
        <f>IF(OSS_2018_19!#REF!&lt;&gt;"",OSS_2018_19!#REF!,"")</f>
        <v>#REF!</v>
      </c>
      <c r="N386" s="7" t="e">
        <f>IF(OSS_2018_19!#REF!&lt;&gt;"",OSS_2018_19!#REF!,"")</f>
        <v>#REF!</v>
      </c>
      <c r="O386" s="7" t="e">
        <f>IF(OSS_2018_19!#REF!&lt;&gt;"",OSS_2018_19!#REF!,"")</f>
        <v>#REF!</v>
      </c>
      <c r="P386" s="7" t="e">
        <f>IF(OSS_2018_19!#REF!&lt;&gt;"",OSS_2018_19!#REF!,"")</f>
        <v>#REF!</v>
      </c>
      <c r="Q386" s="5" t="e">
        <f t="shared" si="29"/>
        <v>#REF!</v>
      </c>
      <c r="R386" s="87" t="e">
        <f t="shared" si="30"/>
        <v>#REF!</v>
      </c>
      <c r="S386" s="57" t="e">
        <f t="shared" si="27"/>
        <v>#REF!</v>
      </c>
      <c r="T386" s="88" t="e">
        <f t="shared" si="28"/>
        <v>#REF!</v>
      </c>
      <c r="U386" s="112"/>
      <c r="W386" s="112"/>
    </row>
    <row r="387" spans="1:23" ht="20.100000000000001" customHeight="1">
      <c r="A387" s="118" t="e">
        <f>IF(OSS_2018_19!#REF!&lt;&gt;"",OSS_2018_19!#REF!,"")</f>
        <v>#REF!</v>
      </c>
      <c r="B387" s="7" t="e">
        <f>IF(OSS_2018_19!#REF!&lt;&gt;"",OSS_2018_19!#REF!,"")</f>
        <v>#REF!</v>
      </c>
      <c r="C387" s="35" t="e">
        <f>IF(OSS_2018_19!#REF!&lt;&gt;"",OSS_2018_19!#REF!,"")</f>
        <v>#REF!</v>
      </c>
      <c r="D387" s="63" t="e">
        <f>IF(OSS_2018_19!#REF!&lt;&gt;"",OSS_2018_19!#REF!,"")</f>
        <v>#REF!</v>
      </c>
      <c r="E387" s="7" t="e">
        <f>IF(OSS_2018_19!#REF!&lt;&gt;"",OSS_2018_19!#REF!,"")</f>
        <v>#REF!</v>
      </c>
      <c r="F387" s="5"/>
      <c r="G387" s="5"/>
      <c r="H387" s="5"/>
      <c r="I387" s="5"/>
      <c r="J387" s="46"/>
      <c r="L387" s="7" t="e">
        <f>IF(OSS_2018_19!#REF!&lt;&gt;"",OSS_2018_19!#REF!,"")</f>
        <v>#REF!</v>
      </c>
      <c r="M387" s="7" t="e">
        <f>IF(OSS_2018_19!#REF!&lt;&gt;"",OSS_2018_19!#REF!,"")</f>
        <v>#REF!</v>
      </c>
      <c r="N387" s="7" t="e">
        <f>IF(OSS_2018_19!#REF!&lt;&gt;"",OSS_2018_19!#REF!,"")</f>
        <v>#REF!</v>
      </c>
      <c r="O387" s="7" t="e">
        <f>IF(OSS_2018_19!#REF!&lt;&gt;"",OSS_2018_19!#REF!,"")</f>
        <v>#REF!</v>
      </c>
      <c r="P387" s="7" t="e">
        <f>IF(OSS_2018_19!#REF!&lt;&gt;"",OSS_2018_19!#REF!,"")</f>
        <v>#REF!</v>
      </c>
      <c r="Q387" s="5" t="e">
        <f t="shared" si="29"/>
        <v>#REF!</v>
      </c>
      <c r="R387" s="87" t="e">
        <f t="shared" si="30"/>
        <v>#REF!</v>
      </c>
      <c r="S387" s="57" t="e">
        <f t="shared" ref="S387:S450" si="31">IF(B387&lt;&gt;"",IF(D387&lt;&gt;"рекреација",IF(ISNA(MATCH(B387,oktobar_2_prijave_sport,0)),"NE","DA"),IF(ISNA(MATCH(B387,oktobar_2_prijave_rekreacija,0)),"NE","DA")),"")</f>
        <v>#REF!</v>
      </c>
      <c r="T387" s="88" t="e">
        <f t="shared" ref="T387:T450" si="32">IF(S387="DA",$S$2,"")</f>
        <v>#REF!</v>
      </c>
      <c r="U387" s="112"/>
      <c r="W387" s="112"/>
    </row>
    <row r="388" spans="1:23" ht="20.100000000000001" customHeight="1">
      <c r="A388" s="118" t="e">
        <f>IF(OSS_2018_19!#REF!&lt;&gt;"",OSS_2018_19!#REF!,"")</f>
        <v>#REF!</v>
      </c>
      <c r="B388" s="7" t="e">
        <f>IF(OSS_2018_19!#REF!&lt;&gt;"",OSS_2018_19!#REF!,"")</f>
        <v>#REF!</v>
      </c>
      <c r="C388" s="35" t="e">
        <f>IF(OSS_2018_19!#REF!&lt;&gt;"",OSS_2018_19!#REF!,"")</f>
        <v>#REF!</v>
      </c>
      <c r="D388" s="63" t="e">
        <f>IF(OSS_2018_19!#REF!&lt;&gt;"",OSS_2018_19!#REF!,"")</f>
        <v>#REF!</v>
      </c>
      <c r="E388" s="7" t="e">
        <f>IF(OSS_2018_19!#REF!&lt;&gt;"",OSS_2018_19!#REF!,"")</f>
        <v>#REF!</v>
      </c>
      <c r="F388" s="5"/>
      <c r="G388" s="5"/>
      <c r="H388" s="5"/>
      <c r="I388" s="5"/>
      <c r="J388" s="46"/>
      <c r="L388" s="7" t="e">
        <f>IF(OSS_2018_19!#REF!&lt;&gt;"",OSS_2018_19!#REF!,"")</f>
        <v>#REF!</v>
      </c>
      <c r="M388" s="7" t="e">
        <f>IF(OSS_2018_19!#REF!&lt;&gt;"",OSS_2018_19!#REF!,"")</f>
        <v>#REF!</v>
      </c>
      <c r="N388" s="7" t="e">
        <f>IF(OSS_2018_19!#REF!&lt;&gt;"",OSS_2018_19!#REF!,"")</f>
        <v>#REF!</v>
      </c>
      <c r="O388" s="7" t="e">
        <f>IF(OSS_2018_19!#REF!&lt;&gt;"",OSS_2018_19!#REF!,"")</f>
        <v>#REF!</v>
      </c>
      <c r="P388" s="7" t="e">
        <f>IF(OSS_2018_19!#REF!&lt;&gt;"",OSS_2018_19!#REF!,"")</f>
        <v>#REF!</v>
      </c>
      <c r="Q388" s="5" t="e">
        <f t="shared" ref="Q388:Q451" si="33">IF(B388&lt;&gt;"",IF(AND(L388&lt;&gt;"",M388&lt;&gt;"",N388&lt;&gt;"",O388&lt;&gt;"",P388&lt;&gt;""),"DA","NE"),"")</f>
        <v>#REF!</v>
      </c>
      <c r="R388" s="87" t="e">
        <f t="shared" ref="R388:R451" si="34">IF(AND(Q388="DA",S388="DA"),$S$2,"")</f>
        <v>#REF!</v>
      </c>
      <c r="S388" s="57" t="e">
        <f t="shared" si="31"/>
        <v>#REF!</v>
      </c>
      <c r="T388" s="88" t="e">
        <f t="shared" si="32"/>
        <v>#REF!</v>
      </c>
      <c r="U388" s="112"/>
      <c r="W388" s="112"/>
    </row>
    <row r="389" spans="1:23" ht="20.100000000000001" customHeight="1">
      <c r="A389" s="118" t="e">
        <f>IF(OSS_2018_19!#REF!&lt;&gt;"",OSS_2018_19!#REF!,"")</f>
        <v>#REF!</v>
      </c>
      <c r="B389" s="7" t="e">
        <f>IF(OSS_2018_19!#REF!&lt;&gt;"",OSS_2018_19!#REF!,"")</f>
        <v>#REF!</v>
      </c>
      <c r="C389" s="35" t="e">
        <f>IF(OSS_2018_19!#REF!&lt;&gt;"",OSS_2018_19!#REF!,"")</f>
        <v>#REF!</v>
      </c>
      <c r="D389" s="63" t="e">
        <f>IF(OSS_2018_19!#REF!&lt;&gt;"",OSS_2018_19!#REF!,"")</f>
        <v>#REF!</v>
      </c>
      <c r="E389" s="7" t="e">
        <f>IF(OSS_2018_19!#REF!&lt;&gt;"",OSS_2018_19!#REF!,"")</f>
        <v>#REF!</v>
      </c>
      <c r="F389" s="5"/>
      <c r="G389" s="5"/>
      <c r="H389" s="5"/>
      <c r="I389" s="5"/>
      <c r="J389" s="46"/>
      <c r="L389" s="7" t="e">
        <f>IF(OSS_2018_19!#REF!&lt;&gt;"",OSS_2018_19!#REF!,"")</f>
        <v>#REF!</v>
      </c>
      <c r="M389" s="7" t="e">
        <f>IF(OSS_2018_19!#REF!&lt;&gt;"",OSS_2018_19!#REF!,"")</f>
        <v>#REF!</v>
      </c>
      <c r="N389" s="7" t="e">
        <f>IF(OSS_2018_19!#REF!&lt;&gt;"",OSS_2018_19!#REF!,"")</f>
        <v>#REF!</v>
      </c>
      <c r="O389" s="7" t="e">
        <f>IF(OSS_2018_19!#REF!&lt;&gt;"",OSS_2018_19!#REF!,"")</f>
        <v>#REF!</v>
      </c>
      <c r="P389" s="7" t="e">
        <f>IF(OSS_2018_19!#REF!&lt;&gt;"",OSS_2018_19!#REF!,"")</f>
        <v>#REF!</v>
      </c>
      <c r="Q389" s="5" t="e">
        <f t="shared" si="33"/>
        <v>#REF!</v>
      </c>
      <c r="R389" s="87" t="e">
        <f t="shared" si="34"/>
        <v>#REF!</v>
      </c>
      <c r="S389" s="57" t="e">
        <f t="shared" si="31"/>
        <v>#REF!</v>
      </c>
      <c r="T389" s="88" t="e">
        <f t="shared" si="32"/>
        <v>#REF!</v>
      </c>
      <c r="U389" s="112"/>
      <c r="W389" s="112"/>
    </row>
    <row r="390" spans="1:23" ht="20.100000000000001" customHeight="1">
      <c r="A390" s="118" t="e">
        <f>IF(OSS_2018_19!#REF!&lt;&gt;"",OSS_2018_19!#REF!,"")</f>
        <v>#REF!</v>
      </c>
      <c r="B390" s="7" t="e">
        <f>IF(OSS_2018_19!#REF!&lt;&gt;"",OSS_2018_19!#REF!,"")</f>
        <v>#REF!</v>
      </c>
      <c r="C390" s="35" t="e">
        <f>IF(OSS_2018_19!#REF!&lt;&gt;"",OSS_2018_19!#REF!,"")</f>
        <v>#REF!</v>
      </c>
      <c r="D390" s="63" t="e">
        <f>IF(OSS_2018_19!#REF!&lt;&gt;"",OSS_2018_19!#REF!,"")</f>
        <v>#REF!</v>
      </c>
      <c r="E390" s="7" t="e">
        <f>IF(OSS_2018_19!#REF!&lt;&gt;"",OSS_2018_19!#REF!,"")</f>
        <v>#REF!</v>
      </c>
      <c r="F390" s="5"/>
      <c r="G390" s="5"/>
      <c r="H390" s="5"/>
      <c r="I390" s="5"/>
      <c r="J390" s="46"/>
      <c r="L390" s="7" t="e">
        <f>IF(OSS_2018_19!#REF!&lt;&gt;"",OSS_2018_19!#REF!,"")</f>
        <v>#REF!</v>
      </c>
      <c r="M390" s="7" t="e">
        <f>IF(OSS_2018_19!#REF!&lt;&gt;"",OSS_2018_19!#REF!,"")</f>
        <v>#REF!</v>
      </c>
      <c r="N390" s="7" t="e">
        <f>IF(OSS_2018_19!#REF!&lt;&gt;"",OSS_2018_19!#REF!,"")</f>
        <v>#REF!</v>
      </c>
      <c r="O390" s="7" t="e">
        <f>IF(OSS_2018_19!#REF!&lt;&gt;"",OSS_2018_19!#REF!,"")</f>
        <v>#REF!</v>
      </c>
      <c r="P390" s="7" t="e">
        <f>IF(OSS_2018_19!#REF!&lt;&gt;"",OSS_2018_19!#REF!,"")</f>
        <v>#REF!</v>
      </c>
      <c r="Q390" s="5" t="e">
        <f t="shared" si="33"/>
        <v>#REF!</v>
      </c>
      <c r="R390" s="87" t="e">
        <f t="shared" si="34"/>
        <v>#REF!</v>
      </c>
      <c r="S390" s="57" t="e">
        <f t="shared" si="31"/>
        <v>#REF!</v>
      </c>
      <c r="T390" s="88" t="e">
        <f t="shared" si="32"/>
        <v>#REF!</v>
      </c>
      <c r="U390" s="112"/>
      <c r="W390" s="112"/>
    </row>
    <row r="391" spans="1:23" ht="20.100000000000001" customHeight="1">
      <c r="A391" s="118" t="e">
        <f>IF(OSS_2018_19!#REF!&lt;&gt;"",OSS_2018_19!#REF!,"")</f>
        <v>#REF!</v>
      </c>
      <c r="B391" s="7" t="e">
        <f>IF(OSS_2018_19!#REF!&lt;&gt;"",OSS_2018_19!#REF!,"")</f>
        <v>#REF!</v>
      </c>
      <c r="C391" s="35" t="e">
        <f>IF(OSS_2018_19!#REF!&lt;&gt;"",OSS_2018_19!#REF!,"")</f>
        <v>#REF!</v>
      </c>
      <c r="D391" s="63" t="e">
        <f>IF(OSS_2018_19!#REF!&lt;&gt;"",OSS_2018_19!#REF!,"")</f>
        <v>#REF!</v>
      </c>
      <c r="E391" s="7" t="e">
        <f>IF(OSS_2018_19!#REF!&lt;&gt;"",OSS_2018_19!#REF!,"")</f>
        <v>#REF!</v>
      </c>
      <c r="F391" s="5"/>
      <c r="G391" s="5"/>
      <c r="H391" s="5"/>
      <c r="I391" s="5"/>
      <c r="J391" s="46"/>
      <c r="L391" s="7" t="e">
        <f>IF(OSS_2018_19!#REF!&lt;&gt;"",OSS_2018_19!#REF!,"")</f>
        <v>#REF!</v>
      </c>
      <c r="M391" s="7" t="e">
        <f>IF(OSS_2018_19!#REF!&lt;&gt;"",OSS_2018_19!#REF!,"")</f>
        <v>#REF!</v>
      </c>
      <c r="N391" s="7" t="e">
        <f>IF(OSS_2018_19!#REF!&lt;&gt;"",OSS_2018_19!#REF!,"")</f>
        <v>#REF!</v>
      </c>
      <c r="O391" s="7" t="e">
        <f>IF(OSS_2018_19!#REF!&lt;&gt;"",OSS_2018_19!#REF!,"")</f>
        <v>#REF!</v>
      </c>
      <c r="P391" s="7" t="e">
        <f>IF(OSS_2018_19!#REF!&lt;&gt;"",OSS_2018_19!#REF!,"")</f>
        <v>#REF!</v>
      </c>
      <c r="Q391" s="5" t="e">
        <f t="shared" si="33"/>
        <v>#REF!</v>
      </c>
      <c r="R391" s="87" t="e">
        <f t="shared" si="34"/>
        <v>#REF!</v>
      </c>
      <c r="S391" s="57" t="e">
        <f t="shared" si="31"/>
        <v>#REF!</v>
      </c>
      <c r="T391" s="88" t="e">
        <f t="shared" si="32"/>
        <v>#REF!</v>
      </c>
      <c r="U391" s="112"/>
      <c r="W391" s="112"/>
    </row>
    <row r="392" spans="1:23" ht="20.100000000000001" customHeight="1">
      <c r="A392" s="118" t="e">
        <f>IF(OSS_2018_19!#REF!&lt;&gt;"",OSS_2018_19!#REF!,"")</f>
        <v>#REF!</v>
      </c>
      <c r="B392" s="7" t="e">
        <f>IF(OSS_2018_19!#REF!&lt;&gt;"",OSS_2018_19!#REF!,"")</f>
        <v>#REF!</v>
      </c>
      <c r="C392" s="35" t="e">
        <f>IF(OSS_2018_19!#REF!&lt;&gt;"",OSS_2018_19!#REF!,"")</f>
        <v>#REF!</v>
      </c>
      <c r="D392" s="63" t="e">
        <f>IF(OSS_2018_19!#REF!&lt;&gt;"",OSS_2018_19!#REF!,"")</f>
        <v>#REF!</v>
      </c>
      <c r="E392" s="7" t="e">
        <f>IF(OSS_2018_19!#REF!&lt;&gt;"",OSS_2018_19!#REF!,"")</f>
        <v>#REF!</v>
      </c>
      <c r="F392" s="5"/>
      <c r="G392" s="5"/>
      <c r="H392" s="5"/>
      <c r="I392" s="5"/>
      <c r="J392" s="46"/>
      <c r="L392" s="7" t="e">
        <f>IF(OSS_2018_19!#REF!&lt;&gt;"",OSS_2018_19!#REF!,"")</f>
        <v>#REF!</v>
      </c>
      <c r="M392" s="7" t="e">
        <f>IF(OSS_2018_19!#REF!&lt;&gt;"",OSS_2018_19!#REF!,"")</f>
        <v>#REF!</v>
      </c>
      <c r="N392" s="7" t="e">
        <f>IF(OSS_2018_19!#REF!&lt;&gt;"",OSS_2018_19!#REF!,"")</f>
        <v>#REF!</v>
      </c>
      <c r="O392" s="7" t="e">
        <f>IF(OSS_2018_19!#REF!&lt;&gt;"",OSS_2018_19!#REF!,"")</f>
        <v>#REF!</v>
      </c>
      <c r="P392" s="7" t="e">
        <f>IF(OSS_2018_19!#REF!&lt;&gt;"",OSS_2018_19!#REF!,"")</f>
        <v>#REF!</v>
      </c>
      <c r="Q392" s="5" t="e">
        <f t="shared" si="33"/>
        <v>#REF!</v>
      </c>
      <c r="R392" s="87" t="e">
        <f t="shared" si="34"/>
        <v>#REF!</v>
      </c>
      <c r="S392" s="57" t="e">
        <f t="shared" si="31"/>
        <v>#REF!</v>
      </c>
      <c r="T392" s="88" t="e">
        <f t="shared" si="32"/>
        <v>#REF!</v>
      </c>
      <c r="U392" s="112"/>
      <c r="W392" s="112"/>
    </row>
    <row r="393" spans="1:23" ht="20.100000000000001" customHeight="1">
      <c r="A393" s="118" t="e">
        <f>IF(OSS_2018_19!#REF!&lt;&gt;"",OSS_2018_19!#REF!,"")</f>
        <v>#REF!</v>
      </c>
      <c r="B393" s="7" t="e">
        <f>IF(OSS_2018_19!#REF!&lt;&gt;"",OSS_2018_19!#REF!,"")</f>
        <v>#REF!</v>
      </c>
      <c r="C393" s="35" t="e">
        <f>IF(OSS_2018_19!#REF!&lt;&gt;"",OSS_2018_19!#REF!,"")</f>
        <v>#REF!</v>
      </c>
      <c r="D393" s="63" t="e">
        <f>IF(OSS_2018_19!#REF!&lt;&gt;"",OSS_2018_19!#REF!,"")</f>
        <v>#REF!</v>
      </c>
      <c r="E393" s="7" t="e">
        <f>IF(OSS_2018_19!#REF!&lt;&gt;"",OSS_2018_19!#REF!,"")</f>
        <v>#REF!</v>
      </c>
      <c r="F393" s="5"/>
      <c r="G393" s="5"/>
      <c r="H393" s="5"/>
      <c r="I393" s="5"/>
      <c r="J393" s="46"/>
      <c r="L393" s="7" t="e">
        <f>IF(OSS_2018_19!#REF!&lt;&gt;"",OSS_2018_19!#REF!,"")</f>
        <v>#REF!</v>
      </c>
      <c r="M393" s="7" t="e">
        <f>IF(OSS_2018_19!#REF!&lt;&gt;"",OSS_2018_19!#REF!,"")</f>
        <v>#REF!</v>
      </c>
      <c r="N393" s="7" t="e">
        <f>IF(OSS_2018_19!#REF!&lt;&gt;"",OSS_2018_19!#REF!,"")</f>
        <v>#REF!</v>
      </c>
      <c r="O393" s="7" t="e">
        <f>IF(OSS_2018_19!#REF!&lt;&gt;"",OSS_2018_19!#REF!,"")</f>
        <v>#REF!</v>
      </c>
      <c r="P393" s="7" t="e">
        <f>IF(OSS_2018_19!#REF!&lt;&gt;"",OSS_2018_19!#REF!,"")</f>
        <v>#REF!</v>
      </c>
      <c r="Q393" s="5" t="e">
        <f t="shared" si="33"/>
        <v>#REF!</v>
      </c>
      <c r="R393" s="87" t="e">
        <f t="shared" si="34"/>
        <v>#REF!</v>
      </c>
      <c r="S393" s="57" t="e">
        <f t="shared" si="31"/>
        <v>#REF!</v>
      </c>
      <c r="T393" s="88" t="e">
        <f t="shared" si="32"/>
        <v>#REF!</v>
      </c>
      <c r="U393" s="112"/>
      <c r="W393" s="112"/>
    </row>
    <row r="394" spans="1:23" ht="20.100000000000001" customHeight="1">
      <c r="A394" s="118" t="e">
        <f>IF(OSS_2018_19!#REF!&lt;&gt;"",OSS_2018_19!#REF!,"")</f>
        <v>#REF!</v>
      </c>
      <c r="B394" s="7" t="e">
        <f>IF(OSS_2018_19!#REF!&lt;&gt;"",OSS_2018_19!#REF!,"")</f>
        <v>#REF!</v>
      </c>
      <c r="C394" s="35" t="e">
        <f>IF(OSS_2018_19!#REF!&lt;&gt;"",OSS_2018_19!#REF!,"")</f>
        <v>#REF!</v>
      </c>
      <c r="D394" s="63" t="e">
        <f>IF(OSS_2018_19!#REF!&lt;&gt;"",OSS_2018_19!#REF!,"")</f>
        <v>#REF!</v>
      </c>
      <c r="E394" s="7" t="e">
        <f>IF(OSS_2018_19!#REF!&lt;&gt;"",OSS_2018_19!#REF!,"")</f>
        <v>#REF!</v>
      </c>
      <c r="F394" s="5"/>
      <c r="G394" s="5"/>
      <c r="H394" s="5"/>
      <c r="I394" s="5"/>
      <c r="J394" s="46"/>
      <c r="L394" s="7" t="e">
        <f>IF(OSS_2018_19!#REF!&lt;&gt;"",OSS_2018_19!#REF!,"")</f>
        <v>#REF!</v>
      </c>
      <c r="M394" s="7" t="e">
        <f>IF(OSS_2018_19!#REF!&lt;&gt;"",OSS_2018_19!#REF!,"")</f>
        <v>#REF!</v>
      </c>
      <c r="N394" s="7" t="e">
        <f>IF(OSS_2018_19!#REF!&lt;&gt;"",OSS_2018_19!#REF!,"")</f>
        <v>#REF!</v>
      </c>
      <c r="O394" s="7" t="e">
        <f>IF(OSS_2018_19!#REF!&lt;&gt;"",OSS_2018_19!#REF!,"")</f>
        <v>#REF!</v>
      </c>
      <c r="P394" s="7" t="e">
        <f>IF(OSS_2018_19!#REF!&lt;&gt;"",OSS_2018_19!#REF!,"")</f>
        <v>#REF!</v>
      </c>
      <c r="Q394" s="5" t="e">
        <f t="shared" si="33"/>
        <v>#REF!</v>
      </c>
      <c r="R394" s="87" t="e">
        <f t="shared" si="34"/>
        <v>#REF!</v>
      </c>
      <c r="S394" s="57" t="e">
        <f t="shared" si="31"/>
        <v>#REF!</v>
      </c>
      <c r="T394" s="88" t="e">
        <f t="shared" si="32"/>
        <v>#REF!</v>
      </c>
      <c r="U394" s="112"/>
      <c r="W394" s="112"/>
    </row>
    <row r="395" spans="1:23" ht="20.100000000000001" customHeight="1">
      <c r="A395" s="118" t="e">
        <f>IF(OSS_2018_19!#REF!&lt;&gt;"",OSS_2018_19!#REF!,"")</f>
        <v>#REF!</v>
      </c>
      <c r="B395" s="7" t="e">
        <f>IF(OSS_2018_19!#REF!&lt;&gt;"",OSS_2018_19!#REF!,"")</f>
        <v>#REF!</v>
      </c>
      <c r="C395" s="35" t="e">
        <f>IF(OSS_2018_19!#REF!&lt;&gt;"",OSS_2018_19!#REF!,"")</f>
        <v>#REF!</v>
      </c>
      <c r="D395" s="63" t="e">
        <f>IF(OSS_2018_19!#REF!&lt;&gt;"",OSS_2018_19!#REF!,"")</f>
        <v>#REF!</v>
      </c>
      <c r="E395" s="7" t="e">
        <f>IF(OSS_2018_19!#REF!&lt;&gt;"",OSS_2018_19!#REF!,"")</f>
        <v>#REF!</v>
      </c>
      <c r="F395" s="5"/>
      <c r="G395" s="5"/>
      <c r="H395" s="5"/>
      <c r="I395" s="5"/>
      <c r="J395" s="46"/>
      <c r="L395" s="7" t="e">
        <f>IF(OSS_2018_19!#REF!&lt;&gt;"",OSS_2018_19!#REF!,"")</f>
        <v>#REF!</v>
      </c>
      <c r="M395" s="7" t="e">
        <f>IF(OSS_2018_19!#REF!&lt;&gt;"",OSS_2018_19!#REF!,"")</f>
        <v>#REF!</v>
      </c>
      <c r="N395" s="7" t="e">
        <f>IF(OSS_2018_19!#REF!&lt;&gt;"",OSS_2018_19!#REF!,"")</f>
        <v>#REF!</v>
      </c>
      <c r="O395" s="7" t="e">
        <f>IF(OSS_2018_19!#REF!&lt;&gt;"",OSS_2018_19!#REF!,"")</f>
        <v>#REF!</v>
      </c>
      <c r="P395" s="7" t="e">
        <f>IF(OSS_2018_19!#REF!&lt;&gt;"",OSS_2018_19!#REF!,"")</f>
        <v>#REF!</v>
      </c>
      <c r="Q395" s="5" t="e">
        <f t="shared" si="33"/>
        <v>#REF!</v>
      </c>
      <c r="R395" s="87" t="e">
        <f t="shared" si="34"/>
        <v>#REF!</v>
      </c>
      <c r="S395" s="57" t="e">
        <f t="shared" si="31"/>
        <v>#REF!</v>
      </c>
      <c r="T395" s="88" t="e">
        <f t="shared" si="32"/>
        <v>#REF!</v>
      </c>
      <c r="U395" s="112"/>
      <c r="W395" s="112"/>
    </row>
    <row r="396" spans="1:23" ht="20.100000000000001" customHeight="1">
      <c r="A396" s="118" t="e">
        <f>IF(OSS_2018_19!#REF!&lt;&gt;"",OSS_2018_19!#REF!,"")</f>
        <v>#REF!</v>
      </c>
      <c r="B396" s="7" t="e">
        <f>IF(OSS_2018_19!#REF!&lt;&gt;"",OSS_2018_19!#REF!,"")</f>
        <v>#REF!</v>
      </c>
      <c r="C396" s="35" t="e">
        <f>IF(OSS_2018_19!#REF!&lt;&gt;"",OSS_2018_19!#REF!,"")</f>
        <v>#REF!</v>
      </c>
      <c r="D396" s="63" t="e">
        <f>IF(OSS_2018_19!#REF!&lt;&gt;"",OSS_2018_19!#REF!,"")</f>
        <v>#REF!</v>
      </c>
      <c r="E396" s="7" t="e">
        <f>IF(OSS_2018_19!#REF!&lt;&gt;"",OSS_2018_19!#REF!,"")</f>
        <v>#REF!</v>
      </c>
      <c r="F396" s="5"/>
      <c r="G396" s="5"/>
      <c r="H396" s="5"/>
      <c r="I396" s="5"/>
      <c r="J396" s="46"/>
      <c r="L396" s="7" t="e">
        <f>IF(OSS_2018_19!#REF!&lt;&gt;"",OSS_2018_19!#REF!,"")</f>
        <v>#REF!</v>
      </c>
      <c r="M396" s="7" t="e">
        <f>IF(OSS_2018_19!#REF!&lt;&gt;"",OSS_2018_19!#REF!,"")</f>
        <v>#REF!</v>
      </c>
      <c r="N396" s="7" t="e">
        <f>IF(OSS_2018_19!#REF!&lt;&gt;"",OSS_2018_19!#REF!,"")</f>
        <v>#REF!</v>
      </c>
      <c r="O396" s="7" t="e">
        <f>IF(OSS_2018_19!#REF!&lt;&gt;"",OSS_2018_19!#REF!,"")</f>
        <v>#REF!</v>
      </c>
      <c r="P396" s="7" t="e">
        <f>IF(OSS_2018_19!#REF!&lt;&gt;"",OSS_2018_19!#REF!,"")</f>
        <v>#REF!</v>
      </c>
      <c r="Q396" s="5" t="e">
        <f t="shared" si="33"/>
        <v>#REF!</v>
      </c>
      <c r="R396" s="87" t="e">
        <f t="shared" si="34"/>
        <v>#REF!</v>
      </c>
      <c r="S396" s="57" t="e">
        <f t="shared" si="31"/>
        <v>#REF!</v>
      </c>
      <c r="T396" s="88" t="e">
        <f t="shared" si="32"/>
        <v>#REF!</v>
      </c>
      <c r="U396" s="112"/>
      <c r="W396" s="112"/>
    </row>
    <row r="397" spans="1:23" ht="20.100000000000001" customHeight="1">
      <c r="A397" s="118" t="e">
        <f>IF(OSS_2018_19!#REF!&lt;&gt;"",OSS_2018_19!#REF!,"")</f>
        <v>#REF!</v>
      </c>
      <c r="B397" s="7" t="e">
        <f>IF(OSS_2018_19!#REF!&lt;&gt;"",OSS_2018_19!#REF!,"")</f>
        <v>#REF!</v>
      </c>
      <c r="C397" s="35" t="e">
        <f>IF(OSS_2018_19!#REF!&lt;&gt;"",OSS_2018_19!#REF!,"")</f>
        <v>#REF!</v>
      </c>
      <c r="D397" s="63" t="e">
        <f>IF(OSS_2018_19!#REF!&lt;&gt;"",OSS_2018_19!#REF!,"")</f>
        <v>#REF!</v>
      </c>
      <c r="E397" s="7" t="e">
        <f>IF(OSS_2018_19!#REF!&lt;&gt;"",OSS_2018_19!#REF!,"")</f>
        <v>#REF!</v>
      </c>
      <c r="F397" s="5"/>
      <c r="G397" s="5"/>
      <c r="H397" s="5"/>
      <c r="I397" s="5"/>
      <c r="J397" s="46"/>
      <c r="L397" s="7" t="e">
        <f>IF(OSS_2018_19!#REF!&lt;&gt;"",OSS_2018_19!#REF!,"")</f>
        <v>#REF!</v>
      </c>
      <c r="M397" s="7" t="e">
        <f>IF(OSS_2018_19!#REF!&lt;&gt;"",OSS_2018_19!#REF!,"")</f>
        <v>#REF!</v>
      </c>
      <c r="N397" s="7" t="e">
        <f>IF(OSS_2018_19!#REF!&lt;&gt;"",OSS_2018_19!#REF!,"")</f>
        <v>#REF!</v>
      </c>
      <c r="O397" s="7" t="e">
        <f>IF(OSS_2018_19!#REF!&lt;&gt;"",OSS_2018_19!#REF!,"")</f>
        <v>#REF!</v>
      </c>
      <c r="P397" s="7" t="e">
        <f>IF(OSS_2018_19!#REF!&lt;&gt;"",OSS_2018_19!#REF!,"")</f>
        <v>#REF!</v>
      </c>
      <c r="Q397" s="5" t="e">
        <f t="shared" si="33"/>
        <v>#REF!</v>
      </c>
      <c r="R397" s="87" t="e">
        <f t="shared" si="34"/>
        <v>#REF!</v>
      </c>
      <c r="S397" s="57" t="e">
        <f t="shared" si="31"/>
        <v>#REF!</v>
      </c>
      <c r="T397" s="88" t="e">
        <f t="shared" si="32"/>
        <v>#REF!</v>
      </c>
      <c r="U397" s="112"/>
      <c r="W397" s="112"/>
    </row>
    <row r="398" spans="1:23" ht="20.100000000000001" customHeight="1">
      <c r="A398" s="118" t="e">
        <f>IF(OSS_2018_19!#REF!&lt;&gt;"",OSS_2018_19!#REF!,"")</f>
        <v>#REF!</v>
      </c>
      <c r="B398" s="7" t="e">
        <f>IF(OSS_2018_19!#REF!&lt;&gt;"",OSS_2018_19!#REF!,"")</f>
        <v>#REF!</v>
      </c>
      <c r="C398" s="35" t="e">
        <f>IF(OSS_2018_19!#REF!&lt;&gt;"",OSS_2018_19!#REF!,"")</f>
        <v>#REF!</v>
      </c>
      <c r="D398" s="63" t="e">
        <f>IF(OSS_2018_19!#REF!&lt;&gt;"",OSS_2018_19!#REF!,"")</f>
        <v>#REF!</v>
      </c>
      <c r="E398" s="7" t="e">
        <f>IF(OSS_2018_19!#REF!&lt;&gt;"",OSS_2018_19!#REF!,"")</f>
        <v>#REF!</v>
      </c>
      <c r="F398" s="5"/>
      <c r="G398" s="5"/>
      <c r="H398" s="5"/>
      <c r="I398" s="5"/>
      <c r="J398" s="46"/>
      <c r="L398" s="7" t="e">
        <f>IF(OSS_2018_19!#REF!&lt;&gt;"",OSS_2018_19!#REF!,"")</f>
        <v>#REF!</v>
      </c>
      <c r="M398" s="7" t="e">
        <f>IF(OSS_2018_19!#REF!&lt;&gt;"",OSS_2018_19!#REF!,"")</f>
        <v>#REF!</v>
      </c>
      <c r="N398" s="7" t="e">
        <f>IF(OSS_2018_19!#REF!&lt;&gt;"",OSS_2018_19!#REF!,"")</f>
        <v>#REF!</v>
      </c>
      <c r="O398" s="7" t="e">
        <f>IF(OSS_2018_19!#REF!&lt;&gt;"",OSS_2018_19!#REF!,"")</f>
        <v>#REF!</v>
      </c>
      <c r="P398" s="7" t="e">
        <f>IF(OSS_2018_19!#REF!&lt;&gt;"",OSS_2018_19!#REF!,"")</f>
        <v>#REF!</v>
      </c>
      <c r="Q398" s="5" t="e">
        <f t="shared" si="33"/>
        <v>#REF!</v>
      </c>
      <c r="R398" s="87" t="e">
        <f t="shared" si="34"/>
        <v>#REF!</v>
      </c>
      <c r="S398" s="57" t="e">
        <f t="shared" si="31"/>
        <v>#REF!</v>
      </c>
      <c r="T398" s="88" t="e">
        <f t="shared" si="32"/>
        <v>#REF!</v>
      </c>
      <c r="U398" s="112"/>
      <c r="W398" s="112"/>
    </row>
    <row r="399" spans="1:23" ht="20.100000000000001" customHeight="1">
      <c r="A399" s="118" t="e">
        <f>IF(OSS_2018_19!#REF!&lt;&gt;"",OSS_2018_19!#REF!,"")</f>
        <v>#REF!</v>
      </c>
      <c r="B399" s="7" t="e">
        <f>IF(OSS_2018_19!#REF!&lt;&gt;"",OSS_2018_19!#REF!,"")</f>
        <v>#REF!</v>
      </c>
      <c r="C399" s="35" t="e">
        <f>IF(OSS_2018_19!#REF!&lt;&gt;"",OSS_2018_19!#REF!,"")</f>
        <v>#REF!</v>
      </c>
      <c r="D399" s="63" t="e">
        <f>IF(OSS_2018_19!#REF!&lt;&gt;"",OSS_2018_19!#REF!,"")</f>
        <v>#REF!</v>
      </c>
      <c r="E399" s="7" t="e">
        <f>IF(OSS_2018_19!#REF!&lt;&gt;"",OSS_2018_19!#REF!,"")</f>
        <v>#REF!</v>
      </c>
      <c r="F399" s="5"/>
      <c r="G399" s="5"/>
      <c r="H399" s="5"/>
      <c r="I399" s="5"/>
      <c r="J399" s="46"/>
      <c r="L399" s="7" t="e">
        <f>IF(OSS_2018_19!#REF!&lt;&gt;"",OSS_2018_19!#REF!,"")</f>
        <v>#REF!</v>
      </c>
      <c r="M399" s="7" t="e">
        <f>IF(OSS_2018_19!#REF!&lt;&gt;"",OSS_2018_19!#REF!,"")</f>
        <v>#REF!</v>
      </c>
      <c r="N399" s="7" t="e">
        <f>IF(OSS_2018_19!#REF!&lt;&gt;"",OSS_2018_19!#REF!,"")</f>
        <v>#REF!</v>
      </c>
      <c r="O399" s="7" t="e">
        <f>IF(OSS_2018_19!#REF!&lt;&gt;"",OSS_2018_19!#REF!,"")</f>
        <v>#REF!</v>
      </c>
      <c r="P399" s="7" t="e">
        <f>IF(OSS_2018_19!#REF!&lt;&gt;"",OSS_2018_19!#REF!,"")</f>
        <v>#REF!</v>
      </c>
      <c r="Q399" s="5" t="e">
        <f t="shared" si="33"/>
        <v>#REF!</v>
      </c>
      <c r="R399" s="87" t="e">
        <f t="shared" si="34"/>
        <v>#REF!</v>
      </c>
      <c r="S399" s="57" t="e">
        <f t="shared" si="31"/>
        <v>#REF!</v>
      </c>
      <c r="T399" s="88" t="e">
        <f t="shared" si="32"/>
        <v>#REF!</v>
      </c>
      <c r="U399" s="112"/>
      <c r="W399" s="112"/>
    </row>
    <row r="400" spans="1:23" ht="20.100000000000001" customHeight="1">
      <c r="A400" s="118" t="e">
        <f>IF(OSS_2018_19!#REF!&lt;&gt;"",OSS_2018_19!#REF!,"")</f>
        <v>#REF!</v>
      </c>
      <c r="B400" s="7" t="e">
        <f>IF(OSS_2018_19!#REF!&lt;&gt;"",OSS_2018_19!#REF!,"")</f>
        <v>#REF!</v>
      </c>
      <c r="C400" s="35" t="e">
        <f>IF(OSS_2018_19!#REF!&lt;&gt;"",OSS_2018_19!#REF!,"")</f>
        <v>#REF!</v>
      </c>
      <c r="D400" s="63" t="e">
        <f>IF(OSS_2018_19!#REF!&lt;&gt;"",OSS_2018_19!#REF!,"")</f>
        <v>#REF!</v>
      </c>
      <c r="E400" s="7" t="e">
        <f>IF(OSS_2018_19!#REF!&lt;&gt;"",OSS_2018_19!#REF!,"")</f>
        <v>#REF!</v>
      </c>
      <c r="F400" s="5"/>
      <c r="G400" s="5"/>
      <c r="H400" s="5"/>
      <c r="I400" s="5"/>
      <c r="J400" s="46"/>
      <c r="L400" s="7" t="e">
        <f>IF(OSS_2018_19!#REF!&lt;&gt;"",OSS_2018_19!#REF!,"")</f>
        <v>#REF!</v>
      </c>
      <c r="M400" s="7" t="e">
        <f>IF(OSS_2018_19!#REF!&lt;&gt;"",OSS_2018_19!#REF!,"")</f>
        <v>#REF!</v>
      </c>
      <c r="N400" s="7" t="e">
        <f>IF(OSS_2018_19!#REF!&lt;&gt;"",OSS_2018_19!#REF!,"")</f>
        <v>#REF!</v>
      </c>
      <c r="O400" s="7" t="e">
        <f>IF(OSS_2018_19!#REF!&lt;&gt;"",OSS_2018_19!#REF!,"")</f>
        <v>#REF!</v>
      </c>
      <c r="P400" s="7" t="e">
        <f>IF(OSS_2018_19!#REF!&lt;&gt;"",OSS_2018_19!#REF!,"")</f>
        <v>#REF!</v>
      </c>
      <c r="Q400" s="5" t="e">
        <f t="shared" si="33"/>
        <v>#REF!</v>
      </c>
      <c r="R400" s="87" t="e">
        <f t="shared" si="34"/>
        <v>#REF!</v>
      </c>
      <c r="S400" s="57" t="e">
        <f t="shared" si="31"/>
        <v>#REF!</v>
      </c>
      <c r="T400" s="88" t="e">
        <f t="shared" si="32"/>
        <v>#REF!</v>
      </c>
      <c r="U400" s="112"/>
      <c r="W400" s="112"/>
    </row>
    <row r="401" spans="1:23" ht="20.100000000000001" customHeight="1">
      <c r="A401" s="118" t="e">
        <f>IF(OSS_2018_19!#REF!&lt;&gt;"",OSS_2018_19!#REF!,"")</f>
        <v>#REF!</v>
      </c>
      <c r="B401" s="7" t="e">
        <f>IF(OSS_2018_19!#REF!&lt;&gt;"",OSS_2018_19!#REF!,"")</f>
        <v>#REF!</v>
      </c>
      <c r="C401" s="35" t="e">
        <f>IF(OSS_2018_19!#REF!&lt;&gt;"",OSS_2018_19!#REF!,"")</f>
        <v>#REF!</v>
      </c>
      <c r="D401" s="63" t="e">
        <f>IF(OSS_2018_19!#REF!&lt;&gt;"",OSS_2018_19!#REF!,"")</f>
        <v>#REF!</v>
      </c>
      <c r="E401" s="7" t="e">
        <f>IF(OSS_2018_19!#REF!&lt;&gt;"",OSS_2018_19!#REF!,"")</f>
        <v>#REF!</v>
      </c>
      <c r="F401" s="5"/>
      <c r="G401" s="5"/>
      <c r="H401" s="5"/>
      <c r="I401" s="5"/>
      <c r="J401" s="46"/>
      <c r="L401" s="7" t="e">
        <f>IF(OSS_2018_19!#REF!&lt;&gt;"",OSS_2018_19!#REF!,"")</f>
        <v>#REF!</v>
      </c>
      <c r="M401" s="7" t="e">
        <f>IF(OSS_2018_19!#REF!&lt;&gt;"",OSS_2018_19!#REF!,"")</f>
        <v>#REF!</v>
      </c>
      <c r="N401" s="7" t="e">
        <f>IF(OSS_2018_19!#REF!&lt;&gt;"",OSS_2018_19!#REF!,"")</f>
        <v>#REF!</v>
      </c>
      <c r="O401" s="7" t="e">
        <f>IF(OSS_2018_19!#REF!&lt;&gt;"",OSS_2018_19!#REF!,"")</f>
        <v>#REF!</v>
      </c>
      <c r="P401" s="7" t="e">
        <f>IF(OSS_2018_19!#REF!&lt;&gt;"",OSS_2018_19!#REF!,"")</f>
        <v>#REF!</v>
      </c>
      <c r="Q401" s="5" t="e">
        <f t="shared" si="33"/>
        <v>#REF!</v>
      </c>
      <c r="R401" s="87" t="e">
        <f t="shared" si="34"/>
        <v>#REF!</v>
      </c>
      <c r="S401" s="57" t="e">
        <f t="shared" si="31"/>
        <v>#REF!</v>
      </c>
      <c r="T401" s="88" t="e">
        <f t="shared" si="32"/>
        <v>#REF!</v>
      </c>
      <c r="U401" s="112"/>
      <c r="W401" s="112"/>
    </row>
    <row r="402" spans="1:23" ht="20.100000000000001" customHeight="1">
      <c r="A402" s="118" t="e">
        <f>IF(OSS_2018_19!#REF!&lt;&gt;"",OSS_2018_19!#REF!,"")</f>
        <v>#REF!</v>
      </c>
      <c r="B402" s="7" t="e">
        <f>IF(OSS_2018_19!#REF!&lt;&gt;"",OSS_2018_19!#REF!,"")</f>
        <v>#REF!</v>
      </c>
      <c r="C402" s="35" t="e">
        <f>IF(OSS_2018_19!#REF!&lt;&gt;"",OSS_2018_19!#REF!,"")</f>
        <v>#REF!</v>
      </c>
      <c r="D402" s="63" t="e">
        <f>IF(OSS_2018_19!#REF!&lt;&gt;"",OSS_2018_19!#REF!,"")</f>
        <v>#REF!</v>
      </c>
      <c r="E402" s="7" t="e">
        <f>IF(OSS_2018_19!#REF!&lt;&gt;"",OSS_2018_19!#REF!,"")</f>
        <v>#REF!</v>
      </c>
      <c r="F402" s="5"/>
      <c r="G402" s="5"/>
      <c r="H402" s="5"/>
      <c r="I402" s="5"/>
      <c r="J402" s="46"/>
      <c r="L402" s="7" t="e">
        <f>IF(OSS_2018_19!#REF!&lt;&gt;"",OSS_2018_19!#REF!,"")</f>
        <v>#REF!</v>
      </c>
      <c r="M402" s="7" t="e">
        <f>IF(OSS_2018_19!#REF!&lt;&gt;"",OSS_2018_19!#REF!,"")</f>
        <v>#REF!</v>
      </c>
      <c r="N402" s="7" t="e">
        <f>IF(OSS_2018_19!#REF!&lt;&gt;"",OSS_2018_19!#REF!,"")</f>
        <v>#REF!</v>
      </c>
      <c r="O402" s="7" t="e">
        <f>IF(OSS_2018_19!#REF!&lt;&gt;"",OSS_2018_19!#REF!,"")</f>
        <v>#REF!</v>
      </c>
      <c r="P402" s="7" t="e">
        <f>IF(OSS_2018_19!#REF!&lt;&gt;"",OSS_2018_19!#REF!,"")</f>
        <v>#REF!</v>
      </c>
      <c r="Q402" s="5" t="e">
        <f t="shared" si="33"/>
        <v>#REF!</v>
      </c>
      <c r="R402" s="87" t="e">
        <f t="shared" si="34"/>
        <v>#REF!</v>
      </c>
      <c r="S402" s="57" t="e">
        <f t="shared" si="31"/>
        <v>#REF!</v>
      </c>
      <c r="T402" s="88" t="e">
        <f t="shared" si="32"/>
        <v>#REF!</v>
      </c>
      <c r="U402" s="112"/>
      <c r="W402" s="112"/>
    </row>
    <row r="403" spans="1:23" ht="20.100000000000001" customHeight="1">
      <c r="A403" s="118" t="e">
        <f>IF(OSS_2018_19!#REF!&lt;&gt;"",OSS_2018_19!#REF!,"")</f>
        <v>#REF!</v>
      </c>
      <c r="B403" s="7" t="e">
        <f>IF(OSS_2018_19!#REF!&lt;&gt;"",OSS_2018_19!#REF!,"")</f>
        <v>#REF!</v>
      </c>
      <c r="C403" s="35" t="e">
        <f>IF(OSS_2018_19!#REF!&lt;&gt;"",OSS_2018_19!#REF!,"")</f>
        <v>#REF!</v>
      </c>
      <c r="D403" s="63" t="e">
        <f>IF(OSS_2018_19!#REF!&lt;&gt;"",OSS_2018_19!#REF!,"")</f>
        <v>#REF!</v>
      </c>
      <c r="E403" s="7" t="e">
        <f>IF(OSS_2018_19!#REF!&lt;&gt;"",OSS_2018_19!#REF!,"")</f>
        <v>#REF!</v>
      </c>
      <c r="F403" s="5"/>
      <c r="G403" s="5"/>
      <c r="H403" s="5"/>
      <c r="I403" s="5"/>
      <c r="J403" s="46"/>
      <c r="L403" s="7" t="e">
        <f>IF(OSS_2018_19!#REF!&lt;&gt;"",OSS_2018_19!#REF!,"")</f>
        <v>#REF!</v>
      </c>
      <c r="M403" s="7" t="e">
        <f>IF(OSS_2018_19!#REF!&lt;&gt;"",OSS_2018_19!#REF!,"")</f>
        <v>#REF!</v>
      </c>
      <c r="N403" s="7" t="e">
        <f>IF(OSS_2018_19!#REF!&lt;&gt;"",OSS_2018_19!#REF!,"")</f>
        <v>#REF!</v>
      </c>
      <c r="O403" s="7" t="e">
        <f>IF(OSS_2018_19!#REF!&lt;&gt;"",OSS_2018_19!#REF!,"")</f>
        <v>#REF!</v>
      </c>
      <c r="P403" s="7" t="e">
        <f>IF(OSS_2018_19!#REF!&lt;&gt;"",OSS_2018_19!#REF!,"")</f>
        <v>#REF!</v>
      </c>
      <c r="Q403" s="5" t="e">
        <f t="shared" si="33"/>
        <v>#REF!</v>
      </c>
      <c r="R403" s="87" t="e">
        <f t="shared" si="34"/>
        <v>#REF!</v>
      </c>
      <c r="S403" s="57" t="e">
        <f t="shared" si="31"/>
        <v>#REF!</v>
      </c>
      <c r="T403" s="88" t="e">
        <f t="shared" si="32"/>
        <v>#REF!</v>
      </c>
      <c r="U403" s="112"/>
      <c r="W403" s="112"/>
    </row>
    <row r="404" spans="1:23" ht="20.100000000000001" customHeight="1">
      <c r="A404" s="118" t="e">
        <f>IF(OSS_2018_19!#REF!&lt;&gt;"",OSS_2018_19!#REF!,"")</f>
        <v>#REF!</v>
      </c>
      <c r="B404" s="7" t="e">
        <f>IF(OSS_2018_19!#REF!&lt;&gt;"",OSS_2018_19!#REF!,"")</f>
        <v>#REF!</v>
      </c>
      <c r="C404" s="35" t="e">
        <f>IF(OSS_2018_19!#REF!&lt;&gt;"",OSS_2018_19!#REF!,"")</f>
        <v>#REF!</v>
      </c>
      <c r="D404" s="63" t="e">
        <f>IF(OSS_2018_19!#REF!&lt;&gt;"",OSS_2018_19!#REF!,"")</f>
        <v>#REF!</v>
      </c>
      <c r="E404" s="7" t="e">
        <f>IF(OSS_2018_19!#REF!&lt;&gt;"",OSS_2018_19!#REF!,"")</f>
        <v>#REF!</v>
      </c>
      <c r="F404" s="5"/>
      <c r="G404" s="5"/>
      <c r="H404" s="5"/>
      <c r="I404" s="5"/>
      <c r="J404" s="46"/>
      <c r="L404" s="7" t="e">
        <f>IF(OSS_2018_19!#REF!&lt;&gt;"",OSS_2018_19!#REF!,"")</f>
        <v>#REF!</v>
      </c>
      <c r="M404" s="7" t="e">
        <f>IF(OSS_2018_19!#REF!&lt;&gt;"",OSS_2018_19!#REF!,"")</f>
        <v>#REF!</v>
      </c>
      <c r="N404" s="7" t="e">
        <f>IF(OSS_2018_19!#REF!&lt;&gt;"",OSS_2018_19!#REF!,"")</f>
        <v>#REF!</v>
      </c>
      <c r="O404" s="7" t="e">
        <f>IF(OSS_2018_19!#REF!&lt;&gt;"",OSS_2018_19!#REF!,"")</f>
        <v>#REF!</v>
      </c>
      <c r="P404" s="7" t="e">
        <f>IF(OSS_2018_19!#REF!&lt;&gt;"",OSS_2018_19!#REF!,"")</f>
        <v>#REF!</v>
      </c>
      <c r="Q404" s="5" t="e">
        <f t="shared" si="33"/>
        <v>#REF!</v>
      </c>
      <c r="R404" s="87" t="e">
        <f t="shared" si="34"/>
        <v>#REF!</v>
      </c>
      <c r="S404" s="57" t="e">
        <f t="shared" si="31"/>
        <v>#REF!</v>
      </c>
      <c r="T404" s="88" t="e">
        <f t="shared" si="32"/>
        <v>#REF!</v>
      </c>
      <c r="U404" s="112"/>
      <c r="W404" s="112"/>
    </row>
    <row r="405" spans="1:23" ht="20.100000000000001" customHeight="1">
      <c r="A405" s="118" t="e">
        <f>IF(OSS_2018_19!#REF!&lt;&gt;"",OSS_2018_19!#REF!,"")</f>
        <v>#REF!</v>
      </c>
      <c r="B405" s="7" t="e">
        <f>IF(OSS_2018_19!#REF!&lt;&gt;"",OSS_2018_19!#REF!,"")</f>
        <v>#REF!</v>
      </c>
      <c r="C405" s="35" t="e">
        <f>IF(OSS_2018_19!#REF!&lt;&gt;"",OSS_2018_19!#REF!,"")</f>
        <v>#REF!</v>
      </c>
      <c r="D405" s="63" t="e">
        <f>IF(OSS_2018_19!#REF!&lt;&gt;"",OSS_2018_19!#REF!,"")</f>
        <v>#REF!</v>
      </c>
      <c r="E405" s="7" t="e">
        <f>IF(OSS_2018_19!#REF!&lt;&gt;"",OSS_2018_19!#REF!,"")</f>
        <v>#REF!</v>
      </c>
      <c r="F405" s="5"/>
      <c r="G405" s="5"/>
      <c r="H405" s="5"/>
      <c r="I405" s="5"/>
      <c r="J405" s="46"/>
      <c r="L405" s="7" t="e">
        <f>IF(OSS_2018_19!#REF!&lt;&gt;"",OSS_2018_19!#REF!,"")</f>
        <v>#REF!</v>
      </c>
      <c r="M405" s="7" t="e">
        <f>IF(OSS_2018_19!#REF!&lt;&gt;"",OSS_2018_19!#REF!,"")</f>
        <v>#REF!</v>
      </c>
      <c r="N405" s="7" t="e">
        <f>IF(OSS_2018_19!#REF!&lt;&gt;"",OSS_2018_19!#REF!,"")</f>
        <v>#REF!</v>
      </c>
      <c r="O405" s="7" t="e">
        <f>IF(OSS_2018_19!#REF!&lt;&gt;"",OSS_2018_19!#REF!,"")</f>
        <v>#REF!</v>
      </c>
      <c r="P405" s="7" t="e">
        <f>IF(OSS_2018_19!#REF!&lt;&gt;"",OSS_2018_19!#REF!,"")</f>
        <v>#REF!</v>
      </c>
      <c r="Q405" s="5" t="e">
        <f t="shared" si="33"/>
        <v>#REF!</v>
      </c>
      <c r="R405" s="87" t="e">
        <f t="shared" si="34"/>
        <v>#REF!</v>
      </c>
      <c r="S405" s="57" t="e">
        <f t="shared" si="31"/>
        <v>#REF!</v>
      </c>
      <c r="T405" s="88" t="e">
        <f t="shared" si="32"/>
        <v>#REF!</v>
      </c>
      <c r="U405" s="112"/>
      <c r="W405" s="112"/>
    </row>
    <row r="406" spans="1:23" ht="20.100000000000001" customHeight="1">
      <c r="A406" s="118" t="e">
        <f>IF(OSS_2018_19!#REF!&lt;&gt;"",OSS_2018_19!#REF!,"")</f>
        <v>#REF!</v>
      </c>
      <c r="B406" s="7" t="e">
        <f>IF(OSS_2018_19!#REF!&lt;&gt;"",OSS_2018_19!#REF!,"")</f>
        <v>#REF!</v>
      </c>
      <c r="C406" s="35" t="e">
        <f>IF(OSS_2018_19!#REF!&lt;&gt;"",OSS_2018_19!#REF!,"")</f>
        <v>#REF!</v>
      </c>
      <c r="D406" s="63" t="e">
        <f>IF(OSS_2018_19!#REF!&lt;&gt;"",OSS_2018_19!#REF!,"")</f>
        <v>#REF!</v>
      </c>
      <c r="E406" s="7" t="e">
        <f>IF(OSS_2018_19!#REF!&lt;&gt;"",OSS_2018_19!#REF!,"")</f>
        <v>#REF!</v>
      </c>
      <c r="F406" s="5"/>
      <c r="G406" s="5"/>
      <c r="H406" s="5"/>
      <c r="I406" s="5"/>
      <c r="J406" s="46"/>
      <c r="L406" s="7" t="e">
        <f>IF(OSS_2018_19!#REF!&lt;&gt;"",OSS_2018_19!#REF!,"")</f>
        <v>#REF!</v>
      </c>
      <c r="M406" s="7" t="e">
        <f>IF(OSS_2018_19!#REF!&lt;&gt;"",OSS_2018_19!#REF!,"")</f>
        <v>#REF!</v>
      </c>
      <c r="N406" s="7" t="e">
        <f>IF(OSS_2018_19!#REF!&lt;&gt;"",OSS_2018_19!#REF!,"")</f>
        <v>#REF!</v>
      </c>
      <c r="O406" s="7" t="e">
        <f>IF(OSS_2018_19!#REF!&lt;&gt;"",OSS_2018_19!#REF!,"")</f>
        <v>#REF!</v>
      </c>
      <c r="P406" s="7" t="e">
        <f>IF(OSS_2018_19!#REF!&lt;&gt;"",OSS_2018_19!#REF!,"")</f>
        <v>#REF!</v>
      </c>
      <c r="Q406" s="5" t="e">
        <f t="shared" si="33"/>
        <v>#REF!</v>
      </c>
      <c r="R406" s="87" t="e">
        <f t="shared" si="34"/>
        <v>#REF!</v>
      </c>
      <c r="S406" s="57" t="e">
        <f t="shared" si="31"/>
        <v>#REF!</v>
      </c>
      <c r="T406" s="88" t="e">
        <f t="shared" si="32"/>
        <v>#REF!</v>
      </c>
      <c r="U406" s="112"/>
      <c r="W406" s="112"/>
    </row>
    <row r="407" spans="1:23" ht="20.100000000000001" customHeight="1">
      <c r="A407" s="118" t="e">
        <f>IF(OSS_2018_19!#REF!&lt;&gt;"",OSS_2018_19!#REF!,"")</f>
        <v>#REF!</v>
      </c>
      <c r="B407" s="7" t="e">
        <f>IF(OSS_2018_19!#REF!&lt;&gt;"",OSS_2018_19!#REF!,"")</f>
        <v>#REF!</v>
      </c>
      <c r="C407" s="35" t="e">
        <f>IF(OSS_2018_19!#REF!&lt;&gt;"",OSS_2018_19!#REF!,"")</f>
        <v>#REF!</v>
      </c>
      <c r="D407" s="63" t="e">
        <f>IF(OSS_2018_19!#REF!&lt;&gt;"",OSS_2018_19!#REF!,"")</f>
        <v>#REF!</v>
      </c>
      <c r="E407" s="7" t="e">
        <f>IF(OSS_2018_19!#REF!&lt;&gt;"",OSS_2018_19!#REF!,"")</f>
        <v>#REF!</v>
      </c>
      <c r="F407" s="5"/>
      <c r="G407" s="5"/>
      <c r="H407" s="5"/>
      <c r="I407" s="5"/>
      <c r="J407" s="46"/>
      <c r="L407" s="7" t="e">
        <f>IF(OSS_2018_19!#REF!&lt;&gt;"",OSS_2018_19!#REF!,"")</f>
        <v>#REF!</v>
      </c>
      <c r="M407" s="7" t="e">
        <f>IF(OSS_2018_19!#REF!&lt;&gt;"",OSS_2018_19!#REF!,"")</f>
        <v>#REF!</v>
      </c>
      <c r="N407" s="7" t="e">
        <f>IF(OSS_2018_19!#REF!&lt;&gt;"",OSS_2018_19!#REF!,"")</f>
        <v>#REF!</v>
      </c>
      <c r="O407" s="7" t="e">
        <f>IF(OSS_2018_19!#REF!&lt;&gt;"",OSS_2018_19!#REF!,"")</f>
        <v>#REF!</v>
      </c>
      <c r="P407" s="7" t="e">
        <f>IF(OSS_2018_19!#REF!&lt;&gt;"",OSS_2018_19!#REF!,"")</f>
        <v>#REF!</v>
      </c>
      <c r="Q407" s="5" t="e">
        <f t="shared" si="33"/>
        <v>#REF!</v>
      </c>
      <c r="R407" s="87" t="e">
        <f t="shared" si="34"/>
        <v>#REF!</v>
      </c>
      <c r="S407" s="57" t="e">
        <f t="shared" si="31"/>
        <v>#REF!</v>
      </c>
      <c r="T407" s="88" t="e">
        <f t="shared" si="32"/>
        <v>#REF!</v>
      </c>
      <c r="U407" s="112"/>
      <c r="W407" s="112"/>
    </row>
    <row r="408" spans="1:23" ht="20.100000000000001" customHeight="1">
      <c r="A408" s="118" t="e">
        <f>IF(OSS_2018_19!#REF!&lt;&gt;"",OSS_2018_19!#REF!,"")</f>
        <v>#REF!</v>
      </c>
      <c r="B408" s="7" t="e">
        <f>IF(OSS_2018_19!#REF!&lt;&gt;"",OSS_2018_19!#REF!,"")</f>
        <v>#REF!</v>
      </c>
      <c r="C408" s="35" t="e">
        <f>IF(OSS_2018_19!#REF!&lt;&gt;"",OSS_2018_19!#REF!,"")</f>
        <v>#REF!</v>
      </c>
      <c r="D408" s="63" t="e">
        <f>IF(OSS_2018_19!#REF!&lt;&gt;"",OSS_2018_19!#REF!,"")</f>
        <v>#REF!</v>
      </c>
      <c r="E408" s="7" t="e">
        <f>IF(OSS_2018_19!#REF!&lt;&gt;"",OSS_2018_19!#REF!,"")</f>
        <v>#REF!</v>
      </c>
      <c r="F408" s="5"/>
      <c r="G408" s="5"/>
      <c r="H408" s="5"/>
      <c r="I408" s="5"/>
      <c r="J408" s="46"/>
      <c r="L408" s="7" t="e">
        <f>IF(OSS_2018_19!#REF!&lt;&gt;"",OSS_2018_19!#REF!,"")</f>
        <v>#REF!</v>
      </c>
      <c r="M408" s="7" t="e">
        <f>IF(OSS_2018_19!#REF!&lt;&gt;"",OSS_2018_19!#REF!,"")</f>
        <v>#REF!</v>
      </c>
      <c r="N408" s="7" t="e">
        <f>IF(OSS_2018_19!#REF!&lt;&gt;"",OSS_2018_19!#REF!,"")</f>
        <v>#REF!</v>
      </c>
      <c r="O408" s="7" t="e">
        <f>IF(OSS_2018_19!#REF!&lt;&gt;"",OSS_2018_19!#REF!,"")</f>
        <v>#REF!</v>
      </c>
      <c r="P408" s="7" t="e">
        <f>IF(OSS_2018_19!#REF!&lt;&gt;"",OSS_2018_19!#REF!,"")</f>
        <v>#REF!</v>
      </c>
      <c r="Q408" s="5" t="e">
        <f t="shared" si="33"/>
        <v>#REF!</v>
      </c>
      <c r="R408" s="87" t="e">
        <f t="shared" si="34"/>
        <v>#REF!</v>
      </c>
      <c r="S408" s="57" t="e">
        <f t="shared" si="31"/>
        <v>#REF!</v>
      </c>
      <c r="T408" s="88" t="e">
        <f t="shared" si="32"/>
        <v>#REF!</v>
      </c>
      <c r="U408" s="112"/>
      <c r="W408" s="112"/>
    </row>
    <row r="409" spans="1:23" ht="20.100000000000001" customHeight="1">
      <c r="A409" s="118" t="e">
        <f>IF(OSS_2018_19!#REF!&lt;&gt;"",OSS_2018_19!#REF!,"")</f>
        <v>#REF!</v>
      </c>
      <c r="B409" s="7" t="e">
        <f>IF(OSS_2018_19!#REF!&lt;&gt;"",OSS_2018_19!#REF!,"")</f>
        <v>#REF!</v>
      </c>
      <c r="C409" s="35" t="e">
        <f>IF(OSS_2018_19!#REF!&lt;&gt;"",OSS_2018_19!#REF!,"")</f>
        <v>#REF!</v>
      </c>
      <c r="D409" s="63" t="e">
        <f>IF(OSS_2018_19!#REF!&lt;&gt;"",OSS_2018_19!#REF!,"")</f>
        <v>#REF!</v>
      </c>
      <c r="E409" s="7" t="e">
        <f>IF(OSS_2018_19!#REF!&lt;&gt;"",OSS_2018_19!#REF!,"")</f>
        <v>#REF!</v>
      </c>
      <c r="F409" s="5"/>
      <c r="G409" s="5"/>
      <c r="H409" s="5"/>
      <c r="I409" s="5"/>
      <c r="J409" s="46"/>
      <c r="L409" s="7" t="e">
        <f>IF(OSS_2018_19!#REF!&lt;&gt;"",OSS_2018_19!#REF!,"")</f>
        <v>#REF!</v>
      </c>
      <c r="M409" s="7" t="e">
        <f>IF(OSS_2018_19!#REF!&lt;&gt;"",OSS_2018_19!#REF!,"")</f>
        <v>#REF!</v>
      </c>
      <c r="N409" s="7" t="e">
        <f>IF(OSS_2018_19!#REF!&lt;&gt;"",OSS_2018_19!#REF!,"")</f>
        <v>#REF!</v>
      </c>
      <c r="O409" s="7" t="e">
        <f>IF(OSS_2018_19!#REF!&lt;&gt;"",OSS_2018_19!#REF!,"")</f>
        <v>#REF!</v>
      </c>
      <c r="P409" s="7" t="e">
        <f>IF(OSS_2018_19!#REF!&lt;&gt;"",OSS_2018_19!#REF!,"")</f>
        <v>#REF!</v>
      </c>
      <c r="Q409" s="5" t="e">
        <f t="shared" si="33"/>
        <v>#REF!</v>
      </c>
      <c r="R409" s="87" t="e">
        <f t="shared" si="34"/>
        <v>#REF!</v>
      </c>
      <c r="S409" s="57" t="e">
        <f t="shared" si="31"/>
        <v>#REF!</v>
      </c>
      <c r="T409" s="88" t="e">
        <f t="shared" si="32"/>
        <v>#REF!</v>
      </c>
      <c r="U409" s="112"/>
      <c r="W409" s="112"/>
    </row>
    <row r="410" spans="1:23" ht="20.100000000000001" customHeight="1">
      <c r="A410" s="118" t="e">
        <f>IF(OSS_2018_19!#REF!&lt;&gt;"",OSS_2018_19!#REF!,"")</f>
        <v>#REF!</v>
      </c>
      <c r="B410" s="7" t="e">
        <f>IF(OSS_2018_19!#REF!&lt;&gt;"",OSS_2018_19!#REF!,"")</f>
        <v>#REF!</v>
      </c>
      <c r="C410" s="35" t="e">
        <f>IF(OSS_2018_19!#REF!&lt;&gt;"",OSS_2018_19!#REF!,"")</f>
        <v>#REF!</v>
      </c>
      <c r="D410" s="63" t="e">
        <f>IF(OSS_2018_19!#REF!&lt;&gt;"",OSS_2018_19!#REF!,"")</f>
        <v>#REF!</v>
      </c>
      <c r="E410" s="7" t="e">
        <f>IF(OSS_2018_19!#REF!&lt;&gt;"",OSS_2018_19!#REF!,"")</f>
        <v>#REF!</v>
      </c>
      <c r="F410" s="5"/>
      <c r="G410" s="5"/>
      <c r="H410" s="5"/>
      <c r="I410" s="5"/>
      <c r="J410" s="46"/>
      <c r="L410" s="7" t="e">
        <f>IF(OSS_2018_19!#REF!&lt;&gt;"",OSS_2018_19!#REF!,"")</f>
        <v>#REF!</v>
      </c>
      <c r="M410" s="7" t="e">
        <f>IF(OSS_2018_19!#REF!&lt;&gt;"",OSS_2018_19!#REF!,"")</f>
        <v>#REF!</v>
      </c>
      <c r="N410" s="7" t="e">
        <f>IF(OSS_2018_19!#REF!&lt;&gt;"",OSS_2018_19!#REF!,"")</f>
        <v>#REF!</v>
      </c>
      <c r="O410" s="7" t="e">
        <f>IF(OSS_2018_19!#REF!&lt;&gt;"",OSS_2018_19!#REF!,"")</f>
        <v>#REF!</v>
      </c>
      <c r="P410" s="7" t="e">
        <f>IF(OSS_2018_19!#REF!&lt;&gt;"",OSS_2018_19!#REF!,"")</f>
        <v>#REF!</v>
      </c>
      <c r="Q410" s="5" t="e">
        <f t="shared" si="33"/>
        <v>#REF!</v>
      </c>
      <c r="R410" s="87" t="e">
        <f t="shared" si="34"/>
        <v>#REF!</v>
      </c>
      <c r="S410" s="57" t="e">
        <f t="shared" si="31"/>
        <v>#REF!</v>
      </c>
      <c r="T410" s="88" t="e">
        <f t="shared" si="32"/>
        <v>#REF!</v>
      </c>
      <c r="U410" s="112"/>
      <c r="W410" s="112"/>
    </row>
    <row r="411" spans="1:23" ht="20.100000000000001" customHeight="1">
      <c r="A411" s="118" t="e">
        <f>IF(OSS_2018_19!#REF!&lt;&gt;"",OSS_2018_19!#REF!,"")</f>
        <v>#REF!</v>
      </c>
      <c r="B411" s="7" t="e">
        <f>IF(OSS_2018_19!#REF!&lt;&gt;"",OSS_2018_19!#REF!,"")</f>
        <v>#REF!</v>
      </c>
      <c r="C411" s="35" t="e">
        <f>IF(OSS_2018_19!#REF!&lt;&gt;"",OSS_2018_19!#REF!,"")</f>
        <v>#REF!</v>
      </c>
      <c r="D411" s="63" t="e">
        <f>IF(OSS_2018_19!#REF!&lt;&gt;"",OSS_2018_19!#REF!,"")</f>
        <v>#REF!</v>
      </c>
      <c r="E411" s="7" t="e">
        <f>IF(OSS_2018_19!#REF!&lt;&gt;"",OSS_2018_19!#REF!,"")</f>
        <v>#REF!</v>
      </c>
      <c r="F411" s="5"/>
      <c r="G411" s="5"/>
      <c r="H411" s="5"/>
      <c r="I411" s="5"/>
      <c r="J411" s="46"/>
      <c r="L411" s="7" t="e">
        <f>IF(OSS_2018_19!#REF!&lt;&gt;"",OSS_2018_19!#REF!,"")</f>
        <v>#REF!</v>
      </c>
      <c r="M411" s="7" t="e">
        <f>IF(OSS_2018_19!#REF!&lt;&gt;"",OSS_2018_19!#REF!,"")</f>
        <v>#REF!</v>
      </c>
      <c r="N411" s="7" t="e">
        <f>IF(OSS_2018_19!#REF!&lt;&gt;"",OSS_2018_19!#REF!,"")</f>
        <v>#REF!</v>
      </c>
      <c r="O411" s="7" t="e">
        <f>IF(OSS_2018_19!#REF!&lt;&gt;"",OSS_2018_19!#REF!,"")</f>
        <v>#REF!</v>
      </c>
      <c r="P411" s="7" t="e">
        <f>IF(OSS_2018_19!#REF!&lt;&gt;"",OSS_2018_19!#REF!,"")</f>
        <v>#REF!</v>
      </c>
      <c r="Q411" s="5" t="e">
        <f t="shared" si="33"/>
        <v>#REF!</v>
      </c>
      <c r="R411" s="87" t="e">
        <f t="shared" si="34"/>
        <v>#REF!</v>
      </c>
      <c r="S411" s="57" t="e">
        <f t="shared" si="31"/>
        <v>#REF!</v>
      </c>
      <c r="T411" s="88" t="e">
        <f t="shared" si="32"/>
        <v>#REF!</v>
      </c>
      <c r="U411" s="112"/>
      <c r="W411" s="112"/>
    </row>
    <row r="412" spans="1:23" ht="20.100000000000001" customHeight="1">
      <c r="A412" s="118" t="e">
        <f>IF(OSS_2018_19!#REF!&lt;&gt;"",OSS_2018_19!#REF!,"")</f>
        <v>#REF!</v>
      </c>
      <c r="B412" s="7" t="e">
        <f>IF(OSS_2018_19!#REF!&lt;&gt;"",OSS_2018_19!#REF!,"")</f>
        <v>#REF!</v>
      </c>
      <c r="C412" s="35" t="e">
        <f>IF(OSS_2018_19!#REF!&lt;&gt;"",OSS_2018_19!#REF!,"")</f>
        <v>#REF!</v>
      </c>
      <c r="D412" s="63" t="e">
        <f>IF(OSS_2018_19!#REF!&lt;&gt;"",OSS_2018_19!#REF!,"")</f>
        <v>#REF!</v>
      </c>
      <c r="E412" s="7" t="e">
        <f>IF(OSS_2018_19!#REF!&lt;&gt;"",OSS_2018_19!#REF!,"")</f>
        <v>#REF!</v>
      </c>
      <c r="F412" s="5"/>
      <c r="G412" s="5"/>
      <c r="H412" s="5"/>
      <c r="I412" s="5"/>
      <c r="J412" s="46"/>
      <c r="L412" s="7" t="e">
        <f>IF(OSS_2018_19!#REF!&lt;&gt;"",OSS_2018_19!#REF!,"")</f>
        <v>#REF!</v>
      </c>
      <c r="M412" s="7" t="e">
        <f>IF(OSS_2018_19!#REF!&lt;&gt;"",OSS_2018_19!#REF!,"")</f>
        <v>#REF!</v>
      </c>
      <c r="N412" s="7" t="e">
        <f>IF(OSS_2018_19!#REF!&lt;&gt;"",OSS_2018_19!#REF!,"")</f>
        <v>#REF!</v>
      </c>
      <c r="O412" s="7" t="e">
        <f>IF(OSS_2018_19!#REF!&lt;&gt;"",OSS_2018_19!#REF!,"")</f>
        <v>#REF!</v>
      </c>
      <c r="P412" s="7" t="e">
        <f>IF(OSS_2018_19!#REF!&lt;&gt;"",OSS_2018_19!#REF!,"")</f>
        <v>#REF!</v>
      </c>
      <c r="Q412" s="5" t="e">
        <f t="shared" si="33"/>
        <v>#REF!</v>
      </c>
      <c r="R412" s="87" t="e">
        <f t="shared" si="34"/>
        <v>#REF!</v>
      </c>
      <c r="S412" s="57" t="e">
        <f t="shared" si="31"/>
        <v>#REF!</v>
      </c>
      <c r="T412" s="88" t="e">
        <f t="shared" si="32"/>
        <v>#REF!</v>
      </c>
      <c r="U412" s="112"/>
      <c r="W412" s="112"/>
    </row>
    <row r="413" spans="1:23" ht="20.100000000000001" customHeight="1">
      <c r="A413" s="118" t="e">
        <f>IF(OSS_2018_19!#REF!&lt;&gt;"",OSS_2018_19!#REF!,"")</f>
        <v>#REF!</v>
      </c>
      <c r="B413" s="7" t="e">
        <f>IF(OSS_2018_19!#REF!&lt;&gt;"",OSS_2018_19!#REF!,"")</f>
        <v>#REF!</v>
      </c>
      <c r="C413" s="35" t="e">
        <f>IF(OSS_2018_19!#REF!&lt;&gt;"",OSS_2018_19!#REF!,"")</f>
        <v>#REF!</v>
      </c>
      <c r="D413" s="63" t="e">
        <f>IF(OSS_2018_19!#REF!&lt;&gt;"",OSS_2018_19!#REF!,"")</f>
        <v>#REF!</v>
      </c>
      <c r="E413" s="7" t="e">
        <f>IF(OSS_2018_19!#REF!&lt;&gt;"",OSS_2018_19!#REF!,"")</f>
        <v>#REF!</v>
      </c>
      <c r="F413" s="5"/>
      <c r="G413" s="5"/>
      <c r="H413" s="5"/>
      <c r="I413" s="5"/>
      <c r="J413" s="46"/>
      <c r="L413" s="7" t="e">
        <f>IF(OSS_2018_19!#REF!&lt;&gt;"",OSS_2018_19!#REF!,"")</f>
        <v>#REF!</v>
      </c>
      <c r="M413" s="7" t="e">
        <f>IF(OSS_2018_19!#REF!&lt;&gt;"",OSS_2018_19!#REF!,"")</f>
        <v>#REF!</v>
      </c>
      <c r="N413" s="7" t="e">
        <f>IF(OSS_2018_19!#REF!&lt;&gt;"",OSS_2018_19!#REF!,"")</f>
        <v>#REF!</v>
      </c>
      <c r="O413" s="7" t="e">
        <f>IF(OSS_2018_19!#REF!&lt;&gt;"",OSS_2018_19!#REF!,"")</f>
        <v>#REF!</v>
      </c>
      <c r="P413" s="7" t="e">
        <f>IF(OSS_2018_19!#REF!&lt;&gt;"",OSS_2018_19!#REF!,"")</f>
        <v>#REF!</v>
      </c>
      <c r="Q413" s="5" t="e">
        <f t="shared" si="33"/>
        <v>#REF!</v>
      </c>
      <c r="R413" s="87" t="e">
        <f t="shared" si="34"/>
        <v>#REF!</v>
      </c>
      <c r="S413" s="57" t="e">
        <f t="shared" si="31"/>
        <v>#REF!</v>
      </c>
      <c r="T413" s="88" t="e">
        <f t="shared" si="32"/>
        <v>#REF!</v>
      </c>
      <c r="U413" s="112"/>
      <c r="W413" s="112"/>
    </row>
    <row r="414" spans="1:23" ht="20.100000000000001" customHeight="1">
      <c r="A414" s="118" t="e">
        <f>IF(OSS_2018_19!#REF!&lt;&gt;"",OSS_2018_19!#REF!,"")</f>
        <v>#REF!</v>
      </c>
      <c r="B414" s="7" t="e">
        <f>IF(OSS_2018_19!#REF!&lt;&gt;"",OSS_2018_19!#REF!,"")</f>
        <v>#REF!</v>
      </c>
      <c r="C414" s="35" t="e">
        <f>IF(OSS_2018_19!#REF!&lt;&gt;"",OSS_2018_19!#REF!,"")</f>
        <v>#REF!</v>
      </c>
      <c r="D414" s="63" t="e">
        <f>IF(OSS_2018_19!#REF!&lt;&gt;"",OSS_2018_19!#REF!,"")</f>
        <v>#REF!</v>
      </c>
      <c r="E414" s="7" t="e">
        <f>IF(OSS_2018_19!#REF!&lt;&gt;"",OSS_2018_19!#REF!,"")</f>
        <v>#REF!</v>
      </c>
      <c r="F414" s="5"/>
      <c r="G414" s="5"/>
      <c r="H414" s="5"/>
      <c r="I414" s="5"/>
      <c r="J414" s="46"/>
      <c r="L414" s="7" t="e">
        <f>IF(OSS_2018_19!#REF!&lt;&gt;"",OSS_2018_19!#REF!,"")</f>
        <v>#REF!</v>
      </c>
      <c r="M414" s="7" t="e">
        <f>IF(OSS_2018_19!#REF!&lt;&gt;"",OSS_2018_19!#REF!,"")</f>
        <v>#REF!</v>
      </c>
      <c r="N414" s="7" t="e">
        <f>IF(OSS_2018_19!#REF!&lt;&gt;"",OSS_2018_19!#REF!,"")</f>
        <v>#REF!</v>
      </c>
      <c r="O414" s="7" t="e">
        <f>IF(OSS_2018_19!#REF!&lt;&gt;"",OSS_2018_19!#REF!,"")</f>
        <v>#REF!</v>
      </c>
      <c r="P414" s="7" t="e">
        <f>IF(OSS_2018_19!#REF!&lt;&gt;"",OSS_2018_19!#REF!,"")</f>
        <v>#REF!</v>
      </c>
      <c r="Q414" s="5" t="e">
        <f t="shared" si="33"/>
        <v>#REF!</v>
      </c>
      <c r="R414" s="87" t="e">
        <f t="shared" si="34"/>
        <v>#REF!</v>
      </c>
      <c r="S414" s="57" t="e">
        <f t="shared" si="31"/>
        <v>#REF!</v>
      </c>
      <c r="T414" s="88" t="e">
        <f t="shared" si="32"/>
        <v>#REF!</v>
      </c>
      <c r="U414" s="112"/>
      <c r="W414" s="112"/>
    </row>
    <row r="415" spans="1:23" ht="20.100000000000001" customHeight="1">
      <c r="A415" s="118" t="e">
        <f>IF(OSS_2018_19!#REF!&lt;&gt;"",OSS_2018_19!#REF!,"")</f>
        <v>#REF!</v>
      </c>
      <c r="B415" s="7" t="e">
        <f>IF(OSS_2018_19!#REF!&lt;&gt;"",OSS_2018_19!#REF!,"")</f>
        <v>#REF!</v>
      </c>
      <c r="C415" s="35" t="e">
        <f>IF(OSS_2018_19!#REF!&lt;&gt;"",OSS_2018_19!#REF!,"")</f>
        <v>#REF!</v>
      </c>
      <c r="D415" s="63" t="e">
        <f>IF(OSS_2018_19!#REF!&lt;&gt;"",OSS_2018_19!#REF!,"")</f>
        <v>#REF!</v>
      </c>
      <c r="E415" s="7" t="e">
        <f>IF(OSS_2018_19!#REF!&lt;&gt;"",OSS_2018_19!#REF!,"")</f>
        <v>#REF!</v>
      </c>
      <c r="F415" s="5"/>
      <c r="G415" s="5"/>
      <c r="H415" s="5"/>
      <c r="I415" s="5"/>
      <c r="J415" s="46"/>
      <c r="L415" s="7" t="e">
        <f>IF(OSS_2018_19!#REF!&lt;&gt;"",OSS_2018_19!#REF!,"")</f>
        <v>#REF!</v>
      </c>
      <c r="M415" s="7" t="e">
        <f>IF(OSS_2018_19!#REF!&lt;&gt;"",OSS_2018_19!#REF!,"")</f>
        <v>#REF!</v>
      </c>
      <c r="N415" s="7" t="e">
        <f>IF(OSS_2018_19!#REF!&lt;&gt;"",OSS_2018_19!#REF!,"")</f>
        <v>#REF!</v>
      </c>
      <c r="O415" s="7" t="e">
        <f>IF(OSS_2018_19!#REF!&lt;&gt;"",OSS_2018_19!#REF!,"")</f>
        <v>#REF!</v>
      </c>
      <c r="P415" s="7" t="e">
        <f>IF(OSS_2018_19!#REF!&lt;&gt;"",OSS_2018_19!#REF!,"")</f>
        <v>#REF!</v>
      </c>
      <c r="Q415" s="5" t="e">
        <f t="shared" si="33"/>
        <v>#REF!</v>
      </c>
      <c r="R415" s="87" t="e">
        <f t="shared" si="34"/>
        <v>#REF!</v>
      </c>
      <c r="S415" s="57" t="e">
        <f t="shared" si="31"/>
        <v>#REF!</v>
      </c>
      <c r="T415" s="88" t="e">
        <f t="shared" si="32"/>
        <v>#REF!</v>
      </c>
      <c r="U415" s="112"/>
      <c r="W415" s="112"/>
    </row>
    <row r="416" spans="1:23" ht="20.100000000000001" customHeight="1">
      <c r="A416" s="118" t="e">
        <f>IF(OSS_2018_19!#REF!&lt;&gt;"",OSS_2018_19!#REF!,"")</f>
        <v>#REF!</v>
      </c>
      <c r="B416" s="7" t="e">
        <f>IF(OSS_2018_19!#REF!&lt;&gt;"",OSS_2018_19!#REF!,"")</f>
        <v>#REF!</v>
      </c>
      <c r="C416" s="35" t="e">
        <f>IF(OSS_2018_19!#REF!&lt;&gt;"",OSS_2018_19!#REF!,"")</f>
        <v>#REF!</v>
      </c>
      <c r="D416" s="63" t="e">
        <f>IF(OSS_2018_19!#REF!&lt;&gt;"",OSS_2018_19!#REF!,"")</f>
        <v>#REF!</v>
      </c>
      <c r="E416" s="7" t="e">
        <f>IF(OSS_2018_19!#REF!&lt;&gt;"",OSS_2018_19!#REF!,"")</f>
        <v>#REF!</v>
      </c>
      <c r="F416" s="5"/>
      <c r="G416" s="5"/>
      <c r="H416" s="5"/>
      <c r="I416" s="5"/>
      <c r="J416" s="46"/>
      <c r="L416" s="7" t="e">
        <f>IF(OSS_2018_19!#REF!&lt;&gt;"",OSS_2018_19!#REF!,"")</f>
        <v>#REF!</v>
      </c>
      <c r="M416" s="7" t="e">
        <f>IF(OSS_2018_19!#REF!&lt;&gt;"",OSS_2018_19!#REF!,"")</f>
        <v>#REF!</v>
      </c>
      <c r="N416" s="7" t="e">
        <f>IF(OSS_2018_19!#REF!&lt;&gt;"",OSS_2018_19!#REF!,"")</f>
        <v>#REF!</v>
      </c>
      <c r="O416" s="7" t="e">
        <f>IF(OSS_2018_19!#REF!&lt;&gt;"",OSS_2018_19!#REF!,"")</f>
        <v>#REF!</v>
      </c>
      <c r="P416" s="7" t="e">
        <f>IF(OSS_2018_19!#REF!&lt;&gt;"",OSS_2018_19!#REF!,"")</f>
        <v>#REF!</v>
      </c>
      <c r="Q416" s="5" t="e">
        <f t="shared" si="33"/>
        <v>#REF!</v>
      </c>
      <c r="R416" s="87" t="e">
        <f t="shared" si="34"/>
        <v>#REF!</v>
      </c>
      <c r="S416" s="57" t="e">
        <f t="shared" si="31"/>
        <v>#REF!</v>
      </c>
      <c r="T416" s="88" t="e">
        <f t="shared" si="32"/>
        <v>#REF!</v>
      </c>
      <c r="U416" s="112"/>
      <c r="W416" s="112"/>
    </row>
    <row r="417" spans="1:23" ht="20.100000000000001" customHeight="1">
      <c r="A417" s="118" t="e">
        <f>IF(OSS_2018_19!#REF!&lt;&gt;"",OSS_2018_19!#REF!,"")</f>
        <v>#REF!</v>
      </c>
      <c r="B417" s="7" t="e">
        <f>IF(OSS_2018_19!#REF!&lt;&gt;"",OSS_2018_19!#REF!,"")</f>
        <v>#REF!</v>
      </c>
      <c r="C417" s="35" t="e">
        <f>IF(OSS_2018_19!#REF!&lt;&gt;"",OSS_2018_19!#REF!,"")</f>
        <v>#REF!</v>
      </c>
      <c r="D417" s="63" t="e">
        <f>IF(OSS_2018_19!#REF!&lt;&gt;"",OSS_2018_19!#REF!,"")</f>
        <v>#REF!</v>
      </c>
      <c r="E417" s="7" t="e">
        <f>IF(OSS_2018_19!#REF!&lt;&gt;"",OSS_2018_19!#REF!,"")</f>
        <v>#REF!</v>
      </c>
      <c r="F417" s="5"/>
      <c r="G417" s="5"/>
      <c r="H417" s="5"/>
      <c r="I417" s="5"/>
      <c r="J417" s="46"/>
      <c r="L417" s="7" t="e">
        <f>IF(OSS_2018_19!#REF!&lt;&gt;"",OSS_2018_19!#REF!,"")</f>
        <v>#REF!</v>
      </c>
      <c r="M417" s="7" t="e">
        <f>IF(OSS_2018_19!#REF!&lt;&gt;"",OSS_2018_19!#REF!,"")</f>
        <v>#REF!</v>
      </c>
      <c r="N417" s="7" t="e">
        <f>IF(OSS_2018_19!#REF!&lt;&gt;"",OSS_2018_19!#REF!,"")</f>
        <v>#REF!</v>
      </c>
      <c r="O417" s="7" t="e">
        <f>IF(OSS_2018_19!#REF!&lt;&gt;"",OSS_2018_19!#REF!,"")</f>
        <v>#REF!</v>
      </c>
      <c r="P417" s="7" t="e">
        <f>IF(OSS_2018_19!#REF!&lt;&gt;"",OSS_2018_19!#REF!,"")</f>
        <v>#REF!</v>
      </c>
      <c r="Q417" s="5" t="e">
        <f t="shared" si="33"/>
        <v>#REF!</v>
      </c>
      <c r="R417" s="87" t="e">
        <f t="shared" si="34"/>
        <v>#REF!</v>
      </c>
      <c r="S417" s="57" t="e">
        <f t="shared" si="31"/>
        <v>#REF!</v>
      </c>
      <c r="T417" s="88" t="e">
        <f t="shared" si="32"/>
        <v>#REF!</v>
      </c>
      <c r="U417" s="112"/>
      <c r="W417" s="112"/>
    </row>
    <row r="418" spans="1:23" ht="20.100000000000001" customHeight="1">
      <c r="A418" s="118" t="e">
        <f>IF(OSS_2018_19!#REF!&lt;&gt;"",OSS_2018_19!#REF!,"")</f>
        <v>#REF!</v>
      </c>
      <c r="B418" s="7" t="e">
        <f>IF(OSS_2018_19!#REF!&lt;&gt;"",OSS_2018_19!#REF!,"")</f>
        <v>#REF!</v>
      </c>
      <c r="C418" s="35" t="e">
        <f>IF(OSS_2018_19!#REF!&lt;&gt;"",OSS_2018_19!#REF!,"")</f>
        <v>#REF!</v>
      </c>
      <c r="D418" s="63" t="e">
        <f>IF(OSS_2018_19!#REF!&lt;&gt;"",OSS_2018_19!#REF!,"")</f>
        <v>#REF!</v>
      </c>
      <c r="E418" s="7" t="e">
        <f>IF(OSS_2018_19!#REF!&lt;&gt;"",OSS_2018_19!#REF!,"")</f>
        <v>#REF!</v>
      </c>
      <c r="F418" s="5"/>
      <c r="G418" s="5"/>
      <c r="H418" s="5"/>
      <c r="I418" s="5"/>
      <c r="J418" s="46"/>
      <c r="L418" s="7" t="e">
        <f>IF(OSS_2018_19!#REF!&lt;&gt;"",OSS_2018_19!#REF!,"")</f>
        <v>#REF!</v>
      </c>
      <c r="M418" s="7" t="e">
        <f>IF(OSS_2018_19!#REF!&lt;&gt;"",OSS_2018_19!#REF!,"")</f>
        <v>#REF!</v>
      </c>
      <c r="N418" s="7" t="e">
        <f>IF(OSS_2018_19!#REF!&lt;&gt;"",OSS_2018_19!#REF!,"")</f>
        <v>#REF!</v>
      </c>
      <c r="O418" s="7" t="e">
        <f>IF(OSS_2018_19!#REF!&lt;&gt;"",OSS_2018_19!#REF!,"")</f>
        <v>#REF!</v>
      </c>
      <c r="P418" s="7" t="e">
        <f>IF(OSS_2018_19!#REF!&lt;&gt;"",OSS_2018_19!#REF!,"")</f>
        <v>#REF!</v>
      </c>
      <c r="Q418" s="5" t="e">
        <f t="shared" si="33"/>
        <v>#REF!</v>
      </c>
      <c r="R418" s="87" t="e">
        <f t="shared" si="34"/>
        <v>#REF!</v>
      </c>
      <c r="S418" s="57" t="e">
        <f t="shared" si="31"/>
        <v>#REF!</v>
      </c>
      <c r="T418" s="88" t="e">
        <f t="shared" si="32"/>
        <v>#REF!</v>
      </c>
      <c r="U418" s="112"/>
      <c r="W418" s="112"/>
    </row>
    <row r="419" spans="1:23" ht="20.100000000000001" customHeight="1">
      <c r="A419" s="118" t="e">
        <f>IF(OSS_2018_19!#REF!&lt;&gt;"",OSS_2018_19!#REF!,"")</f>
        <v>#REF!</v>
      </c>
      <c r="B419" s="7" t="e">
        <f>IF(OSS_2018_19!#REF!&lt;&gt;"",OSS_2018_19!#REF!,"")</f>
        <v>#REF!</v>
      </c>
      <c r="C419" s="35" t="e">
        <f>IF(OSS_2018_19!#REF!&lt;&gt;"",OSS_2018_19!#REF!,"")</f>
        <v>#REF!</v>
      </c>
      <c r="D419" s="63" t="e">
        <f>IF(OSS_2018_19!#REF!&lt;&gt;"",OSS_2018_19!#REF!,"")</f>
        <v>#REF!</v>
      </c>
      <c r="E419" s="7" t="e">
        <f>IF(OSS_2018_19!#REF!&lt;&gt;"",OSS_2018_19!#REF!,"")</f>
        <v>#REF!</v>
      </c>
      <c r="F419" s="5"/>
      <c r="G419" s="5"/>
      <c r="H419" s="5"/>
      <c r="I419" s="5"/>
      <c r="J419" s="46"/>
      <c r="L419" s="7" t="e">
        <f>IF(OSS_2018_19!#REF!&lt;&gt;"",OSS_2018_19!#REF!,"")</f>
        <v>#REF!</v>
      </c>
      <c r="M419" s="7" t="e">
        <f>IF(OSS_2018_19!#REF!&lt;&gt;"",OSS_2018_19!#REF!,"")</f>
        <v>#REF!</v>
      </c>
      <c r="N419" s="7" t="e">
        <f>IF(OSS_2018_19!#REF!&lt;&gt;"",OSS_2018_19!#REF!,"")</f>
        <v>#REF!</v>
      </c>
      <c r="O419" s="7" t="e">
        <f>IF(OSS_2018_19!#REF!&lt;&gt;"",OSS_2018_19!#REF!,"")</f>
        <v>#REF!</v>
      </c>
      <c r="P419" s="7" t="e">
        <f>IF(OSS_2018_19!#REF!&lt;&gt;"",OSS_2018_19!#REF!,"")</f>
        <v>#REF!</v>
      </c>
      <c r="Q419" s="5" t="e">
        <f t="shared" si="33"/>
        <v>#REF!</v>
      </c>
      <c r="R419" s="87" t="e">
        <f t="shared" si="34"/>
        <v>#REF!</v>
      </c>
      <c r="S419" s="57" t="e">
        <f t="shared" si="31"/>
        <v>#REF!</v>
      </c>
      <c r="T419" s="88" t="e">
        <f t="shared" si="32"/>
        <v>#REF!</v>
      </c>
      <c r="U419" s="112"/>
      <c r="W419" s="112"/>
    </row>
    <row r="420" spans="1:23" ht="20.100000000000001" customHeight="1">
      <c r="A420" s="118" t="e">
        <f>IF(OSS_2018_19!#REF!&lt;&gt;"",OSS_2018_19!#REF!,"")</f>
        <v>#REF!</v>
      </c>
      <c r="B420" s="7" t="e">
        <f>IF(OSS_2018_19!#REF!&lt;&gt;"",OSS_2018_19!#REF!,"")</f>
        <v>#REF!</v>
      </c>
      <c r="C420" s="35" t="e">
        <f>IF(OSS_2018_19!#REF!&lt;&gt;"",OSS_2018_19!#REF!,"")</f>
        <v>#REF!</v>
      </c>
      <c r="D420" s="63" t="e">
        <f>IF(OSS_2018_19!#REF!&lt;&gt;"",OSS_2018_19!#REF!,"")</f>
        <v>#REF!</v>
      </c>
      <c r="E420" s="7" t="e">
        <f>IF(OSS_2018_19!#REF!&lt;&gt;"",OSS_2018_19!#REF!,"")</f>
        <v>#REF!</v>
      </c>
      <c r="F420" s="5"/>
      <c r="G420" s="5"/>
      <c r="H420" s="5"/>
      <c r="I420" s="5"/>
      <c r="J420" s="46"/>
      <c r="L420" s="7" t="e">
        <f>IF(OSS_2018_19!#REF!&lt;&gt;"",OSS_2018_19!#REF!,"")</f>
        <v>#REF!</v>
      </c>
      <c r="M420" s="7" t="e">
        <f>IF(OSS_2018_19!#REF!&lt;&gt;"",OSS_2018_19!#REF!,"")</f>
        <v>#REF!</v>
      </c>
      <c r="N420" s="7" t="e">
        <f>IF(OSS_2018_19!#REF!&lt;&gt;"",OSS_2018_19!#REF!,"")</f>
        <v>#REF!</v>
      </c>
      <c r="O420" s="7" t="e">
        <f>IF(OSS_2018_19!#REF!&lt;&gt;"",OSS_2018_19!#REF!,"")</f>
        <v>#REF!</v>
      </c>
      <c r="P420" s="7" t="e">
        <f>IF(OSS_2018_19!#REF!&lt;&gt;"",OSS_2018_19!#REF!,"")</f>
        <v>#REF!</v>
      </c>
      <c r="Q420" s="5" t="e">
        <f t="shared" si="33"/>
        <v>#REF!</v>
      </c>
      <c r="R420" s="87" t="e">
        <f t="shared" si="34"/>
        <v>#REF!</v>
      </c>
      <c r="S420" s="57" t="e">
        <f t="shared" si="31"/>
        <v>#REF!</v>
      </c>
      <c r="T420" s="88" t="e">
        <f t="shared" si="32"/>
        <v>#REF!</v>
      </c>
      <c r="U420" s="112"/>
      <c r="W420" s="112"/>
    </row>
    <row r="421" spans="1:23" ht="20.100000000000001" customHeight="1">
      <c r="A421" s="118" t="e">
        <f>IF(OSS_2018_19!#REF!&lt;&gt;"",OSS_2018_19!#REF!,"")</f>
        <v>#REF!</v>
      </c>
      <c r="B421" s="7" t="e">
        <f>IF(OSS_2018_19!#REF!&lt;&gt;"",OSS_2018_19!#REF!,"")</f>
        <v>#REF!</v>
      </c>
      <c r="C421" s="35" t="e">
        <f>IF(OSS_2018_19!#REF!&lt;&gt;"",OSS_2018_19!#REF!,"")</f>
        <v>#REF!</v>
      </c>
      <c r="D421" s="63" t="e">
        <f>IF(OSS_2018_19!#REF!&lt;&gt;"",OSS_2018_19!#REF!,"")</f>
        <v>#REF!</v>
      </c>
      <c r="E421" s="7" t="e">
        <f>IF(OSS_2018_19!#REF!&lt;&gt;"",OSS_2018_19!#REF!,"")</f>
        <v>#REF!</v>
      </c>
      <c r="F421" s="5"/>
      <c r="G421" s="5"/>
      <c r="H421" s="5"/>
      <c r="I421" s="5"/>
      <c r="J421" s="46"/>
      <c r="L421" s="7" t="e">
        <f>IF(OSS_2018_19!#REF!&lt;&gt;"",OSS_2018_19!#REF!,"")</f>
        <v>#REF!</v>
      </c>
      <c r="M421" s="7" t="e">
        <f>IF(OSS_2018_19!#REF!&lt;&gt;"",OSS_2018_19!#REF!,"")</f>
        <v>#REF!</v>
      </c>
      <c r="N421" s="7" t="e">
        <f>IF(OSS_2018_19!#REF!&lt;&gt;"",OSS_2018_19!#REF!,"")</f>
        <v>#REF!</v>
      </c>
      <c r="O421" s="7" t="e">
        <f>IF(OSS_2018_19!#REF!&lt;&gt;"",OSS_2018_19!#REF!,"")</f>
        <v>#REF!</v>
      </c>
      <c r="P421" s="7" t="e">
        <f>IF(OSS_2018_19!#REF!&lt;&gt;"",OSS_2018_19!#REF!,"")</f>
        <v>#REF!</v>
      </c>
      <c r="Q421" s="5" t="e">
        <f t="shared" si="33"/>
        <v>#REF!</v>
      </c>
      <c r="R421" s="87" t="e">
        <f t="shared" si="34"/>
        <v>#REF!</v>
      </c>
      <c r="S421" s="57" t="e">
        <f t="shared" si="31"/>
        <v>#REF!</v>
      </c>
      <c r="T421" s="88" t="e">
        <f t="shared" si="32"/>
        <v>#REF!</v>
      </c>
      <c r="U421" s="112"/>
      <c r="W421" s="112"/>
    </row>
    <row r="422" spans="1:23" ht="20.100000000000001" customHeight="1">
      <c r="A422" s="118" t="e">
        <f>IF(OSS_2018_19!#REF!&lt;&gt;"",OSS_2018_19!#REF!,"")</f>
        <v>#REF!</v>
      </c>
      <c r="B422" s="7" t="e">
        <f>IF(OSS_2018_19!#REF!&lt;&gt;"",OSS_2018_19!#REF!,"")</f>
        <v>#REF!</v>
      </c>
      <c r="C422" s="35" t="e">
        <f>IF(OSS_2018_19!#REF!&lt;&gt;"",OSS_2018_19!#REF!,"")</f>
        <v>#REF!</v>
      </c>
      <c r="D422" s="63" t="e">
        <f>IF(OSS_2018_19!#REF!&lt;&gt;"",OSS_2018_19!#REF!,"")</f>
        <v>#REF!</v>
      </c>
      <c r="E422" s="7" t="e">
        <f>IF(OSS_2018_19!#REF!&lt;&gt;"",OSS_2018_19!#REF!,"")</f>
        <v>#REF!</v>
      </c>
      <c r="F422" s="5"/>
      <c r="G422" s="5"/>
      <c r="H422" s="5"/>
      <c r="I422" s="5"/>
      <c r="J422" s="46"/>
      <c r="L422" s="7" t="e">
        <f>IF(OSS_2018_19!#REF!&lt;&gt;"",OSS_2018_19!#REF!,"")</f>
        <v>#REF!</v>
      </c>
      <c r="M422" s="7" t="e">
        <f>IF(OSS_2018_19!#REF!&lt;&gt;"",OSS_2018_19!#REF!,"")</f>
        <v>#REF!</v>
      </c>
      <c r="N422" s="7" t="e">
        <f>IF(OSS_2018_19!#REF!&lt;&gt;"",OSS_2018_19!#REF!,"")</f>
        <v>#REF!</v>
      </c>
      <c r="O422" s="7" t="e">
        <f>IF(OSS_2018_19!#REF!&lt;&gt;"",OSS_2018_19!#REF!,"")</f>
        <v>#REF!</v>
      </c>
      <c r="P422" s="7" t="e">
        <f>IF(OSS_2018_19!#REF!&lt;&gt;"",OSS_2018_19!#REF!,"")</f>
        <v>#REF!</v>
      </c>
      <c r="Q422" s="5" t="e">
        <f t="shared" si="33"/>
        <v>#REF!</v>
      </c>
      <c r="R422" s="87" t="e">
        <f t="shared" si="34"/>
        <v>#REF!</v>
      </c>
      <c r="S422" s="57" t="e">
        <f t="shared" si="31"/>
        <v>#REF!</v>
      </c>
      <c r="T422" s="88" t="e">
        <f t="shared" si="32"/>
        <v>#REF!</v>
      </c>
      <c r="U422" s="112"/>
      <c r="W422" s="112"/>
    </row>
    <row r="423" spans="1:23" ht="20.100000000000001" customHeight="1">
      <c r="A423" s="118" t="e">
        <f>IF(OSS_2018_19!#REF!&lt;&gt;"",OSS_2018_19!#REF!,"")</f>
        <v>#REF!</v>
      </c>
      <c r="B423" s="7" t="e">
        <f>IF(OSS_2018_19!#REF!&lt;&gt;"",OSS_2018_19!#REF!,"")</f>
        <v>#REF!</v>
      </c>
      <c r="C423" s="35" t="e">
        <f>IF(OSS_2018_19!#REF!&lt;&gt;"",OSS_2018_19!#REF!,"")</f>
        <v>#REF!</v>
      </c>
      <c r="D423" s="63" t="e">
        <f>IF(OSS_2018_19!#REF!&lt;&gt;"",OSS_2018_19!#REF!,"")</f>
        <v>#REF!</v>
      </c>
      <c r="E423" s="7" t="e">
        <f>IF(OSS_2018_19!#REF!&lt;&gt;"",OSS_2018_19!#REF!,"")</f>
        <v>#REF!</v>
      </c>
      <c r="F423" s="5"/>
      <c r="G423" s="5"/>
      <c r="H423" s="5"/>
      <c r="I423" s="5"/>
      <c r="J423" s="46"/>
      <c r="L423" s="7" t="e">
        <f>IF(OSS_2018_19!#REF!&lt;&gt;"",OSS_2018_19!#REF!,"")</f>
        <v>#REF!</v>
      </c>
      <c r="M423" s="7" t="e">
        <f>IF(OSS_2018_19!#REF!&lt;&gt;"",OSS_2018_19!#REF!,"")</f>
        <v>#REF!</v>
      </c>
      <c r="N423" s="7" t="e">
        <f>IF(OSS_2018_19!#REF!&lt;&gt;"",OSS_2018_19!#REF!,"")</f>
        <v>#REF!</v>
      </c>
      <c r="O423" s="7" t="e">
        <f>IF(OSS_2018_19!#REF!&lt;&gt;"",OSS_2018_19!#REF!,"")</f>
        <v>#REF!</v>
      </c>
      <c r="P423" s="7" t="e">
        <f>IF(OSS_2018_19!#REF!&lt;&gt;"",OSS_2018_19!#REF!,"")</f>
        <v>#REF!</v>
      </c>
      <c r="Q423" s="5" t="e">
        <f t="shared" si="33"/>
        <v>#REF!</v>
      </c>
      <c r="R423" s="87" t="e">
        <f t="shared" si="34"/>
        <v>#REF!</v>
      </c>
      <c r="S423" s="57" t="e">
        <f t="shared" si="31"/>
        <v>#REF!</v>
      </c>
      <c r="T423" s="88" t="e">
        <f t="shared" si="32"/>
        <v>#REF!</v>
      </c>
      <c r="U423" s="112"/>
      <c r="W423" s="112"/>
    </row>
    <row r="424" spans="1:23" ht="20.100000000000001" customHeight="1">
      <c r="A424" s="118" t="e">
        <f>IF(OSS_2018_19!#REF!&lt;&gt;"",OSS_2018_19!#REF!,"")</f>
        <v>#REF!</v>
      </c>
      <c r="B424" s="7" t="e">
        <f>IF(OSS_2018_19!#REF!&lt;&gt;"",OSS_2018_19!#REF!,"")</f>
        <v>#REF!</v>
      </c>
      <c r="C424" s="35" t="e">
        <f>IF(OSS_2018_19!#REF!&lt;&gt;"",OSS_2018_19!#REF!,"")</f>
        <v>#REF!</v>
      </c>
      <c r="D424" s="63" t="e">
        <f>IF(OSS_2018_19!#REF!&lt;&gt;"",OSS_2018_19!#REF!,"")</f>
        <v>#REF!</v>
      </c>
      <c r="E424" s="7" t="e">
        <f>IF(OSS_2018_19!#REF!&lt;&gt;"",OSS_2018_19!#REF!,"")</f>
        <v>#REF!</v>
      </c>
      <c r="F424" s="5"/>
      <c r="G424" s="5"/>
      <c r="H424" s="5"/>
      <c r="I424" s="5"/>
      <c r="J424" s="46"/>
      <c r="L424" s="7" t="e">
        <f>IF(OSS_2018_19!#REF!&lt;&gt;"",OSS_2018_19!#REF!,"")</f>
        <v>#REF!</v>
      </c>
      <c r="M424" s="7" t="e">
        <f>IF(OSS_2018_19!#REF!&lt;&gt;"",OSS_2018_19!#REF!,"")</f>
        <v>#REF!</v>
      </c>
      <c r="N424" s="7" t="e">
        <f>IF(OSS_2018_19!#REF!&lt;&gt;"",OSS_2018_19!#REF!,"")</f>
        <v>#REF!</v>
      </c>
      <c r="O424" s="7" t="e">
        <f>IF(OSS_2018_19!#REF!&lt;&gt;"",OSS_2018_19!#REF!,"")</f>
        <v>#REF!</v>
      </c>
      <c r="P424" s="7" t="e">
        <f>IF(OSS_2018_19!#REF!&lt;&gt;"",OSS_2018_19!#REF!,"")</f>
        <v>#REF!</v>
      </c>
      <c r="Q424" s="5" t="e">
        <f t="shared" si="33"/>
        <v>#REF!</v>
      </c>
      <c r="R424" s="87" t="e">
        <f t="shared" si="34"/>
        <v>#REF!</v>
      </c>
      <c r="S424" s="57" t="e">
        <f t="shared" si="31"/>
        <v>#REF!</v>
      </c>
      <c r="T424" s="88" t="e">
        <f t="shared" si="32"/>
        <v>#REF!</v>
      </c>
      <c r="U424" s="112"/>
      <c r="W424" s="112"/>
    </row>
    <row r="425" spans="1:23" ht="20.100000000000001" customHeight="1">
      <c r="A425" s="118" t="e">
        <f>IF(OSS_2018_19!#REF!&lt;&gt;"",OSS_2018_19!#REF!,"")</f>
        <v>#REF!</v>
      </c>
      <c r="B425" s="7" t="e">
        <f>IF(OSS_2018_19!#REF!&lt;&gt;"",OSS_2018_19!#REF!,"")</f>
        <v>#REF!</v>
      </c>
      <c r="C425" s="35" t="e">
        <f>IF(OSS_2018_19!#REF!&lt;&gt;"",OSS_2018_19!#REF!,"")</f>
        <v>#REF!</v>
      </c>
      <c r="D425" s="63" t="e">
        <f>IF(OSS_2018_19!#REF!&lt;&gt;"",OSS_2018_19!#REF!,"")</f>
        <v>#REF!</v>
      </c>
      <c r="E425" s="7" t="e">
        <f>IF(OSS_2018_19!#REF!&lt;&gt;"",OSS_2018_19!#REF!,"")</f>
        <v>#REF!</v>
      </c>
      <c r="F425" s="5"/>
      <c r="G425" s="5"/>
      <c r="H425" s="5"/>
      <c r="I425" s="5"/>
      <c r="J425" s="46"/>
      <c r="L425" s="7" t="e">
        <f>IF(OSS_2018_19!#REF!&lt;&gt;"",OSS_2018_19!#REF!,"")</f>
        <v>#REF!</v>
      </c>
      <c r="M425" s="7" t="e">
        <f>IF(OSS_2018_19!#REF!&lt;&gt;"",OSS_2018_19!#REF!,"")</f>
        <v>#REF!</v>
      </c>
      <c r="N425" s="7" t="e">
        <f>IF(OSS_2018_19!#REF!&lt;&gt;"",OSS_2018_19!#REF!,"")</f>
        <v>#REF!</v>
      </c>
      <c r="O425" s="7" t="e">
        <f>IF(OSS_2018_19!#REF!&lt;&gt;"",OSS_2018_19!#REF!,"")</f>
        <v>#REF!</v>
      </c>
      <c r="P425" s="7" t="e">
        <f>IF(OSS_2018_19!#REF!&lt;&gt;"",OSS_2018_19!#REF!,"")</f>
        <v>#REF!</v>
      </c>
      <c r="Q425" s="5" t="e">
        <f t="shared" si="33"/>
        <v>#REF!</v>
      </c>
      <c r="R425" s="87" t="e">
        <f t="shared" si="34"/>
        <v>#REF!</v>
      </c>
      <c r="S425" s="57" t="e">
        <f t="shared" si="31"/>
        <v>#REF!</v>
      </c>
      <c r="T425" s="88" t="e">
        <f t="shared" si="32"/>
        <v>#REF!</v>
      </c>
      <c r="U425" s="112"/>
      <c r="W425" s="112"/>
    </row>
    <row r="426" spans="1:23" ht="20.100000000000001" customHeight="1">
      <c r="A426" s="118" t="e">
        <f>IF(OSS_2018_19!#REF!&lt;&gt;"",OSS_2018_19!#REF!,"")</f>
        <v>#REF!</v>
      </c>
      <c r="B426" s="7" t="e">
        <f>IF(OSS_2018_19!#REF!&lt;&gt;"",OSS_2018_19!#REF!,"")</f>
        <v>#REF!</v>
      </c>
      <c r="C426" s="35" t="e">
        <f>IF(OSS_2018_19!#REF!&lt;&gt;"",OSS_2018_19!#REF!,"")</f>
        <v>#REF!</v>
      </c>
      <c r="D426" s="63" t="e">
        <f>IF(OSS_2018_19!#REF!&lt;&gt;"",OSS_2018_19!#REF!,"")</f>
        <v>#REF!</v>
      </c>
      <c r="E426" s="7" t="e">
        <f>IF(OSS_2018_19!#REF!&lt;&gt;"",OSS_2018_19!#REF!,"")</f>
        <v>#REF!</v>
      </c>
      <c r="F426" s="5"/>
      <c r="G426" s="5"/>
      <c r="H426" s="5"/>
      <c r="I426" s="5"/>
      <c r="J426" s="46"/>
      <c r="L426" s="7" t="e">
        <f>IF(OSS_2018_19!#REF!&lt;&gt;"",OSS_2018_19!#REF!,"")</f>
        <v>#REF!</v>
      </c>
      <c r="M426" s="7" t="e">
        <f>IF(OSS_2018_19!#REF!&lt;&gt;"",OSS_2018_19!#REF!,"")</f>
        <v>#REF!</v>
      </c>
      <c r="N426" s="7" t="e">
        <f>IF(OSS_2018_19!#REF!&lt;&gt;"",OSS_2018_19!#REF!,"")</f>
        <v>#REF!</v>
      </c>
      <c r="O426" s="7" t="e">
        <f>IF(OSS_2018_19!#REF!&lt;&gt;"",OSS_2018_19!#REF!,"")</f>
        <v>#REF!</v>
      </c>
      <c r="P426" s="7" t="e">
        <f>IF(OSS_2018_19!#REF!&lt;&gt;"",OSS_2018_19!#REF!,"")</f>
        <v>#REF!</v>
      </c>
      <c r="Q426" s="5" t="e">
        <f t="shared" si="33"/>
        <v>#REF!</v>
      </c>
      <c r="R426" s="87" t="e">
        <f t="shared" si="34"/>
        <v>#REF!</v>
      </c>
      <c r="S426" s="57" t="e">
        <f t="shared" si="31"/>
        <v>#REF!</v>
      </c>
      <c r="T426" s="88" t="e">
        <f t="shared" si="32"/>
        <v>#REF!</v>
      </c>
      <c r="U426" s="112"/>
      <c r="W426" s="112"/>
    </row>
    <row r="427" spans="1:23" ht="20.100000000000001" customHeight="1">
      <c r="A427" s="118" t="e">
        <f>IF(OSS_2018_19!#REF!&lt;&gt;"",OSS_2018_19!#REF!,"")</f>
        <v>#REF!</v>
      </c>
      <c r="B427" s="7" t="e">
        <f>IF(OSS_2018_19!#REF!&lt;&gt;"",OSS_2018_19!#REF!,"")</f>
        <v>#REF!</v>
      </c>
      <c r="C427" s="35" t="e">
        <f>IF(OSS_2018_19!#REF!&lt;&gt;"",OSS_2018_19!#REF!,"")</f>
        <v>#REF!</v>
      </c>
      <c r="D427" s="63" t="e">
        <f>IF(OSS_2018_19!#REF!&lt;&gt;"",OSS_2018_19!#REF!,"")</f>
        <v>#REF!</v>
      </c>
      <c r="E427" s="7" t="e">
        <f>IF(OSS_2018_19!#REF!&lt;&gt;"",OSS_2018_19!#REF!,"")</f>
        <v>#REF!</v>
      </c>
      <c r="F427" s="5"/>
      <c r="G427" s="5"/>
      <c r="H427" s="5"/>
      <c r="I427" s="5"/>
      <c r="J427" s="46"/>
      <c r="L427" s="7" t="e">
        <f>IF(OSS_2018_19!#REF!&lt;&gt;"",OSS_2018_19!#REF!,"")</f>
        <v>#REF!</v>
      </c>
      <c r="M427" s="7" t="e">
        <f>IF(OSS_2018_19!#REF!&lt;&gt;"",OSS_2018_19!#REF!,"")</f>
        <v>#REF!</v>
      </c>
      <c r="N427" s="7" t="e">
        <f>IF(OSS_2018_19!#REF!&lt;&gt;"",OSS_2018_19!#REF!,"")</f>
        <v>#REF!</v>
      </c>
      <c r="O427" s="7" t="e">
        <f>IF(OSS_2018_19!#REF!&lt;&gt;"",OSS_2018_19!#REF!,"")</f>
        <v>#REF!</v>
      </c>
      <c r="P427" s="7" t="e">
        <f>IF(OSS_2018_19!#REF!&lt;&gt;"",OSS_2018_19!#REF!,"")</f>
        <v>#REF!</v>
      </c>
      <c r="Q427" s="5" t="e">
        <f t="shared" si="33"/>
        <v>#REF!</v>
      </c>
      <c r="R427" s="87" t="e">
        <f t="shared" si="34"/>
        <v>#REF!</v>
      </c>
      <c r="S427" s="57" t="e">
        <f t="shared" si="31"/>
        <v>#REF!</v>
      </c>
      <c r="T427" s="88" t="e">
        <f t="shared" si="32"/>
        <v>#REF!</v>
      </c>
      <c r="U427" s="112"/>
      <c r="W427" s="112"/>
    </row>
    <row r="428" spans="1:23" ht="20.100000000000001" customHeight="1">
      <c r="A428" s="118" t="e">
        <f>IF(OSS_2018_19!#REF!&lt;&gt;"",OSS_2018_19!#REF!,"")</f>
        <v>#REF!</v>
      </c>
      <c r="B428" s="7" t="e">
        <f>IF(OSS_2018_19!#REF!&lt;&gt;"",OSS_2018_19!#REF!,"")</f>
        <v>#REF!</v>
      </c>
      <c r="C428" s="35" t="e">
        <f>IF(OSS_2018_19!#REF!&lt;&gt;"",OSS_2018_19!#REF!,"")</f>
        <v>#REF!</v>
      </c>
      <c r="D428" s="63" t="e">
        <f>IF(OSS_2018_19!#REF!&lt;&gt;"",OSS_2018_19!#REF!,"")</f>
        <v>#REF!</v>
      </c>
      <c r="E428" s="7" t="e">
        <f>IF(OSS_2018_19!#REF!&lt;&gt;"",OSS_2018_19!#REF!,"")</f>
        <v>#REF!</v>
      </c>
      <c r="F428" s="5"/>
      <c r="G428" s="5"/>
      <c r="H428" s="5"/>
      <c r="I428" s="5"/>
      <c r="J428" s="46"/>
      <c r="L428" s="7" t="e">
        <f>IF(OSS_2018_19!#REF!&lt;&gt;"",OSS_2018_19!#REF!,"")</f>
        <v>#REF!</v>
      </c>
      <c r="M428" s="7" t="e">
        <f>IF(OSS_2018_19!#REF!&lt;&gt;"",OSS_2018_19!#REF!,"")</f>
        <v>#REF!</v>
      </c>
      <c r="N428" s="7" t="e">
        <f>IF(OSS_2018_19!#REF!&lt;&gt;"",OSS_2018_19!#REF!,"")</f>
        <v>#REF!</v>
      </c>
      <c r="O428" s="7" t="e">
        <f>IF(OSS_2018_19!#REF!&lt;&gt;"",OSS_2018_19!#REF!,"")</f>
        <v>#REF!</v>
      </c>
      <c r="P428" s="7" t="e">
        <f>IF(OSS_2018_19!#REF!&lt;&gt;"",OSS_2018_19!#REF!,"")</f>
        <v>#REF!</v>
      </c>
      <c r="Q428" s="5" t="e">
        <f t="shared" si="33"/>
        <v>#REF!</v>
      </c>
      <c r="R428" s="87" t="e">
        <f t="shared" si="34"/>
        <v>#REF!</v>
      </c>
      <c r="S428" s="57" t="e">
        <f t="shared" si="31"/>
        <v>#REF!</v>
      </c>
      <c r="T428" s="88" t="e">
        <f t="shared" si="32"/>
        <v>#REF!</v>
      </c>
      <c r="U428" s="112"/>
      <c r="W428" s="112"/>
    </row>
    <row r="429" spans="1:23" ht="20.100000000000001" customHeight="1">
      <c r="A429" s="118" t="e">
        <f>IF(OSS_2018_19!#REF!&lt;&gt;"",OSS_2018_19!#REF!,"")</f>
        <v>#REF!</v>
      </c>
      <c r="B429" s="7" t="e">
        <f>IF(OSS_2018_19!#REF!&lt;&gt;"",OSS_2018_19!#REF!,"")</f>
        <v>#REF!</v>
      </c>
      <c r="C429" s="35" t="e">
        <f>IF(OSS_2018_19!#REF!&lt;&gt;"",OSS_2018_19!#REF!,"")</f>
        <v>#REF!</v>
      </c>
      <c r="D429" s="63" t="e">
        <f>IF(OSS_2018_19!#REF!&lt;&gt;"",OSS_2018_19!#REF!,"")</f>
        <v>#REF!</v>
      </c>
      <c r="E429" s="7" t="e">
        <f>IF(OSS_2018_19!#REF!&lt;&gt;"",OSS_2018_19!#REF!,"")</f>
        <v>#REF!</v>
      </c>
      <c r="F429" s="5"/>
      <c r="G429" s="5"/>
      <c r="H429" s="5"/>
      <c r="I429" s="5"/>
      <c r="J429" s="46"/>
      <c r="L429" s="7" t="e">
        <f>IF(OSS_2018_19!#REF!&lt;&gt;"",OSS_2018_19!#REF!,"")</f>
        <v>#REF!</v>
      </c>
      <c r="M429" s="7" t="e">
        <f>IF(OSS_2018_19!#REF!&lt;&gt;"",OSS_2018_19!#REF!,"")</f>
        <v>#REF!</v>
      </c>
      <c r="N429" s="7" t="e">
        <f>IF(OSS_2018_19!#REF!&lt;&gt;"",OSS_2018_19!#REF!,"")</f>
        <v>#REF!</v>
      </c>
      <c r="O429" s="7" t="e">
        <f>IF(OSS_2018_19!#REF!&lt;&gt;"",OSS_2018_19!#REF!,"")</f>
        <v>#REF!</v>
      </c>
      <c r="P429" s="7" t="e">
        <f>IF(OSS_2018_19!#REF!&lt;&gt;"",OSS_2018_19!#REF!,"")</f>
        <v>#REF!</v>
      </c>
      <c r="Q429" s="5" t="e">
        <f t="shared" si="33"/>
        <v>#REF!</v>
      </c>
      <c r="R429" s="87" t="e">
        <f t="shared" si="34"/>
        <v>#REF!</v>
      </c>
      <c r="S429" s="57" t="e">
        <f t="shared" si="31"/>
        <v>#REF!</v>
      </c>
      <c r="T429" s="88" t="e">
        <f t="shared" si="32"/>
        <v>#REF!</v>
      </c>
      <c r="U429" s="112"/>
      <c r="W429" s="112"/>
    </row>
    <row r="430" spans="1:23" ht="20.100000000000001" customHeight="1">
      <c r="A430" s="118" t="e">
        <f>IF(OSS_2018_19!#REF!&lt;&gt;"",OSS_2018_19!#REF!,"")</f>
        <v>#REF!</v>
      </c>
      <c r="B430" s="7" t="e">
        <f>IF(OSS_2018_19!#REF!&lt;&gt;"",OSS_2018_19!#REF!,"")</f>
        <v>#REF!</v>
      </c>
      <c r="C430" s="35" t="e">
        <f>IF(OSS_2018_19!#REF!&lt;&gt;"",OSS_2018_19!#REF!,"")</f>
        <v>#REF!</v>
      </c>
      <c r="D430" s="63" t="e">
        <f>IF(OSS_2018_19!#REF!&lt;&gt;"",OSS_2018_19!#REF!,"")</f>
        <v>#REF!</v>
      </c>
      <c r="E430" s="7" t="e">
        <f>IF(OSS_2018_19!#REF!&lt;&gt;"",OSS_2018_19!#REF!,"")</f>
        <v>#REF!</v>
      </c>
      <c r="F430" s="5"/>
      <c r="G430" s="5"/>
      <c r="H430" s="5"/>
      <c r="I430" s="5"/>
      <c r="J430" s="46"/>
      <c r="L430" s="7" t="e">
        <f>IF(OSS_2018_19!#REF!&lt;&gt;"",OSS_2018_19!#REF!,"")</f>
        <v>#REF!</v>
      </c>
      <c r="M430" s="7" t="e">
        <f>IF(OSS_2018_19!#REF!&lt;&gt;"",OSS_2018_19!#REF!,"")</f>
        <v>#REF!</v>
      </c>
      <c r="N430" s="7" t="e">
        <f>IF(OSS_2018_19!#REF!&lt;&gt;"",OSS_2018_19!#REF!,"")</f>
        <v>#REF!</v>
      </c>
      <c r="O430" s="7" t="e">
        <f>IF(OSS_2018_19!#REF!&lt;&gt;"",OSS_2018_19!#REF!,"")</f>
        <v>#REF!</v>
      </c>
      <c r="P430" s="7" t="e">
        <f>IF(OSS_2018_19!#REF!&lt;&gt;"",OSS_2018_19!#REF!,"")</f>
        <v>#REF!</v>
      </c>
      <c r="Q430" s="5" t="e">
        <f t="shared" si="33"/>
        <v>#REF!</v>
      </c>
      <c r="R430" s="87" t="e">
        <f t="shared" si="34"/>
        <v>#REF!</v>
      </c>
      <c r="S430" s="57" t="e">
        <f t="shared" si="31"/>
        <v>#REF!</v>
      </c>
      <c r="T430" s="88" t="e">
        <f t="shared" si="32"/>
        <v>#REF!</v>
      </c>
      <c r="U430" s="112"/>
      <c r="W430" s="112"/>
    </row>
    <row r="431" spans="1:23" ht="20.100000000000001" customHeight="1">
      <c r="A431" s="118" t="e">
        <f>IF(OSS_2018_19!#REF!&lt;&gt;"",OSS_2018_19!#REF!,"")</f>
        <v>#REF!</v>
      </c>
      <c r="B431" s="7" t="e">
        <f>IF(OSS_2018_19!#REF!&lt;&gt;"",OSS_2018_19!#REF!,"")</f>
        <v>#REF!</v>
      </c>
      <c r="C431" s="35" t="e">
        <f>IF(OSS_2018_19!#REF!&lt;&gt;"",OSS_2018_19!#REF!,"")</f>
        <v>#REF!</v>
      </c>
      <c r="D431" s="63" t="e">
        <f>IF(OSS_2018_19!#REF!&lt;&gt;"",OSS_2018_19!#REF!,"")</f>
        <v>#REF!</v>
      </c>
      <c r="E431" s="7" t="e">
        <f>IF(OSS_2018_19!#REF!&lt;&gt;"",OSS_2018_19!#REF!,"")</f>
        <v>#REF!</v>
      </c>
      <c r="F431" s="5"/>
      <c r="G431" s="5"/>
      <c r="H431" s="5"/>
      <c r="I431" s="5"/>
      <c r="J431" s="46"/>
      <c r="L431" s="7" t="e">
        <f>IF(OSS_2018_19!#REF!&lt;&gt;"",OSS_2018_19!#REF!,"")</f>
        <v>#REF!</v>
      </c>
      <c r="M431" s="7" t="e">
        <f>IF(OSS_2018_19!#REF!&lt;&gt;"",OSS_2018_19!#REF!,"")</f>
        <v>#REF!</v>
      </c>
      <c r="N431" s="7" t="e">
        <f>IF(OSS_2018_19!#REF!&lt;&gt;"",OSS_2018_19!#REF!,"")</f>
        <v>#REF!</v>
      </c>
      <c r="O431" s="7" t="e">
        <f>IF(OSS_2018_19!#REF!&lt;&gt;"",OSS_2018_19!#REF!,"")</f>
        <v>#REF!</v>
      </c>
      <c r="P431" s="7" t="e">
        <f>IF(OSS_2018_19!#REF!&lt;&gt;"",OSS_2018_19!#REF!,"")</f>
        <v>#REF!</v>
      </c>
      <c r="Q431" s="5" t="e">
        <f t="shared" si="33"/>
        <v>#REF!</v>
      </c>
      <c r="R431" s="87" t="e">
        <f t="shared" si="34"/>
        <v>#REF!</v>
      </c>
      <c r="S431" s="57" t="e">
        <f t="shared" si="31"/>
        <v>#REF!</v>
      </c>
      <c r="T431" s="88" t="e">
        <f t="shared" si="32"/>
        <v>#REF!</v>
      </c>
      <c r="U431" s="112"/>
      <c r="W431" s="112"/>
    </row>
    <row r="432" spans="1:23" ht="20.100000000000001" customHeight="1">
      <c r="A432" s="118" t="e">
        <f>IF(OSS_2018_19!#REF!&lt;&gt;"",OSS_2018_19!#REF!,"")</f>
        <v>#REF!</v>
      </c>
      <c r="B432" s="7" t="e">
        <f>IF(OSS_2018_19!#REF!&lt;&gt;"",OSS_2018_19!#REF!,"")</f>
        <v>#REF!</v>
      </c>
      <c r="C432" s="35" t="e">
        <f>IF(OSS_2018_19!#REF!&lt;&gt;"",OSS_2018_19!#REF!,"")</f>
        <v>#REF!</v>
      </c>
      <c r="D432" s="63" t="e">
        <f>IF(OSS_2018_19!#REF!&lt;&gt;"",OSS_2018_19!#REF!,"")</f>
        <v>#REF!</v>
      </c>
      <c r="E432" s="7" t="e">
        <f>IF(OSS_2018_19!#REF!&lt;&gt;"",OSS_2018_19!#REF!,"")</f>
        <v>#REF!</v>
      </c>
      <c r="F432" s="5"/>
      <c r="G432" s="5"/>
      <c r="H432" s="5"/>
      <c r="I432" s="5"/>
      <c r="J432" s="46"/>
      <c r="L432" s="7" t="e">
        <f>IF(OSS_2018_19!#REF!&lt;&gt;"",OSS_2018_19!#REF!,"")</f>
        <v>#REF!</v>
      </c>
      <c r="M432" s="7" t="e">
        <f>IF(OSS_2018_19!#REF!&lt;&gt;"",OSS_2018_19!#REF!,"")</f>
        <v>#REF!</v>
      </c>
      <c r="N432" s="7" t="e">
        <f>IF(OSS_2018_19!#REF!&lt;&gt;"",OSS_2018_19!#REF!,"")</f>
        <v>#REF!</v>
      </c>
      <c r="O432" s="7" t="e">
        <f>IF(OSS_2018_19!#REF!&lt;&gt;"",OSS_2018_19!#REF!,"")</f>
        <v>#REF!</v>
      </c>
      <c r="P432" s="7" t="e">
        <f>IF(OSS_2018_19!#REF!&lt;&gt;"",OSS_2018_19!#REF!,"")</f>
        <v>#REF!</v>
      </c>
      <c r="Q432" s="5" t="e">
        <f t="shared" si="33"/>
        <v>#REF!</v>
      </c>
      <c r="R432" s="87" t="e">
        <f t="shared" si="34"/>
        <v>#REF!</v>
      </c>
      <c r="S432" s="57" t="e">
        <f t="shared" si="31"/>
        <v>#REF!</v>
      </c>
      <c r="T432" s="88" t="e">
        <f t="shared" si="32"/>
        <v>#REF!</v>
      </c>
      <c r="U432" s="112"/>
      <c r="W432" s="112"/>
    </row>
    <row r="433" spans="1:23" ht="20.100000000000001" customHeight="1">
      <c r="A433" s="118" t="e">
        <f>IF(OSS_2018_19!#REF!&lt;&gt;"",OSS_2018_19!#REF!,"")</f>
        <v>#REF!</v>
      </c>
      <c r="B433" s="7" t="e">
        <f>IF(OSS_2018_19!#REF!&lt;&gt;"",OSS_2018_19!#REF!,"")</f>
        <v>#REF!</v>
      </c>
      <c r="C433" s="35" t="e">
        <f>IF(OSS_2018_19!#REF!&lt;&gt;"",OSS_2018_19!#REF!,"")</f>
        <v>#REF!</v>
      </c>
      <c r="D433" s="63" t="e">
        <f>IF(OSS_2018_19!#REF!&lt;&gt;"",OSS_2018_19!#REF!,"")</f>
        <v>#REF!</v>
      </c>
      <c r="E433" s="7" t="e">
        <f>IF(OSS_2018_19!#REF!&lt;&gt;"",OSS_2018_19!#REF!,"")</f>
        <v>#REF!</v>
      </c>
      <c r="F433" s="5"/>
      <c r="G433" s="5"/>
      <c r="H433" s="5"/>
      <c r="I433" s="5"/>
      <c r="J433" s="46"/>
      <c r="L433" s="7" t="e">
        <f>IF(OSS_2018_19!#REF!&lt;&gt;"",OSS_2018_19!#REF!,"")</f>
        <v>#REF!</v>
      </c>
      <c r="M433" s="7" t="e">
        <f>IF(OSS_2018_19!#REF!&lt;&gt;"",OSS_2018_19!#REF!,"")</f>
        <v>#REF!</v>
      </c>
      <c r="N433" s="7" t="e">
        <f>IF(OSS_2018_19!#REF!&lt;&gt;"",OSS_2018_19!#REF!,"")</f>
        <v>#REF!</v>
      </c>
      <c r="O433" s="7" t="e">
        <f>IF(OSS_2018_19!#REF!&lt;&gt;"",OSS_2018_19!#REF!,"")</f>
        <v>#REF!</v>
      </c>
      <c r="P433" s="7" t="e">
        <f>IF(OSS_2018_19!#REF!&lt;&gt;"",OSS_2018_19!#REF!,"")</f>
        <v>#REF!</v>
      </c>
      <c r="Q433" s="5" t="e">
        <f t="shared" si="33"/>
        <v>#REF!</v>
      </c>
      <c r="R433" s="87" t="e">
        <f t="shared" si="34"/>
        <v>#REF!</v>
      </c>
      <c r="S433" s="57" t="e">
        <f t="shared" si="31"/>
        <v>#REF!</v>
      </c>
      <c r="T433" s="88" t="e">
        <f t="shared" si="32"/>
        <v>#REF!</v>
      </c>
      <c r="U433" s="112"/>
      <c r="W433" s="112"/>
    </row>
    <row r="434" spans="1:23" ht="20.100000000000001" customHeight="1">
      <c r="A434" s="118" t="e">
        <f>IF(OSS_2018_19!#REF!&lt;&gt;"",OSS_2018_19!#REF!,"")</f>
        <v>#REF!</v>
      </c>
      <c r="B434" s="7" t="e">
        <f>IF(OSS_2018_19!#REF!&lt;&gt;"",OSS_2018_19!#REF!,"")</f>
        <v>#REF!</v>
      </c>
      <c r="C434" s="35" t="e">
        <f>IF(OSS_2018_19!#REF!&lt;&gt;"",OSS_2018_19!#REF!,"")</f>
        <v>#REF!</v>
      </c>
      <c r="D434" s="63" t="e">
        <f>IF(OSS_2018_19!#REF!&lt;&gt;"",OSS_2018_19!#REF!,"")</f>
        <v>#REF!</v>
      </c>
      <c r="E434" s="7" t="e">
        <f>IF(OSS_2018_19!#REF!&lt;&gt;"",OSS_2018_19!#REF!,"")</f>
        <v>#REF!</v>
      </c>
      <c r="F434" s="5"/>
      <c r="G434" s="5"/>
      <c r="H434" s="5"/>
      <c r="I434" s="5"/>
      <c r="J434" s="46"/>
      <c r="L434" s="7" t="e">
        <f>IF(OSS_2018_19!#REF!&lt;&gt;"",OSS_2018_19!#REF!,"")</f>
        <v>#REF!</v>
      </c>
      <c r="M434" s="7" t="e">
        <f>IF(OSS_2018_19!#REF!&lt;&gt;"",OSS_2018_19!#REF!,"")</f>
        <v>#REF!</v>
      </c>
      <c r="N434" s="7" t="e">
        <f>IF(OSS_2018_19!#REF!&lt;&gt;"",OSS_2018_19!#REF!,"")</f>
        <v>#REF!</v>
      </c>
      <c r="O434" s="7" t="e">
        <f>IF(OSS_2018_19!#REF!&lt;&gt;"",OSS_2018_19!#REF!,"")</f>
        <v>#REF!</v>
      </c>
      <c r="P434" s="7" t="e">
        <f>IF(OSS_2018_19!#REF!&lt;&gt;"",OSS_2018_19!#REF!,"")</f>
        <v>#REF!</v>
      </c>
      <c r="Q434" s="5" t="e">
        <f t="shared" si="33"/>
        <v>#REF!</v>
      </c>
      <c r="R434" s="87" t="e">
        <f t="shared" si="34"/>
        <v>#REF!</v>
      </c>
      <c r="S434" s="57" t="e">
        <f t="shared" si="31"/>
        <v>#REF!</v>
      </c>
      <c r="T434" s="88" t="e">
        <f t="shared" si="32"/>
        <v>#REF!</v>
      </c>
      <c r="U434" s="112"/>
      <c r="W434" s="112"/>
    </row>
    <row r="435" spans="1:23" ht="20.100000000000001" customHeight="1">
      <c r="A435" s="118" t="e">
        <f>IF(OSS_2018_19!#REF!&lt;&gt;"",OSS_2018_19!#REF!,"")</f>
        <v>#REF!</v>
      </c>
      <c r="B435" s="7" t="e">
        <f>IF(OSS_2018_19!#REF!&lt;&gt;"",OSS_2018_19!#REF!,"")</f>
        <v>#REF!</v>
      </c>
      <c r="C435" s="35" t="e">
        <f>IF(OSS_2018_19!#REF!&lt;&gt;"",OSS_2018_19!#REF!,"")</f>
        <v>#REF!</v>
      </c>
      <c r="D435" s="63" t="e">
        <f>IF(OSS_2018_19!#REF!&lt;&gt;"",OSS_2018_19!#REF!,"")</f>
        <v>#REF!</v>
      </c>
      <c r="E435" s="7" t="e">
        <f>IF(OSS_2018_19!#REF!&lt;&gt;"",OSS_2018_19!#REF!,"")</f>
        <v>#REF!</v>
      </c>
      <c r="F435" s="5"/>
      <c r="G435" s="5"/>
      <c r="H435" s="5"/>
      <c r="I435" s="5"/>
      <c r="J435" s="46"/>
      <c r="L435" s="7" t="e">
        <f>IF(OSS_2018_19!#REF!&lt;&gt;"",OSS_2018_19!#REF!,"")</f>
        <v>#REF!</v>
      </c>
      <c r="M435" s="7" t="e">
        <f>IF(OSS_2018_19!#REF!&lt;&gt;"",OSS_2018_19!#REF!,"")</f>
        <v>#REF!</v>
      </c>
      <c r="N435" s="7" t="e">
        <f>IF(OSS_2018_19!#REF!&lt;&gt;"",OSS_2018_19!#REF!,"")</f>
        <v>#REF!</v>
      </c>
      <c r="O435" s="7" t="e">
        <f>IF(OSS_2018_19!#REF!&lt;&gt;"",OSS_2018_19!#REF!,"")</f>
        <v>#REF!</v>
      </c>
      <c r="P435" s="7" t="e">
        <f>IF(OSS_2018_19!#REF!&lt;&gt;"",OSS_2018_19!#REF!,"")</f>
        <v>#REF!</v>
      </c>
      <c r="Q435" s="5" t="e">
        <f t="shared" si="33"/>
        <v>#REF!</v>
      </c>
      <c r="R435" s="87" t="e">
        <f t="shared" si="34"/>
        <v>#REF!</v>
      </c>
      <c r="S435" s="57" t="e">
        <f t="shared" si="31"/>
        <v>#REF!</v>
      </c>
      <c r="T435" s="88" t="e">
        <f t="shared" si="32"/>
        <v>#REF!</v>
      </c>
      <c r="U435" s="112"/>
      <c r="W435" s="112"/>
    </row>
    <row r="436" spans="1:23" ht="20.100000000000001" customHeight="1">
      <c r="A436" s="118" t="e">
        <f>IF(OSS_2018_19!#REF!&lt;&gt;"",OSS_2018_19!#REF!,"")</f>
        <v>#REF!</v>
      </c>
      <c r="B436" s="7" t="e">
        <f>IF(OSS_2018_19!#REF!&lt;&gt;"",OSS_2018_19!#REF!,"")</f>
        <v>#REF!</v>
      </c>
      <c r="C436" s="35" t="e">
        <f>IF(OSS_2018_19!#REF!&lt;&gt;"",OSS_2018_19!#REF!,"")</f>
        <v>#REF!</v>
      </c>
      <c r="D436" s="63" t="e">
        <f>IF(OSS_2018_19!#REF!&lt;&gt;"",OSS_2018_19!#REF!,"")</f>
        <v>#REF!</v>
      </c>
      <c r="E436" s="7" t="e">
        <f>IF(OSS_2018_19!#REF!&lt;&gt;"",OSS_2018_19!#REF!,"")</f>
        <v>#REF!</v>
      </c>
      <c r="F436" s="5"/>
      <c r="G436" s="5"/>
      <c r="H436" s="5"/>
      <c r="I436" s="5"/>
      <c r="J436" s="46"/>
      <c r="L436" s="7" t="e">
        <f>IF(OSS_2018_19!#REF!&lt;&gt;"",OSS_2018_19!#REF!,"")</f>
        <v>#REF!</v>
      </c>
      <c r="M436" s="7" t="e">
        <f>IF(OSS_2018_19!#REF!&lt;&gt;"",OSS_2018_19!#REF!,"")</f>
        <v>#REF!</v>
      </c>
      <c r="N436" s="7" t="e">
        <f>IF(OSS_2018_19!#REF!&lt;&gt;"",OSS_2018_19!#REF!,"")</f>
        <v>#REF!</v>
      </c>
      <c r="O436" s="7" t="e">
        <f>IF(OSS_2018_19!#REF!&lt;&gt;"",OSS_2018_19!#REF!,"")</f>
        <v>#REF!</v>
      </c>
      <c r="P436" s="7" t="e">
        <f>IF(OSS_2018_19!#REF!&lt;&gt;"",OSS_2018_19!#REF!,"")</f>
        <v>#REF!</v>
      </c>
      <c r="Q436" s="5" t="e">
        <f t="shared" si="33"/>
        <v>#REF!</v>
      </c>
      <c r="R436" s="87" t="e">
        <f t="shared" si="34"/>
        <v>#REF!</v>
      </c>
      <c r="S436" s="57" t="e">
        <f t="shared" si="31"/>
        <v>#REF!</v>
      </c>
      <c r="T436" s="88" t="e">
        <f t="shared" si="32"/>
        <v>#REF!</v>
      </c>
      <c r="U436" s="112"/>
      <c r="W436" s="112"/>
    </row>
    <row r="437" spans="1:23" ht="20.100000000000001" customHeight="1">
      <c r="A437" s="118" t="e">
        <f>IF(OSS_2018_19!#REF!&lt;&gt;"",OSS_2018_19!#REF!,"")</f>
        <v>#REF!</v>
      </c>
      <c r="B437" s="7" t="e">
        <f>IF(OSS_2018_19!#REF!&lt;&gt;"",OSS_2018_19!#REF!,"")</f>
        <v>#REF!</v>
      </c>
      <c r="C437" s="35" t="e">
        <f>IF(OSS_2018_19!#REF!&lt;&gt;"",OSS_2018_19!#REF!,"")</f>
        <v>#REF!</v>
      </c>
      <c r="D437" s="63" t="e">
        <f>IF(OSS_2018_19!#REF!&lt;&gt;"",OSS_2018_19!#REF!,"")</f>
        <v>#REF!</v>
      </c>
      <c r="E437" s="7" t="e">
        <f>IF(OSS_2018_19!#REF!&lt;&gt;"",OSS_2018_19!#REF!,"")</f>
        <v>#REF!</v>
      </c>
      <c r="F437" s="5"/>
      <c r="G437" s="5"/>
      <c r="H437" s="5"/>
      <c r="I437" s="5"/>
      <c r="J437" s="46"/>
      <c r="L437" s="7" t="e">
        <f>IF(OSS_2018_19!#REF!&lt;&gt;"",OSS_2018_19!#REF!,"")</f>
        <v>#REF!</v>
      </c>
      <c r="M437" s="7" t="e">
        <f>IF(OSS_2018_19!#REF!&lt;&gt;"",OSS_2018_19!#REF!,"")</f>
        <v>#REF!</v>
      </c>
      <c r="N437" s="7" t="e">
        <f>IF(OSS_2018_19!#REF!&lt;&gt;"",OSS_2018_19!#REF!,"")</f>
        <v>#REF!</v>
      </c>
      <c r="O437" s="7" t="e">
        <f>IF(OSS_2018_19!#REF!&lt;&gt;"",OSS_2018_19!#REF!,"")</f>
        <v>#REF!</v>
      </c>
      <c r="P437" s="7" t="e">
        <f>IF(OSS_2018_19!#REF!&lt;&gt;"",OSS_2018_19!#REF!,"")</f>
        <v>#REF!</v>
      </c>
      <c r="Q437" s="5" t="e">
        <f t="shared" si="33"/>
        <v>#REF!</v>
      </c>
      <c r="R437" s="87" t="e">
        <f t="shared" si="34"/>
        <v>#REF!</v>
      </c>
      <c r="S437" s="57" t="e">
        <f t="shared" si="31"/>
        <v>#REF!</v>
      </c>
      <c r="T437" s="88" t="e">
        <f t="shared" si="32"/>
        <v>#REF!</v>
      </c>
      <c r="U437" s="112"/>
      <c r="W437" s="112"/>
    </row>
    <row r="438" spans="1:23" ht="20.100000000000001" customHeight="1">
      <c r="A438" s="118" t="e">
        <f>IF(OSS_2018_19!#REF!&lt;&gt;"",OSS_2018_19!#REF!,"")</f>
        <v>#REF!</v>
      </c>
      <c r="B438" s="7" t="e">
        <f>IF(OSS_2018_19!#REF!&lt;&gt;"",OSS_2018_19!#REF!,"")</f>
        <v>#REF!</v>
      </c>
      <c r="C438" s="35" t="e">
        <f>IF(OSS_2018_19!#REF!&lt;&gt;"",OSS_2018_19!#REF!,"")</f>
        <v>#REF!</v>
      </c>
      <c r="D438" s="63" t="e">
        <f>IF(OSS_2018_19!#REF!&lt;&gt;"",OSS_2018_19!#REF!,"")</f>
        <v>#REF!</v>
      </c>
      <c r="E438" s="7" t="e">
        <f>IF(OSS_2018_19!#REF!&lt;&gt;"",OSS_2018_19!#REF!,"")</f>
        <v>#REF!</v>
      </c>
      <c r="F438" s="5"/>
      <c r="G438" s="5"/>
      <c r="H438" s="5"/>
      <c r="I438" s="5"/>
      <c r="J438" s="46"/>
      <c r="L438" s="7" t="e">
        <f>IF(OSS_2018_19!#REF!&lt;&gt;"",OSS_2018_19!#REF!,"")</f>
        <v>#REF!</v>
      </c>
      <c r="M438" s="7" t="e">
        <f>IF(OSS_2018_19!#REF!&lt;&gt;"",OSS_2018_19!#REF!,"")</f>
        <v>#REF!</v>
      </c>
      <c r="N438" s="7" t="e">
        <f>IF(OSS_2018_19!#REF!&lt;&gt;"",OSS_2018_19!#REF!,"")</f>
        <v>#REF!</v>
      </c>
      <c r="O438" s="7" t="e">
        <f>IF(OSS_2018_19!#REF!&lt;&gt;"",OSS_2018_19!#REF!,"")</f>
        <v>#REF!</v>
      </c>
      <c r="P438" s="7" t="e">
        <f>IF(OSS_2018_19!#REF!&lt;&gt;"",OSS_2018_19!#REF!,"")</f>
        <v>#REF!</v>
      </c>
      <c r="Q438" s="5" t="e">
        <f t="shared" si="33"/>
        <v>#REF!</v>
      </c>
      <c r="R438" s="87" t="e">
        <f t="shared" si="34"/>
        <v>#REF!</v>
      </c>
      <c r="S438" s="57" t="e">
        <f t="shared" si="31"/>
        <v>#REF!</v>
      </c>
      <c r="T438" s="88" t="e">
        <f t="shared" si="32"/>
        <v>#REF!</v>
      </c>
      <c r="U438" s="112"/>
      <c r="W438" s="112"/>
    </row>
    <row r="439" spans="1:23" ht="20.100000000000001" customHeight="1">
      <c r="A439" s="118" t="e">
        <f>IF(OSS_2018_19!#REF!&lt;&gt;"",OSS_2018_19!#REF!,"")</f>
        <v>#REF!</v>
      </c>
      <c r="B439" s="7" t="e">
        <f>IF(OSS_2018_19!#REF!&lt;&gt;"",OSS_2018_19!#REF!,"")</f>
        <v>#REF!</v>
      </c>
      <c r="C439" s="35" t="e">
        <f>IF(OSS_2018_19!#REF!&lt;&gt;"",OSS_2018_19!#REF!,"")</f>
        <v>#REF!</v>
      </c>
      <c r="D439" s="63" t="e">
        <f>IF(OSS_2018_19!#REF!&lt;&gt;"",OSS_2018_19!#REF!,"")</f>
        <v>#REF!</v>
      </c>
      <c r="E439" s="7" t="e">
        <f>IF(OSS_2018_19!#REF!&lt;&gt;"",OSS_2018_19!#REF!,"")</f>
        <v>#REF!</v>
      </c>
      <c r="F439" s="5"/>
      <c r="G439" s="5"/>
      <c r="H439" s="5"/>
      <c r="I439" s="5"/>
      <c r="J439" s="46"/>
      <c r="L439" s="7" t="e">
        <f>IF(OSS_2018_19!#REF!&lt;&gt;"",OSS_2018_19!#REF!,"")</f>
        <v>#REF!</v>
      </c>
      <c r="M439" s="7" t="e">
        <f>IF(OSS_2018_19!#REF!&lt;&gt;"",OSS_2018_19!#REF!,"")</f>
        <v>#REF!</v>
      </c>
      <c r="N439" s="7" t="e">
        <f>IF(OSS_2018_19!#REF!&lt;&gt;"",OSS_2018_19!#REF!,"")</f>
        <v>#REF!</v>
      </c>
      <c r="O439" s="7" t="e">
        <f>IF(OSS_2018_19!#REF!&lt;&gt;"",OSS_2018_19!#REF!,"")</f>
        <v>#REF!</v>
      </c>
      <c r="P439" s="7" t="e">
        <f>IF(OSS_2018_19!#REF!&lt;&gt;"",OSS_2018_19!#REF!,"")</f>
        <v>#REF!</v>
      </c>
      <c r="Q439" s="5" t="e">
        <f t="shared" si="33"/>
        <v>#REF!</v>
      </c>
      <c r="R439" s="87" t="e">
        <f t="shared" si="34"/>
        <v>#REF!</v>
      </c>
      <c r="S439" s="57" t="e">
        <f t="shared" si="31"/>
        <v>#REF!</v>
      </c>
      <c r="T439" s="88" t="e">
        <f t="shared" si="32"/>
        <v>#REF!</v>
      </c>
      <c r="U439" s="112"/>
      <c r="W439" s="112"/>
    </row>
    <row r="440" spans="1:23" ht="20.100000000000001" customHeight="1">
      <c r="A440" s="118" t="e">
        <f>IF(OSS_2018_19!#REF!&lt;&gt;"",OSS_2018_19!#REF!,"")</f>
        <v>#REF!</v>
      </c>
      <c r="B440" s="7" t="e">
        <f>IF(OSS_2018_19!#REF!&lt;&gt;"",OSS_2018_19!#REF!,"")</f>
        <v>#REF!</v>
      </c>
      <c r="C440" s="35" t="e">
        <f>IF(OSS_2018_19!#REF!&lt;&gt;"",OSS_2018_19!#REF!,"")</f>
        <v>#REF!</v>
      </c>
      <c r="D440" s="63" t="e">
        <f>IF(OSS_2018_19!#REF!&lt;&gt;"",OSS_2018_19!#REF!,"")</f>
        <v>#REF!</v>
      </c>
      <c r="E440" s="7" t="e">
        <f>IF(OSS_2018_19!#REF!&lt;&gt;"",OSS_2018_19!#REF!,"")</f>
        <v>#REF!</v>
      </c>
      <c r="F440" s="5"/>
      <c r="G440" s="5"/>
      <c r="H440" s="5"/>
      <c r="I440" s="5"/>
      <c r="J440" s="46"/>
      <c r="L440" s="7" t="e">
        <f>IF(OSS_2018_19!#REF!&lt;&gt;"",OSS_2018_19!#REF!,"")</f>
        <v>#REF!</v>
      </c>
      <c r="M440" s="7" t="e">
        <f>IF(OSS_2018_19!#REF!&lt;&gt;"",OSS_2018_19!#REF!,"")</f>
        <v>#REF!</v>
      </c>
      <c r="N440" s="7" t="e">
        <f>IF(OSS_2018_19!#REF!&lt;&gt;"",OSS_2018_19!#REF!,"")</f>
        <v>#REF!</v>
      </c>
      <c r="O440" s="7" t="e">
        <f>IF(OSS_2018_19!#REF!&lt;&gt;"",OSS_2018_19!#REF!,"")</f>
        <v>#REF!</v>
      </c>
      <c r="P440" s="7" t="e">
        <f>IF(OSS_2018_19!#REF!&lt;&gt;"",OSS_2018_19!#REF!,"")</f>
        <v>#REF!</v>
      </c>
      <c r="Q440" s="5" t="e">
        <f t="shared" si="33"/>
        <v>#REF!</v>
      </c>
      <c r="R440" s="87" t="e">
        <f t="shared" si="34"/>
        <v>#REF!</v>
      </c>
      <c r="S440" s="57" t="e">
        <f t="shared" si="31"/>
        <v>#REF!</v>
      </c>
      <c r="T440" s="88" t="e">
        <f t="shared" si="32"/>
        <v>#REF!</v>
      </c>
      <c r="U440" s="112"/>
      <c r="W440" s="112"/>
    </row>
    <row r="441" spans="1:23" ht="20.100000000000001" customHeight="1">
      <c r="A441" s="118" t="e">
        <f>IF(OSS_2018_19!#REF!&lt;&gt;"",OSS_2018_19!#REF!,"")</f>
        <v>#REF!</v>
      </c>
      <c r="B441" s="7" t="e">
        <f>IF(OSS_2018_19!#REF!&lt;&gt;"",OSS_2018_19!#REF!,"")</f>
        <v>#REF!</v>
      </c>
      <c r="C441" s="35" t="e">
        <f>IF(OSS_2018_19!#REF!&lt;&gt;"",OSS_2018_19!#REF!,"")</f>
        <v>#REF!</v>
      </c>
      <c r="D441" s="63" t="e">
        <f>IF(OSS_2018_19!#REF!&lt;&gt;"",OSS_2018_19!#REF!,"")</f>
        <v>#REF!</v>
      </c>
      <c r="E441" s="7" t="e">
        <f>IF(OSS_2018_19!#REF!&lt;&gt;"",OSS_2018_19!#REF!,"")</f>
        <v>#REF!</v>
      </c>
      <c r="F441" s="5"/>
      <c r="G441" s="5"/>
      <c r="H441" s="5"/>
      <c r="I441" s="5"/>
      <c r="J441" s="46"/>
      <c r="L441" s="7" t="e">
        <f>IF(OSS_2018_19!#REF!&lt;&gt;"",OSS_2018_19!#REF!,"")</f>
        <v>#REF!</v>
      </c>
      <c r="M441" s="7" t="e">
        <f>IF(OSS_2018_19!#REF!&lt;&gt;"",OSS_2018_19!#REF!,"")</f>
        <v>#REF!</v>
      </c>
      <c r="N441" s="7" t="e">
        <f>IF(OSS_2018_19!#REF!&lt;&gt;"",OSS_2018_19!#REF!,"")</f>
        <v>#REF!</v>
      </c>
      <c r="O441" s="7" t="e">
        <f>IF(OSS_2018_19!#REF!&lt;&gt;"",OSS_2018_19!#REF!,"")</f>
        <v>#REF!</v>
      </c>
      <c r="P441" s="7" t="e">
        <f>IF(OSS_2018_19!#REF!&lt;&gt;"",OSS_2018_19!#REF!,"")</f>
        <v>#REF!</v>
      </c>
      <c r="Q441" s="5" t="e">
        <f t="shared" si="33"/>
        <v>#REF!</v>
      </c>
      <c r="R441" s="87" t="e">
        <f t="shared" si="34"/>
        <v>#REF!</v>
      </c>
      <c r="S441" s="57" t="e">
        <f t="shared" si="31"/>
        <v>#REF!</v>
      </c>
      <c r="T441" s="88" t="e">
        <f t="shared" si="32"/>
        <v>#REF!</v>
      </c>
      <c r="U441" s="112"/>
      <c r="W441" s="112"/>
    </row>
    <row r="442" spans="1:23" ht="20.100000000000001" customHeight="1">
      <c r="A442" s="118" t="e">
        <f>IF(OSS_2018_19!#REF!&lt;&gt;"",OSS_2018_19!#REF!,"")</f>
        <v>#REF!</v>
      </c>
      <c r="B442" s="7" t="e">
        <f>IF(OSS_2018_19!#REF!&lt;&gt;"",OSS_2018_19!#REF!,"")</f>
        <v>#REF!</v>
      </c>
      <c r="C442" s="35" t="e">
        <f>IF(OSS_2018_19!#REF!&lt;&gt;"",OSS_2018_19!#REF!,"")</f>
        <v>#REF!</v>
      </c>
      <c r="D442" s="63" t="e">
        <f>IF(OSS_2018_19!#REF!&lt;&gt;"",OSS_2018_19!#REF!,"")</f>
        <v>#REF!</v>
      </c>
      <c r="E442" s="7" t="e">
        <f>IF(OSS_2018_19!#REF!&lt;&gt;"",OSS_2018_19!#REF!,"")</f>
        <v>#REF!</v>
      </c>
      <c r="F442" s="5"/>
      <c r="G442" s="5"/>
      <c r="H442" s="5"/>
      <c r="I442" s="5"/>
      <c r="J442" s="46"/>
      <c r="L442" s="7" t="e">
        <f>IF(OSS_2018_19!#REF!&lt;&gt;"",OSS_2018_19!#REF!,"")</f>
        <v>#REF!</v>
      </c>
      <c r="M442" s="7" t="e">
        <f>IF(OSS_2018_19!#REF!&lt;&gt;"",OSS_2018_19!#REF!,"")</f>
        <v>#REF!</v>
      </c>
      <c r="N442" s="7" t="e">
        <f>IF(OSS_2018_19!#REF!&lt;&gt;"",OSS_2018_19!#REF!,"")</f>
        <v>#REF!</v>
      </c>
      <c r="O442" s="7" t="e">
        <f>IF(OSS_2018_19!#REF!&lt;&gt;"",OSS_2018_19!#REF!,"")</f>
        <v>#REF!</v>
      </c>
      <c r="P442" s="7" t="e">
        <f>IF(OSS_2018_19!#REF!&lt;&gt;"",OSS_2018_19!#REF!,"")</f>
        <v>#REF!</v>
      </c>
      <c r="Q442" s="5" t="e">
        <f t="shared" si="33"/>
        <v>#REF!</v>
      </c>
      <c r="R442" s="87" t="e">
        <f t="shared" si="34"/>
        <v>#REF!</v>
      </c>
      <c r="S442" s="57" t="e">
        <f t="shared" si="31"/>
        <v>#REF!</v>
      </c>
      <c r="T442" s="88" t="e">
        <f t="shared" si="32"/>
        <v>#REF!</v>
      </c>
      <c r="U442" s="112"/>
      <c r="W442" s="112"/>
    </row>
    <row r="443" spans="1:23" ht="20.100000000000001" customHeight="1">
      <c r="A443" s="118" t="e">
        <f>IF(OSS_2018_19!#REF!&lt;&gt;"",OSS_2018_19!#REF!,"")</f>
        <v>#REF!</v>
      </c>
      <c r="B443" s="7" t="e">
        <f>IF(OSS_2018_19!#REF!&lt;&gt;"",OSS_2018_19!#REF!,"")</f>
        <v>#REF!</v>
      </c>
      <c r="C443" s="35" t="e">
        <f>IF(OSS_2018_19!#REF!&lt;&gt;"",OSS_2018_19!#REF!,"")</f>
        <v>#REF!</v>
      </c>
      <c r="D443" s="63" t="e">
        <f>IF(OSS_2018_19!#REF!&lt;&gt;"",OSS_2018_19!#REF!,"")</f>
        <v>#REF!</v>
      </c>
      <c r="E443" s="7" t="e">
        <f>IF(OSS_2018_19!#REF!&lt;&gt;"",OSS_2018_19!#REF!,"")</f>
        <v>#REF!</v>
      </c>
      <c r="F443" s="5"/>
      <c r="G443" s="5"/>
      <c r="H443" s="5"/>
      <c r="I443" s="5"/>
      <c r="J443" s="46"/>
      <c r="L443" s="7" t="e">
        <f>IF(OSS_2018_19!#REF!&lt;&gt;"",OSS_2018_19!#REF!,"")</f>
        <v>#REF!</v>
      </c>
      <c r="M443" s="7" t="e">
        <f>IF(OSS_2018_19!#REF!&lt;&gt;"",OSS_2018_19!#REF!,"")</f>
        <v>#REF!</v>
      </c>
      <c r="N443" s="7" t="e">
        <f>IF(OSS_2018_19!#REF!&lt;&gt;"",OSS_2018_19!#REF!,"")</f>
        <v>#REF!</v>
      </c>
      <c r="O443" s="7" t="e">
        <f>IF(OSS_2018_19!#REF!&lt;&gt;"",OSS_2018_19!#REF!,"")</f>
        <v>#REF!</v>
      </c>
      <c r="P443" s="7" t="e">
        <f>IF(OSS_2018_19!#REF!&lt;&gt;"",OSS_2018_19!#REF!,"")</f>
        <v>#REF!</v>
      </c>
      <c r="Q443" s="5" t="e">
        <f t="shared" si="33"/>
        <v>#REF!</v>
      </c>
      <c r="R443" s="87" t="e">
        <f t="shared" si="34"/>
        <v>#REF!</v>
      </c>
      <c r="S443" s="57" t="e">
        <f t="shared" si="31"/>
        <v>#REF!</v>
      </c>
      <c r="T443" s="88" t="e">
        <f t="shared" si="32"/>
        <v>#REF!</v>
      </c>
      <c r="U443" s="112"/>
      <c r="W443" s="112"/>
    </row>
    <row r="444" spans="1:23" ht="20.100000000000001" customHeight="1">
      <c r="A444" s="118" t="e">
        <f>IF(OSS_2018_19!#REF!&lt;&gt;"",OSS_2018_19!#REF!,"")</f>
        <v>#REF!</v>
      </c>
      <c r="B444" s="7" t="e">
        <f>IF(OSS_2018_19!#REF!&lt;&gt;"",OSS_2018_19!#REF!,"")</f>
        <v>#REF!</v>
      </c>
      <c r="C444" s="35" t="e">
        <f>IF(OSS_2018_19!#REF!&lt;&gt;"",OSS_2018_19!#REF!,"")</f>
        <v>#REF!</v>
      </c>
      <c r="D444" s="63" t="e">
        <f>IF(OSS_2018_19!#REF!&lt;&gt;"",OSS_2018_19!#REF!,"")</f>
        <v>#REF!</v>
      </c>
      <c r="E444" s="7" t="e">
        <f>IF(OSS_2018_19!#REF!&lt;&gt;"",OSS_2018_19!#REF!,"")</f>
        <v>#REF!</v>
      </c>
      <c r="F444" s="5"/>
      <c r="G444" s="5"/>
      <c r="H444" s="5"/>
      <c r="I444" s="5"/>
      <c r="J444" s="46"/>
      <c r="L444" s="7" t="e">
        <f>IF(OSS_2018_19!#REF!&lt;&gt;"",OSS_2018_19!#REF!,"")</f>
        <v>#REF!</v>
      </c>
      <c r="M444" s="7" t="e">
        <f>IF(OSS_2018_19!#REF!&lt;&gt;"",OSS_2018_19!#REF!,"")</f>
        <v>#REF!</v>
      </c>
      <c r="N444" s="7" t="e">
        <f>IF(OSS_2018_19!#REF!&lt;&gt;"",OSS_2018_19!#REF!,"")</f>
        <v>#REF!</v>
      </c>
      <c r="O444" s="7" t="e">
        <f>IF(OSS_2018_19!#REF!&lt;&gt;"",OSS_2018_19!#REF!,"")</f>
        <v>#REF!</v>
      </c>
      <c r="P444" s="7" t="e">
        <f>IF(OSS_2018_19!#REF!&lt;&gt;"",OSS_2018_19!#REF!,"")</f>
        <v>#REF!</v>
      </c>
      <c r="Q444" s="5" t="e">
        <f t="shared" si="33"/>
        <v>#REF!</v>
      </c>
      <c r="R444" s="87" t="e">
        <f t="shared" si="34"/>
        <v>#REF!</v>
      </c>
      <c r="S444" s="57" t="e">
        <f t="shared" si="31"/>
        <v>#REF!</v>
      </c>
      <c r="T444" s="88" t="e">
        <f t="shared" si="32"/>
        <v>#REF!</v>
      </c>
      <c r="U444" s="112"/>
      <c r="W444" s="112"/>
    </row>
    <row r="445" spans="1:23" ht="20.100000000000001" customHeight="1">
      <c r="A445" s="118" t="e">
        <f>IF(OSS_2018_19!#REF!&lt;&gt;"",OSS_2018_19!#REF!,"")</f>
        <v>#REF!</v>
      </c>
      <c r="B445" s="7" t="e">
        <f>IF(OSS_2018_19!#REF!&lt;&gt;"",OSS_2018_19!#REF!,"")</f>
        <v>#REF!</v>
      </c>
      <c r="C445" s="35" t="e">
        <f>IF(OSS_2018_19!#REF!&lt;&gt;"",OSS_2018_19!#REF!,"")</f>
        <v>#REF!</v>
      </c>
      <c r="D445" s="63" t="e">
        <f>IF(OSS_2018_19!#REF!&lt;&gt;"",OSS_2018_19!#REF!,"")</f>
        <v>#REF!</v>
      </c>
      <c r="E445" s="7" t="e">
        <f>IF(OSS_2018_19!#REF!&lt;&gt;"",OSS_2018_19!#REF!,"")</f>
        <v>#REF!</v>
      </c>
      <c r="F445" s="5"/>
      <c r="G445" s="5"/>
      <c r="H445" s="5"/>
      <c r="I445" s="5"/>
      <c r="J445" s="46"/>
      <c r="L445" s="7" t="e">
        <f>IF(OSS_2018_19!#REF!&lt;&gt;"",OSS_2018_19!#REF!,"")</f>
        <v>#REF!</v>
      </c>
      <c r="M445" s="7" t="e">
        <f>IF(OSS_2018_19!#REF!&lt;&gt;"",OSS_2018_19!#REF!,"")</f>
        <v>#REF!</v>
      </c>
      <c r="N445" s="7" t="e">
        <f>IF(OSS_2018_19!#REF!&lt;&gt;"",OSS_2018_19!#REF!,"")</f>
        <v>#REF!</v>
      </c>
      <c r="O445" s="7" t="e">
        <f>IF(OSS_2018_19!#REF!&lt;&gt;"",OSS_2018_19!#REF!,"")</f>
        <v>#REF!</v>
      </c>
      <c r="P445" s="7" t="e">
        <f>IF(OSS_2018_19!#REF!&lt;&gt;"",OSS_2018_19!#REF!,"")</f>
        <v>#REF!</v>
      </c>
      <c r="Q445" s="5" t="e">
        <f t="shared" si="33"/>
        <v>#REF!</v>
      </c>
      <c r="R445" s="87" t="e">
        <f t="shared" si="34"/>
        <v>#REF!</v>
      </c>
      <c r="S445" s="57" t="e">
        <f t="shared" si="31"/>
        <v>#REF!</v>
      </c>
      <c r="T445" s="88" t="e">
        <f t="shared" si="32"/>
        <v>#REF!</v>
      </c>
      <c r="U445" s="112"/>
      <c r="W445" s="112"/>
    </row>
    <row r="446" spans="1:23" ht="20.100000000000001" customHeight="1">
      <c r="A446" s="118" t="e">
        <f>IF(OSS_2018_19!#REF!&lt;&gt;"",OSS_2018_19!#REF!,"")</f>
        <v>#REF!</v>
      </c>
      <c r="B446" s="7" t="e">
        <f>IF(OSS_2018_19!#REF!&lt;&gt;"",OSS_2018_19!#REF!,"")</f>
        <v>#REF!</v>
      </c>
      <c r="C446" s="35" t="e">
        <f>IF(OSS_2018_19!#REF!&lt;&gt;"",OSS_2018_19!#REF!,"")</f>
        <v>#REF!</v>
      </c>
      <c r="D446" s="63" t="e">
        <f>IF(OSS_2018_19!#REF!&lt;&gt;"",OSS_2018_19!#REF!,"")</f>
        <v>#REF!</v>
      </c>
      <c r="E446" s="7" t="e">
        <f>IF(OSS_2018_19!#REF!&lt;&gt;"",OSS_2018_19!#REF!,"")</f>
        <v>#REF!</v>
      </c>
      <c r="F446" s="5"/>
      <c r="G446" s="5"/>
      <c r="H446" s="5"/>
      <c r="I446" s="5"/>
      <c r="J446" s="46"/>
      <c r="L446" s="7" t="e">
        <f>IF(OSS_2018_19!#REF!&lt;&gt;"",OSS_2018_19!#REF!,"")</f>
        <v>#REF!</v>
      </c>
      <c r="M446" s="7" t="e">
        <f>IF(OSS_2018_19!#REF!&lt;&gt;"",OSS_2018_19!#REF!,"")</f>
        <v>#REF!</v>
      </c>
      <c r="N446" s="7" t="e">
        <f>IF(OSS_2018_19!#REF!&lt;&gt;"",OSS_2018_19!#REF!,"")</f>
        <v>#REF!</v>
      </c>
      <c r="O446" s="7" t="e">
        <f>IF(OSS_2018_19!#REF!&lt;&gt;"",OSS_2018_19!#REF!,"")</f>
        <v>#REF!</v>
      </c>
      <c r="P446" s="7" t="e">
        <f>IF(OSS_2018_19!#REF!&lt;&gt;"",OSS_2018_19!#REF!,"")</f>
        <v>#REF!</v>
      </c>
      <c r="Q446" s="5" t="e">
        <f t="shared" si="33"/>
        <v>#REF!</v>
      </c>
      <c r="R446" s="87" t="e">
        <f t="shared" si="34"/>
        <v>#REF!</v>
      </c>
      <c r="S446" s="57" t="e">
        <f t="shared" si="31"/>
        <v>#REF!</v>
      </c>
      <c r="T446" s="88" t="e">
        <f t="shared" si="32"/>
        <v>#REF!</v>
      </c>
      <c r="U446" s="112"/>
      <c r="W446" s="112"/>
    </row>
    <row r="447" spans="1:23" ht="20.100000000000001" customHeight="1">
      <c r="A447" s="118" t="e">
        <f>IF(OSS_2018_19!#REF!&lt;&gt;"",OSS_2018_19!#REF!,"")</f>
        <v>#REF!</v>
      </c>
      <c r="B447" s="7" t="e">
        <f>IF(OSS_2018_19!#REF!&lt;&gt;"",OSS_2018_19!#REF!,"")</f>
        <v>#REF!</v>
      </c>
      <c r="C447" s="35" t="e">
        <f>IF(OSS_2018_19!#REF!&lt;&gt;"",OSS_2018_19!#REF!,"")</f>
        <v>#REF!</v>
      </c>
      <c r="D447" s="63" t="e">
        <f>IF(OSS_2018_19!#REF!&lt;&gt;"",OSS_2018_19!#REF!,"")</f>
        <v>#REF!</v>
      </c>
      <c r="E447" s="7" t="e">
        <f>IF(OSS_2018_19!#REF!&lt;&gt;"",OSS_2018_19!#REF!,"")</f>
        <v>#REF!</v>
      </c>
      <c r="F447" s="5"/>
      <c r="G447" s="5"/>
      <c r="H447" s="5"/>
      <c r="I447" s="5"/>
      <c r="J447" s="46"/>
      <c r="L447" s="7" t="e">
        <f>IF(OSS_2018_19!#REF!&lt;&gt;"",OSS_2018_19!#REF!,"")</f>
        <v>#REF!</v>
      </c>
      <c r="M447" s="7" t="e">
        <f>IF(OSS_2018_19!#REF!&lt;&gt;"",OSS_2018_19!#REF!,"")</f>
        <v>#REF!</v>
      </c>
      <c r="N447" s="7" t="e">
        <f>IF(OSS_2018_19!#REF!&lt;&gt;"",OSS_2018_19!#REF!,"")</f>
        <v>#REF!</v>
      </c>
      <c r="O447" s="7" t="e">
        <f>IF(OSS_2018_19!#REF!&lt;&gt;"",OSS_2018_19!#REF!,"")</f>
        <v>#REF!</v>
      </c>
      <c r="P447" s="7" t="e">
        <f>IF(OSS_2018_19!#REF!&lt;&gt;"",OSS_2018_19!#REF!,"")</f>
        <v>#REF!</v>
      </c>
      <c r="Q447" s="5" t="e">
        <f t="shared" si="33"/>
        <v>#REF!</v>
      </c>
      <c r="R447" s="87" t="e">
        <f t="shared" si="34"/>
        <v>#REF!</v>
      </c>
      <c r="S447" s="57" t="e">
        <f t="shared" si="31"/>
        <v>#REF!</v>
      </c>
      <c r="T447" s="88" t="e">
        <f t="shared" si="32"/>
        <v>#REF!</v>
      </c>
      <c r="U447" s="112"/>
      <c r="W447" s="112"/>
    </row>
    <row r="448" spans="1:23" ht="20.100000000000001" customHeight="1">
      <c r="A448" s="118" t="e">
        <f>IF(OSS_2018_19!#REF!&lt;&gt;"",OSS_2018_19!#REF!,"")</f>
        <v>#REF!</v>
      </c>
      <c r="B448" s="7" t="e">
        <f>IF(OSS_2018_19!#REF!&lt;&gt;"",OSS_2018_19!#REF!,"")</f>
        <v>#REF!</v>
      </c>
      <c r="C448" s="35" t="e">
        <f>IF(OSS_2018_19!#REF!&lt;&gt;"",OSS_2018_19!#REF!,"")</f>
        <v>#REF!</v>
      </c>
      <c r="D448" s="63" t="e">
        <f>IF(OSS_2018_19!#REF!&lt;&gt;"",OSS_2018_19!#REF!,"")</f>
        <v>#REF!</v>
      </c>
      <c r="E448" s="7" t="e">
        <f>IF(OSS_2018_19!#REF!&lt;&gt;"",OSS_2018_19!#REF!,"")</f>
        <v>#REF!</v>
      </c>
      <c r="F448" s="5"/>
      <c r="G448" s="5"/>
      <c r="H448" s="5"/>
      <c r="I448" s="5"/>
      <c r="J448" s="46"/>
      <c r="L448" s="7" t="e">
        <f>IF(OSS_2018_19!#REF!&lt;&gt;"",OSS_2018_19!#REF!,"")</f>
        <v>#REF!</v>
      </c>
      <c r="M448" s="7" t="e">
        <f>IF(OSS_2018_19!#REF!&lt;&gt;"",OSS_2018_19!#REF!,"")</f>
        <v>#REF!</v>
      </c>
      <c r="N448" s="7" t="e">
        <f>IF(OSS_2018_19!#REF!&lt;&gt;"",OSS_2018_19!#REF!,"")</f>
        <v>#REF!</v>
      </c>
      <c r="O448" s="7" t="e">
        <f>IF(OSS_2018_19!#REF!&lt;&gt;"",OSS_2018_19!#REF!,"")</f>
        <v>#REF!</v>
      </c>
      <c r="P448" s="7" t="e">
        <f>IF(OSS_2018_19!#REF!&lt;&gt;"",OSS_2018_19!#REF!,"")</f>
        <v>#REF!</v>
      </c>
      <c r="Q448" s="5" t="e">
        <f t="shared" si="33"/>
        <v>#REF!</v>
      </c>
      <c r="R448" s="87" t="e">
        <f t="shared" si="34"/>
        <v>#REF!</v>
      </c>
      <c r="S448" s="57" t="e">
        <f t="shared" si="31"/>
        <v>#REF!</v>
      </c>
      <c r="T448" s="88" t="e">
        <f t="shared" si="32"/>
        <v>#REF!</v>
      </c>
      <c r="U448" s="112"/>
      <c r="W448" s="112"/>
    </row>
    <row r="449" spans="1:23" ht="20.100000000000001" customHeight="1">
      <c r="A449" s="118" t="e">
        <f>IF(OSS_2018_19!#REF!&lt;&gt;"",OSS_2018_19!#REF!,"")</f>
        <v>#REF!</v>
      </c>
      <c r="B449" s="7" t="e">
        <f>IF(OSS_2018_19!#REF!&lt;&gt;"",OSS_2018_19!#REF!,"")</f>
        <v>#REF!</v>
      </c>
      <c r="C449" s="35" t="e">
        <f>IF(OSS_2018_19!#REF!&lt;&gt;"",OSS_2018_19!#REF!,"")</f>
        <v>#REF!</v>
      </c>
      <c r="D449" s="63" t="e">
        <f>IF(OSS_2018_19!#REF!&lt;&gt;"",OSS_2018_19!#REF!,"")</f>
        <v>#REF!</v>
      </c>
      <c r="E449" s="7" t="e">
        <f>IF(OSS_2018_19!#REF!&lt;&gt;"",OSS_2018_19!#REF!,"")</f>
        <v>#REF!</v>
      </c>
      <c r="F449" s="5"/>
      <c r="G449" s="5"/>
      <c r="H449" s="5"/>
      <c r="I449" s="5"/>
      <c r="J449" s="46"/>
      <c r="L449" s="7" t="e">
        <f>IF(OSS_2018_19!#REF!&lt;&gt;"",OSS_2018_19!#REF!,"")</f>
        <v>#REF!</v>
      </c>
      <c r="M449" s="7" t="e">
        <f>IF(OSS_2018_19!#REF!&lt;&gt;"",OSS_2018_19!#REF!,"")</f>
        <v>#REF!</v>
      </c>
      <c r="N449" s="7" t="e">
        <f>IF(OSS_2018_19!#REF!&lt;&gt;"",OSS_2018_19!#REF!,"")</f>
        <v>#REF!</v>
      </c>
      <c r="O449" s="7" t="e">
        <f>IF(OSS_2018_19!#REF!&lt;&gt;"",OSS_2018_19!#REF!,"")</f>
        <v>#REF!</v>
      </c>
      <c r="P449" s="7" t="e">
        <f>IF(OSS_2018_19!#REF!&lt;&gt;"",OSS_2018_19!#REF!,"")</f>
        <v>#REF!</v>
      </c>
      <c r="Q449" s="5" t="e">
        <f t="shared" si="33"/>
        <v>#REF!</v>
      </c>
      <c r="R449" s="87" t="e">
        <f t="shared" si="34"/>
        <v>#REF!</v>
      </c>
      <c r="S449" s="57" t="e">
        <f t="shared" si="31"/>
        <v>#REF!</v>
      </c>
      <c r="T449" s="88" t="e">
        <f t="shared" si="32"/>
        <v>#REF!</v>
      </c>
      <c r="U449" s="112"/>
      <c r="W449" s="112"/>
    </row>
    <row r="450" spans="1:23" ht="20.100000000000001" customHeight="1">
      <c r="A450" s="118" t="e">
        <f>IF(OSS_2018_19!#REF!&lt;&gt;"",OSS_2018_19!#REF!,"")</f>
        <v>#REF!</v>
      </c>
      <c r="B450" s="7" t="e">
        <f>IF(OSS_2018_19!#REF!&lt;&gt;"",OSS_2018_19!#REF!,"")</f>
        <v>#REF!</v>
      </c>
      <c r="C450" s="35" t="e">
        <f>IF(OSS_2018_19!#REF!&lt;&gt;"",OSS_2018_19!#REF!,"")</f>
        <v>#REF!</v>
      </c>
      <c r="D450" s="63" t="e">
        <f>IF(OSS_2018_19!#REF!&lt;&gt;"",OSS_2018_19!#REF!,"")</f>
        <v>#REF!</v>
      </c>
      <c r="E450" s="7" t="e">
        <f>IF(OSS_2018_19!#REF!&lt;&gt;"",OSS_2018_19!#REF!,"")</f>
        <v>#REF!</v>
      </c>
      <c r="F450" s="5"/>
      <c r="G450" s="5"/>
      <c r="H450" s="5"/>
      <c r="I450" s="5"/>
      <c r="J450" s="46"/>
      <c r="L450" s="7" t="e">
        <f>IF(OSS_2018_19!#REF!&lt;&gt;"",OSS_2018_19!#REF!,"")</f>
        <v>#REF!</v>
      </c>
      <c r="M450" s="7" t="e">
        <f>IF(OSS_2018_19!#REF!&lt;&gt;"",OSS_2018_19!#REF!,"")</f>
        <v>#REF!</v>
      </c>
      <c r="N450" s="7" t="e">
        <f>IF(OSS_2018_19!#REF!&lt;&gt;"",OSS_2018_19!#REF!,"")</f>
        <v>#REF!</v>
      </c>
      <c r="O450" s="7" t="e">
        <f>IF(OSS_2018_19!#REF!&lt;&gt;"",OSS_2018_19!#REF!,"")</f>
        <v>#REF!</v>
      </c>
      <c r="P450" s="7" t="e">
        <f>IF(OSS_2018_19!#REF!&lt;&gt;"",OSS_2018_19!#REF!,"")</f>
        <v>#REF!</v>
      </c>
      <c r="Q450" s="5" t="e">
        <f t="shared" si="33"/>
        <v>#REF!</v>
      </c>
      <c r="R450" s="87" t="e">
        <f t="shared" si="34"/>
        <v>#REF!</v>
      </c>
      <c r="S450" s="57" t="e">
        <f t="shared" si="31"/>
        <v>#REF!</v>
      </c>
      <c r="T450" s="88" t="e">
        <f t="shared" si="32"/>
        <v>#REF!</v>
      </c>
      <c r="U450" s="112"/>
      <c r="W450" s="112"/>
    </row>
    <row r="451" spans="1:23" ht="20.100000000000001" customHeight="1">
      <c r="A451" s="118" t="e">
        <f>IF(OSS_2018_19!#REF!&lt;&gt;"",OSS_2018_19!#REF!,"")</f>
        <v>#REF!</v>
      </c>
      <c r="B451" s="7" t="e">
        <f>IF(OSS_2018_19!#REF!&lt;&gt;"",OSS_2018_19!#REF!,"")</f>
        <v>#REF!</v>
      </c>
      <c r="C451" s="35" t="e">
        <f>IF(OSS_2018_19!#REF!&lt;&gt;"",OSS_2018_19!#REF!,"")</f>
        <v>#REF!</v>
      </c>
      <c r="D451" s="63" t="e">
        <f>IF(OSS_2018_19!#REF!&lt;&gt;"",OSS_2018_19!#REF!,"")</f>
        <v>#REF!</v>
      </c>
      <c r="E451" s="7" t="e">
        <f>IF(OSS_2018_19!#REF!&lt;&gt;"",OSS_2018_19!#REF!,"")</f>
        <v>#REF!</v>
      </c>
      <c r="F451" s="5"/>
      <c r="G451" s="5"/>
      <c r="H451" s="5"/>
      <c r="I451" s="5"/>
      <c r="J451" s="46"/>
      <c r="L451" s="7" t="e">
        <f>IF(OSS_2018_19!#REF!&lt;&gt;"",OSS_2018_19!#REF!,"")</f>
        <v>#REF!</v>
      </c>
      <c r="M451" s="7" t="e">
        <f>IF(OSS_2018_19!#REF!&lt;&gt;"",OSS_2018_19!#REF!,"")</f>
        <v>#REF!</v>
      </c>
      <c r="N451" s="7" t="e">
        <f>IF(OSS_2018_19!#REF!&lt;&gt;"",OSS_2018_19!#REF!,"")</f>
        <v>#REF!</v>
      </c>
      <c r="O451" s="7" t="e">
        <f>IF(OSS_2018_19!#REF!&lt;&gt;"",OSS_2018_19!#REF!,"")</f>
        <v>#REF!</v>
      </c>
      <c r="P451" s="7" t="e">
        <f>IF(OSS_2018_19!#REF!&lt;&gt;"",OSS_2018_19!#REF!,"")</f>
        <v>#REF!</v>
      </c>
      <c r="Q451" s="5" t="e">
        <f t="shared" si="33"/>
        <v>#REF!</v>
      </c>
      <c r="R451" s="87" t="e">
        <f t="shared" si="34"/>
        <v>#REF!</v>
      </c>
      <c r="S451" s="57" t="e">
        <f t="shared" ref="S451:S514" si="35">IF(B451&lt;&gt;"",IF(D451&lt;&gt;"рекреација",IF(ISNA(MATCH(B451,oktobar_2_prijave_sport,0)),"NE","DA"),IF(ISNA(MATCH(B451,oktobar_2_prijave_rekreacija,0)),"NE","DA")),"")</f>
        <v>#REF!</v>
      </c>
      <c r="T451" s="88" t="e">
        <f t="shared" ref="T451:T514" si="36">IF(S451="DA",$S$2,"")</f>
        <v>#REF!</v>
      </c>
      <c r="U451" s="112"/>
      <c r="W451" s="112"/>
    </row>
    <row r="452" spans="1:23" ht="20.100000000000001" customHeight="1">
      <c r="A452" s="118" t="e">
        <f>IF(OSS_2018_19!#REF!&lt;&gt;"",OSS_2018_19!#REF!,"")</f>
        <v>#REF!</v>
      </c>
      <c r="B452" s="7" t="e">
        <f>IF(OSS_2018_19!#REF!&lt;&gt;"",OSS_2018_19!#REF!,"")</f>
        <v>#REF!</v>
      </c>
      <c r="C452" s="35" t="e">
        <f>IF(OSS_2018_19!#REF!&lt;&gt;"",OSS_2018_19!#REF!,"")</f>
        <v>#REF!</v>
      </c>
      <c r="D452" s="63" t="e">
        <f>IF(OSS_2018_19!#REF!&lt;&gt;"",OSS_2018_19!#REF!,"")</f>
        <v>#REF!</v>
      </c>
      <c r="E452" s="7" t="e">
        <f>IF(OSS_2018_19!#REF!&lt;&gt;"",OSS_2018_19!#REF!,"")</f>
        <v>#REF!</v>
      </c>
      <c r="F452" s="5"/>
      <c r="G452" s="5"/>
      <c r="H452" s="5"/>
      <c r="I452" s="5"/>
      <c r="J452" s="46"/>
      <c r="L452" s="7" t="e">
        <f>IF(OSS_2018_19!#REF!&lt;&gt;"",OSS_2018_19!#REF!,"")</f>
        <v>#REF!</v>
      </c>
      <c r="M452" s="7" t="e">
        <f>IF(OSS_2018_19!#REF!&lt;&gt;"",OSS_2018_19!#REF!,"")</f>
        <v>#REF!</v>
      </c>
      <c r="N452" s="7" t="e">
        <f>IF(OSS_2018_19!#REF!&lt;&gt;"",OSS_2018_19!#REF!,"")</f>
        <v>#REF!</v>
      </c>
      <c r="O452" s="7" t="e">
        <f>IF(OSS_2018_19!#REF!&lt;&gt;"",OSS_2018_19!#REF!,"")</f>
        <v>#REF!</v>
      </c>
      <c r="P452" s="7" t="e">
        <f>IF(OSS_2018_19!#REF!&lt;&gt;"",OSS_2018_19!#REF!,"")</f>
        <v>#REF!</v>
      </c>
      <c r="Q452" s="5" t="e">
        <f t="shared" ref="Q452:Q515" si="37">IF(B452&lt;&gt;"",IF(AND(L452&lt;&gt;"",M452&lt;&gt;"",N452&lt;&gt;"",O452&lt;&gt;"",P452&lt;&gt;""),"DA","NE"),"")</f>
        <v>#REF!</v>
      </c>
      <c r="R452" s="87" t="e">
        <f t="shared" ref="R452:R515" si="38">IF(AND(Q452="DA",S452="DA"),$S$2,"")</f>
        <v>#REF!</v>
      </c>
      <c r="S452" s="57" t="e">
        <f t="shared" si="35"/>
        <v>#REF!</v>
      </c>
      <c r="T452" s="88" t="e">
        <f t="shared" si="36"/>
        <v>#REF!</v>
      </c>
      <c r="U452" s="112"/>
      <c r="W452" s="112"/>
    </row>
    <row r="453" spans="1:23" ht="20.100000000000001" customHeight="1">
      <c r="A453" s="118" t="e">
        <f>IF(OSS_2018_19!#REF!&lt;&gt;"",OSS_2018_19!#REF!,"")</f>
        <v>#REF!</v>
      </c>
      <c r="B453" s="7" t="e">
        <f>IF(OSS_2018_19!#REF!&lt;&gt;"",OSS_2018_19!#REF!,"")</f>
        <v>#REF!</v>
      </c>
      <c r="C453" s="35" t="e">
        <f>IF(OSS_2018_19!#REF!&lt;&gt;"",OSS_2018_19!#REF!,"")</f>
        <v>#REF!</v>
      </c>
      <c r="D453" s="63" t="e">
        <f>IF(OSS_2018_19!#REF!&lt;&gt;"",OSS_2018_19!#REF!,"")</f>
        <v>#REF!</v>
      </c>
      <c r="E453" s="7" t="e">
        <f>IF(OSS_2018_19!#REF!&lt;&gt;"",OSS_2018_19!#REF!,"")</f>
        <v>#REF!</v>
      </c>
      <c r="F453" s="5"/>
      <c r="G453" s="5"/>
      <c r="H453" s="5"/>
      <c r="I453" s="5"/>
      <c r="J453" s="46"/>
      <c r="L453" s="7" t="e">
        <f>IF(OSS_2018_19!#REF!&lt;&gt;"",OSS_2018_19!#REF!,"")</f>
        <v>#REF!</v>
      </c>
      <c r="M453" s="7" t="e">
        <f>IF(OSS_2018_19!#REF!&lt;&gt;"",OSS_2018_19!#REF!,"")</f>
        <v>#REF!</v>
      </c>
      <c r="N453" s="7" t="e">
        <f>IF(OSS_2018_19!#REF!&lt;&gt;"",OSS_2018_19!#REF!,"")</f>
        <v>#REF!</v>
      </c>
      <c r="O453" s="7" t="e">
        <f>IF(OSS_2018_19!#REF!&lt;&gt;"",OSS_2018_19!#REF!,"")</f>
        <v>#REF!</v>
      </c>
      <c r="P453" s="7" t="e">
        <f>IF(OSS_2018_19!#REF!&lt;&gt;"",OSS_2018_19!#REF!,"")</f>
        <v>#REF!</v>
      </c>
      <c r="Q453" s="5" t="e">
        <f t="shared" si="37"/>
        <v>#REF!</v>
      </c>
      <c r="R453" s="87" t="e">
        <f t="shared" si="38"/>
        <v>#REF!</v>
      </c>
      <c r="S453" s="57" t="e">
        <f t="shared" si="35"/>
        <v>#REF!</v>
      </c>
      <c r="T453" s="88" t="e">
        <f t="shared" si="36"/>
        <v>#REF!</v>
      </c>
      <c r="U453" s="112"/>
      <c r="W453" s="112"/>
    </row>
    <row r="454" spans="1:23" ht="20.100000000000001" customHeight="1">
      <c r="A454" s="118" t="e">
        <f>IF(OSS_2018_19!#REF!&lt;&gt;"",OSS_2018_19!#REF!,"")</f>
        <v>#REF!</v>
      </c>
      <c r="B454" s="7" t="e">
        <f>IF(OSS_2018_19!#REF!&lt;&gt;"",OSS_2018_19!#REF!,"")</f>
        <v>#REF!</v>
      </c>
      <c r="C454" s="35" t="e">
        <f>IF(OSS_2018_19!#REF!&lt;&gt;"",OSS_2018_19!#REF!,"")</f>
        <v>#REF!</v>
      </c>
      <c r="D454" s="63" t="e">
        <f>IF(OSS_2018_19!#REF!&lt;&gt;"",OSS_2018_19!#REF!,"")</f>
        <v>#REF!</v>
      </c>
      <c r="E454" s="7" t="e">
        <f>IF(OSS_2018_19!#REF!&lt;&gt;"",OSS_2018_19!#REF!,"")</f>
        <v>#REF!</v>
      </c>
      <c r="F454" s="5"/>
      <c r="G454" s="5"/>
      <c r="H454" s="5"/>
      <c r="I454" s="5"/>
      <c r="J454" s="46"/>
      <c r="L454" s="7" t="e">
        <f>IF(OSS_2018_19!#REF!&lt;&gt;"",OSS_2018_19!#REF!,"")</f>
        <v>#REF!</v>
      </c>
      <c r="M454" s="7" t="e">
        <f>IF(OSS_2018_19!#REF!&lt;&gt;"",OSS_2018_19!#REF!,"")</f>
        <v>#REF!</v>
      </c>
      <c r="N454" s="7" t="e">
        <f>IF(OSS_2018_19!#REF!&lt;&gt;"",OSS_2018_19!#REF!,"")</f>
        <v>#REF!</v>
      </c>
      <c r="O454" s="7" t="e">
        <f>IF(OSS_2018_19!#REF!&lt;&gt;"",OSS_2018_19!#REF!,"")</f>
        <v>#REF!</v>
      </c>
      <c r="P454" s="7" t="e">
        <f>IF(OSS_2018_19!#REF!&lt;&gt;"",OSS_2018_19!#REF!,"")</f>
        <v>#REF!</v>
      </c>
      <c r="Q454" s="5" t="e">
        <f t="shared" si="37"/>
        <v>#REF!</v>
      </c>
      <c r="R454" s="87" t="e">
        <f t="shared" si="38"/>
        <v>#REF!</v>
      </c>
      <c r="S454" s="57" t="e">
        <f t="shared" si="35"/>
        <v>#REF!</v>
      </c>
      <c r="T454" s="88" t="e">
        <f t="shared" si="36"/>
        <v>#REF!</v>
      </c>
      <c r="U454" s="112"/>
      <c r="W454" s="112"/>
    </row>
    <row r="455" spans="1:23" ht="20.100000000000001" customHeight="1">
      <c r="A455" s="118" t="e">
        <f>IF(OSS_2018_19!#REF!&lt;&gt;"",OSS_2018_19!#REF!,"")</f>
        <v>#REF!</v>
      </c>
      <c r="B455" s="7" t="e">
        <f>IF(OSS_2018_19!#REF!&lt;&gt;"",OSS_2018_19!#REF!,"")</f>
        <v>#REF!</v>
      </c>
      <c r="C455" s="35" t="e">
        <f>IF(OSS_2018_19!#REF!&lt;&gt;"",OSS_2018_19!#REF!,"")</f>
        <v>#REF!</v>
      </c>
      <c r="D455" s="63" t="e">
        <f>IF(OSS_2018_19!#REF!&lt;&gt;"",OSS_2018_19!#REF!,"")</f>
        <v>#REF!</v>
      </c>
      <c r="E455" s="7" t="e">
        <f>IF(OSS_2018_19!#REF!&lt;&gt;"",OSS_2018_19!#REF!,"")</f>
        <v>#REF!</v>
      </c>
      <c r="F455" s="5"/>
      <c r="G455" s="5"/>
      <c r="H455" s="5"/>
      <c r="I455" s="5"/>
      <c r="J455" s="46"/>
      <c r="L455" s="7" t="e">
        <f>IF(OSS_2018_19!#REF!&lt;&gt;"",OSS_2018_19!#REF!,"")</f>
        <v>#REF!</v>
      </c>
      <c r="M455" s="7" t="e">
        <f>IF(OSS_2018_19!#REF!&lt;&gt;"",OSS_2018_19!#REF!,"")</f>
        <v>#REF!</v>
      </c>
      <c r="N455" s="7" t="e">
        <f>IF(OSS_2018_19!#REF!&lt;&gt;"",OSS_2018_19!#REF!,"")</f>
        <v>#REF!</v>
      </c>
      <c r="O455" s="7" t="e">
        <f>IF(OSS_2018_19!#REF!&lt;&gt;"",OSS_2018_19!#REF!,"")</f>
        <v>#REF!</v>
      </c>
      <c r="P455" s="7" t="e">
        <f>IF(OSS_2018_19!#REF!&lt;&gt;"",OSS_2018_19!#REF!,"")</f>
        <v>#REF!</v>
      </c>
      <c r="Q455" s="5" t="e">
        <f t="shared" si="37"/>
        <v>#REF!</v>
      </c>
      <c r="R455" s="87" t="e">
        <f t="shared" si="38"/>
        <v>#REF!</v>
      </c>
      <c r="S455" s="57" t="e">
        <f t="shared" si="35"/>
        <v>#REF!</v>
      </c>
      <c r="T455" s="88" t="e">
        <f t="shared" si="36"/>
        <v>#REF!</v>
      </c>
      <c r="U455" s="112"/>
      <c r="W455" s="112"/>
    </row>
    <row r="456" spans="1:23" ht="20.100000000000001" customHeight="1">
      <c r="A456" s="118" t="e">
        <f>IF(OSS_2018_19!#REF!&lt;&gt;"",OSS_2018_19!#REF!,"")</f>
        <v>#REF!</v>
      </c>
      <c r="B456" s="7" t="e">
        <f>IF(OSS_2018_19!#REF!&lt;&gt;"",OSS_2018_19!#REF!,"")</f>
        <v>#REF!</v>
      </c>
      <c r="C456" s="35" t="e">
        <f>IF(OSS_2018_19!#REF!&lt;&gt;"",OSS_2018_19!#REF!,"")</f>
        <v>#REF!</v>
      </c>
      <c r="D456" s="63" t="e">
        <f>IF(OSS_2018_19!#REF!&lt;&gt;"",OSS_2018_19!#REF!,"")</f>
        <v>#REF!</v>
      </c>
      <c r="E456" s="7" t="e">
        <f>IF(OSS_2018_19!#REF!&lt;&gt;"",OSS_2018_19!#REF!,"")</f>
        <v>#REF!</v>
      </c>
      <c r="F456" s="5"/>
      <c r="G456" s="5"/>
      <c r="H456" s="5"/>
      <c r="I456" s="5"/>
      <c r="J456" s="46"/>
      <c r="L456" s="7" t="e">
        <f>IF(OSS_2018_19!#REF!&lt;&gt;"",OSS_2018_19!#REF!,"")</f>
        <v>#REF!</v>
      </c>
      <c r="M456" s="7" t="e">
        <f>IF(OSS_2018_19!#REF!&lt;&gt;"",OSS_2018_19!#REF!,"")</f>
        <v>#REF!</v>
      </c>
      <c r="N456" s="7" t="e">
        <f>IF(OSS_2018_19!#REF!&lt;&gt;"",OSS_2018_19!#REF!,"")</f>
        <v>#REF!</v>
      </c>
      <c r="O456" s="7" t="e">
        <f>IF(OSS_2018_19!#REF!&lt;&gt;"",OSS_2018_19!#REF!,"")</f>
        <v>#REF!</v>
      </c>
      <c r="P456" s="7" t="e">
        <f>IF(OSS_2018_19!#REF!&lt;&gt;"",OSS_2018_19!#REF!,"")</f>
        <v>#REF!</v>
      </c>
      <c r="Q456" s="5" t="e">
        <f t="shared" si="37"/>
        <v>#REF!</v>
      </c>
      <c r="R456" s="87" t="e">
        <f t="shared" si="38"/>
        <v>#REF!</v>
      </c>
      <c r="S456" s="57" t="e">
        <f t="shared" si="35"/>
        <v>#REF!</v>
      </c>
      <c r="T456" s="88" t="e">
        <f t="shared" si="36"/>
        <v>#REF!</v>
      </c>
      <c r="U456" s="112"/>
      <c r="W456" s="112"/>
    </row>
    <row r="457" spans="1:23" ht="20.100000000000001" customHeight="1">
      <c r="A457" s="118" t="e">
        <f>IF(OSS_2018_19!#REF!&lt;&gt;"",OSS_2018_19!#REF!,"")</f>
        <v>#REF!</v>
      </c>
      <c r="B457" s="7" t="e">
        <f>IF(OSS_2018_19!#REF!&lt;&gt;"",OSS_2018_19!#REF!,"")</f>
        <v>#REF!</v>
      </c>
      <c r="C457" s="35" t="e">
        <f>IF(OSS_2018_19!#REF!&lt;&gt;"",OSS_2018_19!#REF!,"")</f>
        <v>#REF!</v>
      </c>
      <c r="D457" s="63" t="e">
        <f>IF(OSS_2018_19!#REF!&lt;&gt;"",OSS_2018_19!#REF!,"")</f>
        <v>#REF!</v>
      </c>
      <c r="E457" s="7" t="e">
        <f>IF(OSS_2018_19!#REF!&lt;&gt;"",OSS_2018_19!#REF!,"")</f>
        <v>#REF!</v>
      </c>
      <c r="F457" s="5"/>
      <c r="G457" s="5"/>
      <c r="H457" s="5"/>
      <c r="I457" s="5"/>
      <c r="J457" s="46"/>
      <c r="L457" s="7" t="e">
        <f>IF(OSS_2018_19!#REF!&lt;&gt;"",OSS_2018_19!#REF!,"")</f>
        <v>#REF!</v>
      </c>
      <c r="M457" s="7" t="e">
        <f>IF(OSS_2018_19!#REF!&lt;&gt;"",OSS_2018_19!#REF!,"")</f>
        <v>#REF!</v>
      </c>
      <c r="N457" s="7" t="e">
        <f>IF(OSS_2018_19!#REF!&lt;&gt;"",OSS_2018_19!#REF!,"")</f>
        <v>#REF!</v>
      </c>
      <c r="O457" s="7" t="e">
        <f>IF(OSS_2018_19!#REF!&lt;&gt;"",OSS_2018_19!#REF!,"")</f>
        <v>#REF!</v>
      </c>
      <c r="P457" s="7" t="e">
        <f>IF(OSS_2018_19!#REF!&lt;&gt;"",OSS_2018_19!#REF!,"")</f>
        <v>#REF!</v>
      </c>
      <c r="Q457" s="5" t="e">
        <f t="shared" si="37"/>
        <v>#REF!</v>
      </c>
      <c r="R457" s="87" t="e">
        <f t="shared" si="38"/>
        <v>#REF!</v>
      </c>
      <c r="S457" s="57" t="e">
        <f t="shared" si="35"/>
        <v>#REF!</v>
      </c>
      <c r="T457" s="88" t="e">
        <f t="shared" si="36"/>
        <v>#REF!</v>
      </c>
      <c r="U457" s="112"/>
      <c r="W457" s="112"/>
    </row>
    <row r="458" spans="1:23" ht="20.100000000000001" customHeight="1">
      <c r="A458" s="118" t="e">
        <f>IF(OSS_2018_19!#REF!&lt;&gt;"",OSS_2018_19!#REF!,"")</f>
        <v>#REF!</v>
      </c>
      <c r="B458" s="7" t="e">
        <f>IF(OSS_2018_19!#REF!&lt;&gt;"",OSS_2018_19!#REF!,"")</f>
        <v>#REF!</v>
      </c>
      <c r="C458" s="35" t="e">
        <f>IF(OSS_2018_19!#REF!&lt;&gt;"",OSS_2018_19!#REF!,"")</f>
        <v>#REF!</v>
      </c>
      <c r="D458" s="63" t="e">
        <f>IF(OSS_2018_19!#REF!&lt;&gt;"",OSS_2018_19!#REF!,"")</f>
        <v>#REF!</v>
      </c>
      <c r="E458" s="7" t="e">
        <f>IF(OSS_2018_19!#REF!&lt;&gt;"",OSS_2018_19!#REF!,"")</f>
        <v>#REF!</v>
      </c>
      <c r="F458" s="5"/>
      <c r="G458" s="5"/>
      <c r="H458" s="5"/>
      <c r="I458" s="5"/>
      <c r="J458" s="46"/>
      <c r="L458" s="7" t="e">
        <f>IF(OSS_2018_19!#REF!&lt;&gt;"",OSS_2018_19!#REF!,"")</f>
        <v>#REF!</v>
      </c>
      <c r="M458" s="7" t="e">
        <f>IF(OSS_2018_19!#REF!&lt;&gt;"",OSS_2018_19!#REF!,"")</f>
        <v>#REF!</v>
      </c>
      <c r="N458" s="7" t="e">
        <f>IF(OSS_2018_19!#REF!&lt;&gt;"",OSS_2018_19!#REF!,"")</f>
        <v>#REF!</v>
      </c>
      <c r="O458" s="7" t="e">
        <f>IF(OSS_2018_19!#REF!&lt;&gt;"",OSS_2018_19!#REF!,"")</f>
        <v>#REF!</v>
      </c>
      <c r="P458" s="7" t="e">
        <f>IF(OSS_2018_19!#REF!&lt;&gt;"",OSS_2018_19!#REF!,"")</f>
        <v>#REF!</v>
      </c>
      <c r="Q458" s="5" t="e">
        <f t="shared" si="37"/>
        <v>#REF!</v>
      </c>
      <c r="R458" s="87" t="e">
        <f t="shared" si="38"/>
        <v>#REF!</v>
      </c>
      <c r="S458" s="57" t="e">
        <f t="shared" si="35"/>
        <v>#REF!</v>
      </c>
      <c r="T458" s="88" t="e">
        <f t="shared" si="36"/>
        <v>#REF!</v>
      </c>
      <c r="U458" s="112"/>
      <c r="W458" s="112"/>
    </row>
    <row r="459" spans="1:23" ht="20.100000000000001" customHeight="1">
      <c r="A459" s="118" t="e">
        <f>IF(OSS_2018_19!#REF!&lt;&gt;"",OSS_2018_19!#REF!,"")</f>
        <v>#REF!</v>
      </c>
      <c r="B459" s="7" t="e">
        <f>IF(OSS_2018_19!#REF!&lt;&gt;"",OSS_2018_19!#REF!,"")</f>
        <v>#REF!</v>
      </c>
      <c r="C459" s="35" t="e">
        <f>IF(OSS_2018_19!#REF!&lt;&gt;"",OSS_2018_19!#REF!,"")</f>
        <v>#REF!</v>
      </c>
      <c r="D459" s="63" t="e">
        <f>IF(OSS_2018_19!#REF!&lt;&gt;"",OSS_2018_19!#REF!,"")</f>
        <v>#REF!</v>
      </c>
      <c r="E459" s="7" t="e">
        <f>IF(OSS_2018_19!#REF!&lt;&gt;"",OSS_2018_19!#REF!,"")</f>
        <v>#REF!</v>
      </c>
      <c r="F459" s="5"/>
      <c r="G459" s="5"/>
      <c r="H459" s="5"/>
      <c r="I459" s="5"/>
      <c r="J459" s="46"/>
      <c r="L459" s="7" t="e">
        <f>IF(OSS_2018_19!#REF!&lt;&gt;"",OSS_2018_19!#REF!,"")</f>
        <v>#REF!</v>
      </c>
      <c r="M459" s="7" t="e">
        <f>IF(OSS_2018_19!#REF!&lt;&gt;"",OSS_2018_19!#REF!,"")</f>
        <v>#REF!</v>
      </c>
      <c r="N459" s="7" t="e">
        <f>IF(OSS_2018_19!#REF!&lt;&gt;"",OSS_2018_19!#REF!,"")</f>
        <v>#REF!</v>
      </c>
      <c r="O459" s="7" t="e">
        <f>IF(OSS_2018_19!#REF!&lt;&gt;"",OSS_2018_19!#REF!,"")</f>
        <v>#REF!</v>
      </c>
      <c r="P459" s="7" t="e">
        <f>IF(OSS_2018_19!#REF!&lt;&gt;"",OSS_2018_19!#REF!,"")</f>
        <v>#REF!</v>
      </c>
      <c r="Q459" s="5" t="e">
        <f t="shared" si="37"/>
        <v>#REF!</v>
      </c>
      <c r="R459" s="87" t="e">
        <f t="shared" si="38"/>
        <v>#REF!</v>
      </c>
      <c r="S459" s="57" t="e">
        <f t="shared" si="35"/>
        <v>#REF!</v>
      </c>
      <c r="T459" s="88" t="e">
        <f t="shared" si="36"/>
        <v>#REF!</v>
      </c>
      <c r="U459" s="112"/>
      <c r="W459" s="112"/>
    </row>
    <row r="460" spans="1:23" ht="20.100000000000001" customHeight="1">
      <c r="A460" s="118" t="e">
        <f>IF(OSS_2018_19!#REF!&lt;&gt;"",OSS_2018_19!#REF!,"")</f>
        <v>#REF!</v>
      </c>
      <c r="B460" s="7" t="e">
        <f>IF(OSS_2018_19!#REF!&lt;&gt;"",OSS_2018_19!#REF!,"")</f>
        <v>#REF!</v>
      </c>
      <c r="C460" s="35" t="e">
        <f>IF(OSS_2018_19!#REF!&lt;&gt;"",OSS_2018_19!#REF!,"")</f>
        <v>#REF!</v>
      </c>
      <c r="D460" s="63" t="e">
        <f>IF(OSS_2018_19!#REF!&lt;&gt;"",OSS_2018_19!#REF!,"")</f>
        <v>#REF!</v>
      </c>
      <c r="E460" s="7" t="e">
        <f>IF(OSS_2018_19!#REF!&lt;&gt;"",OSS_2018_19!#REF!,"")</f>
        <v>#REF!</v>
      </c>
      <c r="F460" s="5"/>
      <c r="G460" s="5"/>
      <c r="H460" s="5"/>
      <c r="I460" s="5"/>
      <c r="J460" s="46"/>
      <c r="L460" s="7" t="e">
        <f>IF(OSS_2018_19!#REF!&lt;&gt;"",OSS_2018_19!#REF!,"")</f>
        <v>#REF!</v>
      </c>
      <c r="M460" s="7" t="e">
        <f>IF(OSS_2018_19!#REF!&lt;&gt;"",OSS_2018_19!#REF!,"")</f>
        <v>#REF!</v>
      </c>
      <c r="N460" s="7" t="e">
        <f>IF(OSS_2018_19!#REF!&lt;&gt;"",OSS_2018_19!#REF!,"")</f>
        <v>#REF!</v>
      </c>
      <c r="O460" s="7" t="e">
        <f>IF(OSS_2018_19!#REF!&lt;&gt;"",OSS_2018_19!#REF!,"")</f>
        <v>#REF!</v>
      </c>
      <c r="P460" s="7" t="e">
        <f>IF(OSS_2018_19!#REF!&lt;&gt;"",OSS_2018_19!#REF!,"")</f>
        <v>#REF!</v>
      </c>
      <c r="Q460" s="5" t="e">
        <f t="shared" si="37"/>
        <v>#REF!</v>
      </c>
      <c r="R460" s="87" t="e">
        <f t="shared" si="38"/>
        <v>#REF!</v>
      </c>
      <c r="S460" s="57" t="e">
        <f t="shared" si="35"/>
        <v>#REF!</v>
      </c>
      <c r="T460" s="88" t="e">
        <f t="shared" si="36"/>
        <v>#REF!</v>
      </c>
      <c r="U460" s="112"/>
      <c r="W460" s="112"/>
    </row>
    <row r="461" spans="1:23" ht="20.100000000000001" customHeight="1">
      <c r="A461" s="118" t="e">
        <f>IF(OSS_2018_19!#REF!&lt;&gt;"",OSS_2018_19!#REF!,"")</f>
        <v>#REF!</v>
      </c>
      <c r="B461" s="7" t="e">
        <f>IF(OSS_2018_19!#REF!&lt;&gt;"",OSS_2018_19!#REF!,"")</f>
        <v>#REF!</v>
      </c>
      <c r="C461" s="35" t="e">
        <f>IF(OSS_2018_19!#REF!&lt;&gt;"",OSS_2018_19!#REF!,"")</f>
        <v>#REF!</v>
      </c>
      <c r="D461" s="63" t="e">
        <f>IF(OSS_2018_19!#REF!&lt;&gt;"",OSS_2018_19!#REF!,"")</f>
        <v>#REF!</v>
      </c>
      <c r="E461" s="7" t="e">
        <f>IF(OSS_2018_19!#REF!&lt;&gt;"",OSS_2018_19!#REF!,"")</f>
        <v>#REF!</v>
      </c>
      <c r="F461" s="5"/>
      <c r="G461" s="5"/>
      <c r="H461" s="5"/>
      <c r="I461" s="5"/>
      <c r="J461" s="46"/>
      <c r="L461" s="7" t="e">
        <f>IF(OSS_2018_19!#REF!&lt;&gt;"",OSS_2018_19!#REF!,"")</f>
        <v>#REF!</v>
      </c>
      <c r="M461" s="7" t="e">
        <f>IF(OSS_2018_19!#REF!&lt;&gt;"",OSS_2018_19!#REF!,"")</f>
        <v>#REF!</v>
      </c>
      <c r="N461" s="7" t="e">
        <f>IF(OSS_2018_19!#REF!&lt;&gt;"",OSS_2018_19!#REF!,"")</f>
        <v>#REF!</v>
      </c>
      <c r="O461" s="7" t="e">
        <f>IF(OSS_2018_19!#REF!&lt;&gt;"",OSS_2018_19!#REF!,"")</f>
        <v>#REF!</v>
      </c>
      <c r="P461" s="7" t="e">
        <f>IF(OSS_2018_19!#REF!&lt;&gt;"",OSS_2018_19!#REF!,"")</f>
        <v>#REF!</v>
      </c>
      <c r="Q461" s="5" t="e">
        <f t="shared" si="37"/>
        <v>#REF!</v>
      </c>
      <c r="R461" s="87" t="e">
        <f t="shared" si="38"/>
        <v>#REF!</v>
      </c>
      <c r="S461" s="57" t="e">
        <f t="shared" si="35"/>
        <v>#REF!</v>
      </c>
      <c r="T461" s="88" t="e">
        <f t="shared" si="36"/>
        <v>#REF!</v>
      </c>
      <c r="U461" s="112"/>
      <c r="W461" s="112"/>
    </row>
    <row r="462" spans="1:23" ht="20.100000000000001" customHeight="1">
      <c r="A462" s="118" t="e">
        <f>IF(OSS_2018_19!#REF!&lt;&gt;"",OSS_2018_19!#REF!,"")</f>
        <v>#REF!</v>
      </c>
      <c r="B462" s="7" t="e">
        <f>IF(OSS_2018_19!#REF!&lt;&gt;"",OSS_2018_19!#REF!,"")</f>
        <v>#REF!</v>
      </c>
      <c r="C462" s="35" t="e">
        <f>IF(OSS_2018_19!#REF!&lt;&gt;"",OSS_2018_19!#REF!,"")</f>
        <v>#REF!</v>
      </c>
      <c r="D462" s="63" t="e">
        <f>IF(OSS_2018_19!#REF!&lt;&gt;"",OSS_2018_19!#REF!,"")</f>
        <v>#REF!</v>
      </c>
      <c r="E462" s="7" t="e">
        <f>IF(OSS_2018_19!#REF!&lt;&gt;"",OSS_2018_19!#REF!,"")</f>
        <v>#REF!</v>
      </c>
      <c r="F462" s="5"/>
      <c r="G462" s="5"/>
      <c r="H462" s="5"/>
      <c r="I462" s="5"/>
      <c r="J462" s="46"/>
      <c r="L462" s="7" t="e">
        <f>IF(OSS_2018_19!#REF!&lt;&gt;"",OSS_2018_19!#REF!,"")</f>
        <v>#REF!</v>
      </c>
      <c r="M462" s="7" t="e">
        <f>IF(OSS_2018_19!#REF!&lt;&gt;"",OSS_2018_19!#REF!,"")</f>
        <v>#REF!</v>
      </c>
      <c r="N462" s="7" t="e">
        <f>IF(OSS_2018_19!#REF!&lt;&gt;"",OSS_2018_19!#REF!,"")</f>
        <v>#REF!</v>
      </c>
      <c r="O462" s="7" t="e">
        <f>IF(OSS_2018_19!#REF!&lt;&gt;"",OSS_2018_19!#REF!,"")</f>
        <v>#REF!</v>
      </c>
      <c r="P462" s="7" t="e">
        <f>IF(OSS_2018_19!#REF!&lt;&gt;"",OSS_2018_19!#REF!,"")</f>
        <v>#REF!</v>
      </c>
      <c r="Q462" s="5" t="e">
        <f t="shared" si="37"/>
        <v>#REF!</v>
      </c>
      <c r="R462" s="87" t="e">
        <f t="shared" si="38"/>
        <v>#REF!</v>
      </c>
      <c r="S462" s="57" t="e">
        <f t="shared" si="35"/>
        <v>#REF!</v>
      </c>
      <c r="T462" s="88" t="e">
        <f t="shared" si="36"/>
        <v>#REF!</v>
      </c>
      <c r="U462" s="112"/>
      <c r="W462" s="112"/>
    </row>
    <row r="463" spans="1:23" ht="20.100000000000001" customHeight="1">
      <c r="A463" s="118" t="e">
        <f>IF(OSS_2018_19!#REF!&lt;&gt;"",OSS_2018_19!#REF!,"")</f>
        <v>#REF!</v>
      </c>
      <c r="B463" s="7" t="e">
        <f>IF(OSS_2018_19!#REF!&lt;&gt;"",OSS_2018_19!#REF!,"")</f>
        <v>#REF!</v>
      </c>
      <c r="C463" s="35" t="e">
        <f>IF(OSS_2018_19!#REF!&lt;&gt;"",OSS_2018_19!#REF!,"")</f>
        <v>#REF!</v>
      </c>
      <c r="D463" s="63" t="e">
        <f>IF(OSS_2018_19!#REF!&lt;&gt;"",OSS_2018_19!#REF!,"")</f>
        <v>#REF!</v>
      </c>
      <c r="E463" s="7" t="e">
        <f>IF(OSS_2018_19!#REF!&lt;&gt;"",OSS_2018_19!#REF!,"")</f>
        <v>#REF!</v>
      </c>
      <c r="F463" s="5"/>
      <c r="G463" s="5"/>
      <c r="H463" s="5"/>
      <c r="I463" s="5"/>
      <c r="J463" s="46"/>
      <c r="L463" s="7" t="e">
        <f>IF(OSS_2018_19!#REF!&lt;&gt;"",OSS_2018_19!#REF!,"")</f>
        <v>#REF!</v>
      </c>
      <c r="M463" s="7" t="e">
        <f>IF(OSS_2018_19!#REF!&lt;&gt;"",OSS_2018_19!#REF!,"")</f>
        <v>#REF!</v>
      </c>
      <c r="N463" s="7" t="e">
        <f>IF(OSS_2018_19!#REF!&lt;&gt;"",OSS_2018_19!#REF!,"")</f>
        <v>#REF!</v>
      </c>
      <c r="O463" s="7" t="e">
        <f>IF(OSS_2018_19!#REF!&lt;&gt;"",OSS_2018_19!#REF!,"")</f>
        <v>#REF!</v>
      </c>
      <c r="P463" s="7" t="e">
        <f>IF(OSS_2018_19!#REF!&lt;&gt;"",OSS_2018_19!#REF!,"")</f>
        <v>#REF!</v>
      </c>
      <c r="Q463" s="5" t="e">
        <f t="shared" si="37"/>
        <v>#REF!</v>
      </c>
      <c r="R463" s="87" t="e">
        <f t="shared" si="38"/>
        <v>#REF!</v>
      </c>
      <c r="S463" s="57" t="e">
        <f t="shared" si="35"/>
        <v>#REF!</v>
      </c>
      <c r="T463" s="88" t="e">
        <f t="shared" si="36"/>
        <v>#REF!</v>
      </c>
      <c r="U463" s="112"/>
      <c r="W463" s="112"/>
    </row>
    <row r="464" spans="1:23" ht="20.100000000000001" customHeight="1">
      <c r="A464" s="118" t="e">
        <f>IF(OSS_2018_19!#REF!&lt;&gt;"",OSS_2018_19!#REF!,"")</f>
        <v>#REF!</v>
      </c>
      <c r="B464" s="7" t="e">
        <f>IF(OSS_2018_19!#REF!&lt;&gt;"",OSS_2018_19!#REF!,"")</f>
        <v>#REF!</v>
      </c>
      <c r="C464" s="35" t="e">
        <f>IF(OSS_2018_19!#REF!&lt;&gt;"",OSS_2018_19!#REF!,"")</f>
        <v>#REF!</v>
      </c>
      <c r="D464" s="63" t="e">
        <f>IF(OSS_2018_19!#REF!&lt;&gt;"",OSS_2018_19!#REF!,"")</f>
        <v>#REF!</v>
      </c>
      <c r="E464" s="7" t="e">
        <f>IF(OSS_2018_19!#REF!&lt;&gt;"",OSS_2018_19!#REF!,"")</f>
        <v>#REF!</v>
      </c>
      <c r="F464" s="5"/>
      <c r="G464" s="5"/>
      <c r="H464" s="5"/>
      <c r="I464" s="5"/>
      <c r="J464" s="46"/>
      <c r="L464" s="7" t="e">
        <f>IF(OSS_2018_19!#REF!&lt;&gt;"",OSS_2018_19!#REF!,"")</f>
        <v>#REF!</v>
      </c>
      <c r="M464" s="7" t="e">
        <f>IF(OSS_2018_19!#REF!&lt;&gt;"",OSS_2018_19!#REF!,"")</f>
        <v>#REF!</v>
      </c>
      <c r="N464" s="7" t="e">
        <f>IF(OSS_2018_19!#REF!&lt;&gt;"",OSS_2018_19!#REF!,"")</f>
        <v>#REF!</v>
      </c>
      <c r="O464" s="7" t="e">
        <f>IF(OSS_2018_19!#REF!&lt;&gt;"",OSS_2018_19!#REF!,"")</f>
        <v>#REF!</v>
      </c>
      <c r="P464" s="7" t="e">
        <f>IF(OSS_2018_19!#REF!&lt;&gt;"",OSS_2018_19!#REF!,"")</f>
        <v>#REF!</v>
      </c>
      <c r="Q464" s="5" t="e">
        <f t="shared" si="37"/>
        <v>#REF!</v>
      </c>
      <c r="R464" s="87" t="e">
        <f t="shared" si="38"/>
        <v>#REF!</v>
      </c>
      <c r="S464" s="57" t="e">
        <f t="shared" si="35"/>
        <v>#REF!</v>
      </c>
      <c r="T464" s="88" t="e">
        <f t="shared" si="36"/>
        <v>#REF!</v>
      </c>
      <c r="U464" s="112"/>
      <c r="W464" s="112"/>
    </row>
    <row r="465" spans="1:23" ht="20.100000000000001" customHeight="1">
      <c r="A465" s="118" t="e">
        <f>IF(OSS_2018_19!#REF!&lt;&gt;"",OSS_2018_19!#REF!,"")</f>
        <v>#REF!</v>
      </c>
      <c r="B465" s="7" t="e">
        <f>IF(OSS_2018_19!#REF!&lt;&gt;"",OSS_2018_19!#REF!,"")</f>
        <v>#REF!</v>
      </c>
      <c r="C465" s="35" t="e">
        <f>IF(OSS_2018_19!#REF!&lt;&gt;"",OSS_2018_19!#REF!,"")</f>
        <v>#REF!</v>
      </c>
      <c r="D465" s="63" t="e">
        <f>IF(OSS_2018_19!#REF!&lt;&gt;"",OSS_2018_19!#REF!,"")</f>
        <v>#REF!</v>
      </c>
      <c r="E465" s="7" t="e">
        <f>IF(OSS_2018_19!#REF!&lt;&gt;"",OSS_2018_19!#REF!,"")</f>
        <v>#REF!</v>
      </c>
      <c r="F465" s="5"/>
      <c r="G465" s="5"/>
      <c r="H465" s="5"/>
      <c r="I465" s="5"/>
      <c r="J465" s="46"/>
      <c r="L465" s="7" t="e">
        <f>IF(OSS_2018_19!#REF!&lt;&gt;"",OSS_2018_19!#REF!,"")</f>
        <v>#REF!</v>
      </c>
      <c r="M465" s="7" t="e">
        <f>IF(OSS_2018_19!#REF!&lt;&gt;"",OSS_2018_19!#REF!,"")</f>
        <v>#REF!</v>
      </c>
      <c r="N465" s="7" t="e">
        <f>IF(OSS_2018_19!#REF!&lt;&gt;"",OSS_2018_19!#REF!,"")</f>
        <v>#REF!</v>
      </c>
      <c r="O465" s="7" t="e">
        <f>IF(OSS_2018_19!#REF!&lt;&gt;"",OSS_2018_19!#REF!,"")</f>
        <v>#REF!</v>
      </c>
      <c r="P465" s="7" t="e">
        <f>IF(OSS_2018_19!#REF!&lt;&gt;"",OSS_2018_19!#REF!,"")</f>
        <v>#REF!</v>
      </c>
      <c r="Q465" s="5" t="e">
        <f t="shared" si="37"/>
        <v>#REF!</v>
      </c>
      <c r="R465" s="87" t="e">
        <f t="shared" si="38"/>
        <v>#REF!</v>
      </c>
      <c r="S465" s="57" t="e">
        <f t="shared" si="35"/>
        <v>#REF!</v>
      </c>
      <c r="T465" s="88" t="e">
        <f t="shared" si="36"/>
        <v>#REF!</v>
      </c>
      <c r="U465" s="112"/>
      <c r="W465" s="112"/>
    </row>
    <row r="466" spans="1:23" ht="20.100000000000001" customHeight="1">
      <c r="A466" s="118" t="e">
        <f>IF(OSS_2018_19!#REF!&lt;&gt;"",OSS_2018_19!#REF!,"")</f>
        <v>#REF!</v>
      </c>
      <c r="B466" s="7" t="e">
        <f>IF(OSS_2018_19!#REF!&lt;&gt;"",OSS_2018_19!#REF!,"")</f>
        <v>#REF!</v>
      </c>
      <c r="C466" s="35" t="e">
        <f>IF(OSS_2018_19!#REF!&lt;&gt;"",OSS_2018_19!#REF!,"")</f>
        <v>#REF!</v>
      </c>
      <c r="D466" s="63" t="e">
        <f>IF(OSS_2018_19!#REF!&lt;&gt;"",OSS_2018_19!#REF!,"")</f>
        <v>#REF!</v>
      </c>
      <c r="E466" s="7" t="e">
        <f>IF(OSS_2018_19!#REF!&lt;&gt;"",OSS_2018_19!#REF!,"")</f>
        <v>#REF!</v>
      </c>
      <c r="F466" s="5"/>
      <c r="G466" s="5"/>
      <c r="H466" s="5"/>
      <c r="I466" s="5"/>
      <c r="J466" s="46"/>
      <c r="L466" s="7" t="e">
        <f>IF(OSS_2018_19!#REF!&lt;&gt;"",OSS_2018_19!#REF!,"")</f>
        <v>#REF!</v>
      </c>
      <c r="M466" s="7" t="e">
        <f>IF(OSS_2018_19!#REF!&lt;&gt;"",OSS_2018_19!#REF!,"")</f>
        <v>#REF!</v>
      </c>
      <c r="N466" s="7" t="e">
        <f>IF(OSS_2018_19!#REF!&lt;&gt;"",OSS_2018_19!#REF!,"")</f>
        <v>#REF!</v>
      </c>
      <c r="O466" s="7" t="e">
        <f>IF(OSS_2018_19!#REF!&lt;&gt;"",OSS_2018_19!#REF!,"")</f>
        <v>#REF!</v>
      </c>
      <c r="P466" s="7" t="e">
        <f>IF(OSS_2018_19!#REF!&lt;&gt;"",OSS_2018_19!#REF!,"")</f>
        <v>#REF!</v>
      </c>
      <c r="Q466" s="5" t="e">
        <f t="shared" si="37"/>
        <v>#REF!</v>
      </c>
      <c r="R466" s="87" t="e">
        <f t="shared" si="38"/>
        <v>#REF!</v>
      </c>
      <c r="S466" s="57" t="e">
        <f t="shared" si="35"/>
        <v>#REF!</v>
      </c>
      <c r="T466" s="88" t="e">
        <f t="shared" si="36"/>
        <v>#REF!</v>
      </c>
      <c r="U466" s="112"/>
      <c r="W466" s="112"/>
    </row>
    <row r="467" spans="1:23" ht="20.100000000000001" customHeight="1">
      <c r="A467" s="118" t="e">
        <f>IF(OSS_2018_19!#REF!&lt;&gt;"",OSS_2018_19!#REF!,"")</f>
        <v>#REF!</v>
      </c>
      <c r="B467" s="7" t="e">
        <f>IF(OSS_2018_19!#REF!&lt;&gt;"",OSS_2018_19!#REF!,"")</f>
        <v>#REF!</v>
      </c>
      <c r="C467" s="35" t="e">
        <f>IF(OSS_2018_19!#REF!&lt;&gt;"",OSS_2018_19!#REF!,"")</f>
        <v>#REF!</v>
      </c>
      <c r="D467" s="63" t="e">
        <f>IF(OSS_2018_19!#REF!&lt;&gt;"",OSS_2018_19!#REF!,"")</f>
        <v>#REF!</v>
      </c>
      <c r="E467" s="7" t="e">
        <f>IF(OSS_2018_19!#REF!&lt;&gt;"",OSS_2018_19!#REF!,"")</f>
        <v>#REF!</v>
      </c>
      <c r="F467" s="5"/>
      <c r="G467" s="5"/>
      <c r="H467" s="5"/>
      <c r="I467" s="5"/>
      <c r="J467" s="46"/>
      <c r="L467" s="7" t="e">
        <f>IF(OSS_2018_19!#REF!&lt;&gt;"",OSS_2018_19!#REF!,"")</f>
        <v>#REF!</v>
      </c>
      <c r="M467" s="7" t="e">
        <f>IF(OSS_2018_19!#REF!&lt;&gt;"",OSS_2018_19!#REF!,"")</f>
        <v>#REF!</v>
      </c>
      <c r="N467" s="7" t="e">
        <f>IF(OSS_2018_19!#REF!&lt;&gt;"",OSS_2018_19!#REF!,"")</f>
        <v>#REF!</v>
      </c>
      <c r="O467" s="7" t="e">
        <f>IF(OSS_2018_19!#REF!&lt;&gt;"",OSS_2018_19!#REF!,"")</f>
        <v>#REF!</v>
      </c>
      <c r="P467" s="7" t="e">
        <f>IF(OSS_2018_19!#REF!&lt;&gt;"",OSS_2018_19!#REF!,"")</f>
        <v>#REF!</v>
      </c>
      <c r="Q467" s="5" t="e">
        <f t="shared" si="37"/>
        <v>#REF!</v>
      </c>
      <c r="R467" s="87" t="e">
        <f t="shared" si="38"/>
        <v>#REF!</v>
      </c>
      <c r="S467" s="57" t="e">
        <f t="shared" si="35"/>
        <v>#REF!</v>
      </c>
      <c r="T467" s="88" t="e">
        <f t="shared" si="36"/>
        <v>#REF!</v>
      </c>
      <c r="U467" s="112"/>
      <c r="W467" s="112"/>
    </row>
    <row r="468" spans="1:23" ht="20.100000000000001" customHeight="1">
      <c r="A468" s="118" t="e">
        <f>IF(OSS_2018_19!#REF!&lt;&gt;"",OSS_2018_19!#REF!,"")</f>
        <v>#REF!</v>
      </c>
      <c r="B468" s="7" t="e">
        <f>IF(OSS_2018_19!#REF!&lt;&gt;"",OSS_2018_19!#REF!,"")</f>
        <v>#REF!</v>
      </c>
      <c r="C468" s="35" t="e">
        <f>IF(OSS_2018_19!#REF!&lt;&gt;"",OSS_2018_19!#REF!,"")</f>
        <v>#REF!</v>
      </c>
      <c r="D468" s="63" t="e">
        <f>IF(OSS_2018_19!#REF!&lt;&gt;"",OSS_2018_19!#REF!,"")</f>
        <v>#REF!</v>
      </c>
      <c r="E468" s="7" t="e">
        <f>IF(OSS_2018_19!#REF!&lt;&gt;"",OSS_2018_19!#REF!,"")</f>
        <v>#REF!</v>
      </c>
      <c r="F468" s="5"/>
      <c r="G468" s="5"/>
      <c r="H468" s="5"/>
      <c r="I468" s="5"/>
      <c r="J468" s="46"/>
      <c r="L468" s="7" t="e">
        <f>IF(OSS_2018_19!#REF!&lt;&gt;"",OSS_2018_19!#REF!,"")</f>
        <v>#REF!</v>
      </c>
      <c r="M468" s="7" t="e">
        <f>IF(OSS_2018_19!#REF!&lt;&gt;"",OSS_2018_19!#REF!,"")</f>
        <v>#REF!</v>
      </c>
      <c r="N468" s="7" t="e">
        <f>IF(OSS_2018_19!#REF!&lt;&gt;"",OSS_2018_19!#REF!,"")</f>
        <v>#REF!</v>
      </c>
      <c r="O468" s="7" t="e">
        <f>IF(OSS_2018_19!#REF!&lt;&gt;"",OSS_2018_19!#REF!,"")</f>
        <v>#REF!</v>
      </c>
      <c r="P468" s="7" t="e">
        <f>IF(OSS_2018_19!#REF!&lt;&gt;"",OSS_2018_19!#REF!,"")</f>
        <v>#REF!</v>
      </c>
      <c r="Q468" s="5" t="e">
        <f t="shared" si="37"/>
        <v>#REF!</v>
      </c>
      <c r="R468" s="87" t="e">
        <f t="shared" si="38"/>
        <v>#REF!</v>
      </c>
      <c r="S468" s="57" t="e">
        <f t="shared" si="35"/>
        <v>#REF!</v>
      </c>
      <c r="T468" s="88" t="e">
        <f t="shared" si="36"/>
        <v>#REF!</v>
      </c>
      <c r="U468" s="112"/>
      <c r="W468" s="112"/>
    </row>
    <row r="469" spans="1:23" ht="20.100000000000001" customHeight="1">
      <c r="A469" s="118" t="e">
        <f>IF(OSS_2018_19!#REF!&lt;&gt;"",OSS_2018_19!#REF!,"")</f>
        <v>#REF!</v>
      </c>
      <c r="B469" s="7" t="e">
        <f>IF(OSS_2018_19!#REF!&lt;&gt;"",OSS_2018_19!#REF!,"")</f>
        <v>#REF!</v>
      </c>
      <c r="C469" s="35" t="e">
        <f>IF(OSS_2018_19!#REF!&lt;&gt;"",OSS_2018_19!#REF!,"")</f>
        <v>#REF!</v>
      </c>
      <c r="D469" s="63" t="e">
        <f>IF(OSS_2018_19!#REF!&lt;&gt;"",OSS_2018_19!#REF!,"")</f>
        <v>#REF!</v>
      </c>
      <c r="E469" s="7" t="e">
        <f>IF(OSS_2018_19!#REF!&lt;&gt;"",OSS_2018_19!#REF!,"")</f>
        <v>#REF!</v>
      </c>
      <c r="F469" s="5"/>
      <c r="G469" s="5"/>
      <c r="H469" s="5"/>
      <c r="I469" s="5"/>
      <c r="J469" s="46"/>
      <c r="L469" s="7" t="e">
        <f>IF(OSS_2018_19!#REF!&lt;&gt;"",OSS_2018_19!#REF!,"")</f>
        <v>#REF!</v>
      </c>
      <c r="M469" s="7" t="e">
        <f>IF(OSS_2018_19!#REF!&lt;&gt;"",OSS_2018_19!#REF!,"")</f>
        <v>#REF!</v>
      </c>
      <c r="N469" s="7" t="e">
        <f>IF(OSS_2018_19!#REF!&lt;&gt;"",OSS_2018_19!#REF!,"")</f>
        <v>#REF!</v>
      </c>
      <c r="O469" s="7" t="e">
        <f>IF(OSS_2018_19!#REF!&lt;&gt;"",OSS_2018_19!#REF!,"")</f>
        <v>#REF!</v>
      </c>
      <c r="P469" s="7" t="e">
        <f>IF(OSS_2018_19!#REF!&lt;&gt;"",OSS_2018_19!#REF!,"")</f>
        <v>#REF!</v>
      </c>
      <c r="Q469" s="5" t="e">
        <f t="shared" si="37"/>
        <v>#REF!</v>
      </c>
      <c r="R469" s="87" t="e">
        <f t="shared" si="38"/>
        <v>#REF!</v>
      </c>
      <c r="S469" s="57" t="e">
        <f t="shared" si="35"/>
        <v>#REF!</v>
      </c>
      <c r="T469" s="88" t="e">
        <f t="shared" si="36"/>
        <v>#REF!</v>
      </c>
      <c r="U469" s="112"/>
      <c r="W469" s="112"/>
    </row>
    <row r="470" spans="1:23" ht="20.100000000000001" customHeight="1">
      <c r="A470" s="118" t="e">
        <f>IF(OSS_2018_19!#REF!&lt;&gt;"",OSS_2018_19!#REF!,"")</f>
        <v>#REF!</v>
      </c>
      <c r="B470" s="7" t="e">
        <f>IF(OSS_2018_19!#REF!&lt;&gt;"",OSS_2018_19!#REF!,"")</f>
        <v>#REF!</v>
      </c>
      <c r="C470" s="35" t="e">
        <f>IF(OSS_2018_19!#REF!&lt;&gt;"",OSS_2018_19!#REF!,"")</f>
        <v>#REF!</v>
      </c>
      <c r="D470" s="63" t="e">
        <f>IF(OSS_2018_19!#REF!&lt;&gt;"",OSS_2018_19!#REF!,"")</f>
        <v>#REF!</v>
      </c>
      <c r="E470" s="7" t="e">
        <f>IF(OSS_2018_19!#REF!&lt;&gt;"",OSS_2018_19!#REF!,"")</f>
        <v>#REF!</v>
      </c>
      <c r="F470" s="5"/>
      <c r="G470" s="5"/>
      <c r="H470" s="5"/>
      <c r="I470" s="5"/>
      <c r="J470" s="46"/>
      <c r="L470" s="7" t="e">
        <f>IF(OSS_2018_19!#REF!&lt;&gt;"",OSS_2018_19!#REF!,"")</f>
        <v>#REF!</v>
      </c>
      <c r="M470" s="7" t="e">
        <f>IF(OSS_2018_19!#REF!&lt;&gt;"",OSS_2018_19!#REF!,"")</f>
        <v>#REF!</v>
      </c>
      <c r="N470" s="7" t="e">
        <f>IF(OSS_2018_19!#REF!&lt;&gt;"",OSS_2018_19!#REF!,"")</f>
        <v>#REF!</v>
      </c>
      <c r="O470" s="7" t="e">
        <f>IF(OSS_2018_19!#REF!&lt;&gt;"",OSS_2018_19!#REF!,"")</f>
        <v>#REF!</v>
      </c>
      <c r="P470" s="7" t="e">
        <f>IF(OSS_2018_19!#REF!&lt;&gt;"",OSS_2018_19!#REF!,"")</f>
        <v>#REF!</v>
      </c>
      <c r="Q470" s="5" t="e">
        <f t="shared" si="37"/>
        <v>#REF!</v>
      </c>
      <c r="R470" s="87" t="e">
        <f t="shared" si="38"/>
        <v>#REF!</v>
      </c>
      <c r="S470" s="57" t="e">
        <f t="shared" si="35"/>
        <v>#REF!</v>
      </c>
      <c r="T470" s="88" t="e">
        <f t="shared" si="36"/>
        <v>#REF!</v>
      </c>
      <c r="U470" s="112"/>
      <c r="W470" s="112"/>
    </row>
    <row r="471" spans="1:23" ht="20.100000000000001" customHeight="1">
      <c r="A471" s="118" t="e">
        <f>IF(OSS_2018_19!#REF!&lt;&gt;"",OSS_2018_19!#REF!,"")</f>
        <v>#REF!</v>
      </c>
      <c r="B471" s="7" t="e">
        <f>IF(OSS_2018_19!#REF!&lt;&gt;"",OSS_2018_19!#REF!,"")</f>
        <v>#REF!</v>
      </c>
      <c r="C471" s="35" t="e">
        <f>IF(OSS_2018_19!#REF!&lt;&gt;"",OSS_2018_19!#REF!,"")</f>
        <v>#REF!</v>
      </c>
      <c r="D471" s="63" t="e">
        <f>IF(OSS_2018_19!#REF!&lt;&gt;"",OSS_2018_19!#REF!,"")</f>
        <v>#REF!</v>
      </c>
      <c r="E471" s="7" t="e">
        <f>IF(OSS_2018_19!#REF!&lt;&gt;"",OSS_2018_19!#REF!,"")</f>
        <v>#REF!</v>
      </c>
      <c r="F471" s="5"/>
      <c r="G471" s="5"/>
      <c r="H471" s="5"/>
      <c r="I471" s="5"/>
      <c r="J471" s="46"/>
      <c r="L471" s="7" t="e">
        <f>IF(OSS_2018_19!#REF!&lt;&gt;"",OSS_2018_19!#REF!,"")</f>
        <v>#REF!</v>
      </c>
      <c r="M471" s="7" t="e">
        <f>IF(OSS_2018_19!#REF!&lt;&gt;"",OSS_2018_19!#REF!,"")</f>
        <v>#REF!</v>
      </c>
      <c r="N471" s="7" t="e">
        <f>IF(OSS_2018_19!#REF!&lt;&gt;"",OSS_2018_19!#REF!,"")</f>
        <v>#REF!</v>
      </c>
      <c r="O471" s="7" t="e">
        <f>IF(OSS_2018_19!#REF!&lt;&gt;"",OSS_2018_19!#REF!,"")</f>
        <v>#REF!</v>
      </c>
      <c r="P471" s="7" t="e">
        <f>IF(OSS_2018_19!#REF!&lt;&gt;"",OSS_2018_19!#REF!,"")</f>
        <v>#REF!</v>
      </c>
      <c r="Q471" s="5" t="e">
        <f t="shared" si="37"/>
        <v>#REF!</v>
      </c>
      <c r="R471" s="87" t="e">
        <f t="shared" si="38"/>
        <v>#REF!</v>
      </c>
      <c r="S471" s="57" t="e">
        <f t="shared" si="35"/>
        <v>#REF!</v>
      </c>
      <c r="T471" s="88" t="e">
        <f t="shared" si="36"/>
        <v>#REF!</v>
      </c>
      <c r="U471" s="112"/>
      <c r="W471" s="112"/>
    </row>
    <row r="472" spans="1:23" ht="20.100000000000001" customHeight="1">
      <c r="A472" s="118" t="e">
        <f>IF(OSS_2018_19!#REF!&lt;&gt;"",OSS_2018_19!#REF!,"")</f>
        <v>#REF!</v>
      </c>
      <c r="B472" s="7" t="e">
        <f>IF(OSS_2018_19!#REF!&lt;&gt;"",OSS_2018_19!#REF!,"")</f>
        <v>#REF!</v>
      </c>
      <c r="C472" s="35" t="e">
        <f>IF(OSS_2018_19!#REF!&lt;&gt;"",OSS_2018_19!#REF!,"")</f>
        <v>#REF!</v>
      </c>
      <c r="D472" s="63" t="e">
        <f>IF(OSS_2018_19!#REF!&lt;&gt;"",OSS_2018_19!#REF!,"")</f>
        <v>#REF!</v>
      </c>
      <c r="E472" s="7" t="e">
        <f>IF(OSS_2018_19!#REF!&lt;&gt;"",OSS_2018_19!#REF!,"")</f>
        <v>#REF!</v>
      </c>
      <c r="F472" s="5"/>
      <c r="G472" s="5"/>
      <c r="H472" s="5"/>
      <c r="I472" s="5"/>
      <c r="J472" s="46"/>
      <c r="L472" s="7" t="e">
        <f>IF(OSS_2018_19!#REF!&lt;&gt;"",OSS_2018_19!#REF!,"")</f>
        <v>#REF!</v>
      </c>
      <c r="M472" s="7" t="e">
        <f>IF(OSS_2018_19!#REF!&lt;&gt;"",OSS_2018_19!#REF!,"")</f>
        <v>#REF!</v>
      </c>
      <c r="N472" s="7" t="e">
        <f>IF(OSS_2018_19!#REF!&lt;&gt;"",OSS_2018_19!#REF!,"")</f>
        <v>#REF!</v>
      </c>
      <c r="O472" s="7" t="e">
        <f>IF(OSS_2018_19!#REF!&lt;&gt;"",OSS_2018_19!#REF!,"")</f>
        <v>#REF!</v>
      </c>
      <c r="P472" s="7" t="e">
        <f>IF(OSS_2018_19!#REF!&lt;&gt;"",OSS_2018_19!#REF!,"")</f>
        <v>#REF!</v>
      </c>
      <c r="Q472" s="5" t="e">
        <f t="shared" si="37"/>
        <v>#REF!</v>
      </c>
      <c r="R472" s="87" t="e">
        <f t="shared" si="38"/>
        <v>#REF!</v>
      </c>
      <c r="S472" s="57" t="e">
        <f t="shared" si="35"/>
        <v>#REF!</v>
      </c>
      <c r="T472" s="88" t="e">
        <f t="shared" si="36"/>
        <v>#REF!</v>
      </c>
      <c r="U472" s="112"/>
      <c r="W472" s="112"/>
    </row>
    <row r="473" spans="1:23" ht="20.100000000000001" customHeight="1">
      <c r="A473" s="118" t="e">
        <f>IF(OSS_2018_19!#REF!&lt;&gt;"",OSS_2018_19!#REF!,"")</f>
        <v>#REF!</v>
      </c>
      <c r="B473" s="7" t="e">
        <f>IF(OSS_2018_19!#REF!&lt;&gt;"",OSS_2018_19!#REF!,"")</f>
        <v>#REF!</v>
      </c>
      <c r="C473" s="35" t="e">
        <f>IF(OSS_2018_19!#REF!&lt;&gt;"",OSS_2018_19!#REF!,"")</f>
        <v>#REF!</v>
      </c>
      <c r="D473" s="63" t="e">
        <f>IF(OSS_2018_19!#REF!&lt;&gt;"",OSS_2018_19!#REF!,"")</f>
        <v>#REF!</v>
      </c>
      <c r="E473" s="7" t="e">
        <f>IF(OSS_2018_19!#REF!&lt;&gt;"",OSS_2018_19!#REF!,"")</f>
        <v>#REF!</v>
      </c>
      <c r="F473" s="5"/>
      <c r="G473" s="5"/>
      <c r="H473" s="5"/>
      <c r="I473" s="5"/>
      <c r="J473" s="46"/>
      <c r="L473" s="7" t="e">
        <f>IF(OSS_2018_19!#REF!&lt;&gt;"",OSS_2018_19!#REF!,"")</f>
        <v>#REF!</v>
      </c>
      <c r="M473" s="7" t="e">
        <f>IF(OSS_2018_19!#REF!&lt;&gt;"",OSS_2018_19!#REF!,"")</f>
        <v>#REF!</v>
      </c>
      <c r="N473" s="7" t="e">
        <f>IF(OSS_2018_19!#REF!&lt;&gt;"",OSS_2018_19!#REF!,"")</f>
        <v>#REF!</v>
      </c>
      <c r="O473" s="7" t="e">
        <f>IF(OSS_2018_19!#REF!&lt;&gt;"",OSS_2018_19!#REF!,"")</f>
        <v>#REF!</v>
      </c>
      <c r="P473" s="7" t="e">
        <f>IF(OSS_2018_19!#REF!&lt;&gt;"",OSS_2018_19!#REF!,"")</f>
        <v>#REF!</v>
      </c>
      <c r="Q473" s="5" t="e">
        <f t="shared" si="37"/>
        <v>#REF!</v>
      </c>
      <c r="R473" s="87" t="e">
        <f t="shared" si="38"/>
        <v>#REF!</v>
      </c>
      <c r="S473" s="57" t="e">
        <f t="shared" si="35"/>
        <v>#REF!</v>
      </c>
      <c r="T473" s="88" t="e">
        <f t="shared" si="36"/>
        <v>#REF!</v>
      </c>
      <c r="U473" s="68"/>
      <c r="W473" s="68"/>
    </row>
    <row r="474" spans="1:23" ht="20.100000000000001" customHeight="1">
      <c r="A474" s="118" t="e">
        <f>IF(OSS_2018_19!#REF!&lt;&gt;"",OSS_2018_19!#REF!,"")</f>
        <v>#REF!</v>
      </c>
      <c r="B474" s="7" t="e">
        <f>IF(OSS_2018_19!#REF!&lt;&gt;"",OSS_2018_19!#REF!,"")</f>
        <v>#REF!</v>
      </c>
      <c r="C474" s="35" t="e">
        <f>IF(OSS_2018_19!#REF!&lt;&gt;"",OSS_2018_19!#REF!,"")</f>
        <v>#REF!</v>
      </c>
      <c r="D474" s="63" t="e">
        <f>IF(OSS_2018_19!#REF!&lt;&gt;"",OSS_2018_19!#REF!,"")</f>
        <v>#REF!</v>
      </c>
      <c r="E474" s="7" t="e">
        <f>IF(OSS_2018_19!#REF!&lt;&gt;"",OSS_2018_19!#REF!,"")</f>
        <v>#REF!</v>
      </c>
      <c r="F474" s="5"/>
      <c r="G474" s="5"/>
      <c r="H474" s="5"/>
      <c r="I474" s="5"/>
      <c r="J474" s="46"/>
      <c r="L474" s="7" t="e">
        <f>IF(OSS_2018_19!#REF!&lt;&gt;"",OSS_2018_19!#REF!,"")</f>
        <v>#REF!</v>
      </c>
      <c r="M474" s="7" t="e">
        <f>IF(OSS_2018_19!#REF!&lt;&gt;"",OSS_2018_19!#REF!,"")</f>
        <v>#REF!</v>
      </c>
      <c r="N474" s="7" t="e">
        <f>IF(OSS_2018_19!#REF!&lt;&gt;"",OSS_2018_19!#REF!,"")</f>
        <v>#REF!</v>
      </c>
      <c r="O474" s="7" t="e">
        <f>IF(OSS_2018_19!#REF!&lt;&gt;"",OSS_2018_19!#REF!,"")</f>
        <v>#REF!</v>
      </c>
      <c r="P474" s="7" t="e">
        <f>IF(OSS_2018_19!#REF!&lt;&gt;"",OSS_2018_19!#REF!,"")</f>
        <v>#REF!</v>
      </c>
      <c r="Q474" s="5" t="e">
        <f t="shared" si="37"/>
        <v>#REF!</v>
      </c>
      <c r="R474" s="87" t="e">
        <f t="shared" si="38"/>
        <v>#REF!</v>
      </c>
      <c r="S474" s="57" t="e">
        <f t="shared" si="35"/>
        <v>#REF!</v>
      </c>
      <c r="T474" s="88" t="e">
        <f t="shared" si="36"/>
        <v>#REF!</v>
      </c>
      <c r="U474" s="68"/>
      <c r="W474" s="68"/>
    </row>
    <row r="475" spans="1:23" ht="20.100000000000001" customHeight="1">
      <c r="A475" s="118" t="e">
        <f>IF(OSS_2018_19!#REF!&lt;&gt;"",OSS_2018_19!#REF!,"")</f>
        <v>#REF!</v>
      </c>
      <c r="B475" s="7" t="e">
        <f>IF(OSS_2018_19!#REF!&lt;&gt;"",OSS_2018_19!#REF!,"")</f>
        <v>#REF!</v>
      </c>
      <c r="C475" s="35" t="e">
        <f>IF(OSS_2018_19!#REF!&lt;&gt;"",OSS_2018_19!#REF!,"")</f>
        <v>#REF!</v>
      </c>
      <c r="D475" s="63" t="e">
        <f>IF(OSS_2018_19!#REF!&lt;&gt;"",OSS_2018_19!#REF!,"")</f>
        <v>#REF!</v>
      </c>
      <c r="E475" s="7" t="e">
        <f>IF(OSS_2018_19!#REF!&lt;&gt;"",OSS_2018_19!#REF!,"")</f>
        <v>#REF!</v>
      </c>
      <c r="F475" s="5"/>
      <c r="G475" s="5"/>
      <c r="H475" s="5"/>
      <c r="I475" s="5"/>
      <c r="J475" s="46"/>
      <c r="L475" s="7" t="e">
        <f>IF(OSS_2018_19!#REF!&lt;&gt;"",OSS_2018_19!#REF!,"")</f>
        <v>#REF!</v>
      </c>
      <c r="M475" s="7" t="e">
        <f>IF(OSS_2018_19!#REF!&lt;&gt;"",OSS_2018_19!#REF!,"")</f>
        <v>#REF!</v>
      </c>
      <c r="N475" s="7" t="e">
        <f>IF(OSS_2018_19!#REF!&lt;&gt;"",OSS_2018_19!#REF!,"")</f>
        <v>#REF!</v>
      </c>
      <c r="O475" s="7" t="e">
        <f>IF(OSS_2018_19!#REF!&lt;&gt;"",OSS_2018_19!#REF!,"")</f>
        <v>#REF!</v>
      </c>
      <c r="P475" s="7" t="e">
        <f>IF(OSS_2018_19!#REF!&lt;&gt;"",OSS_2018_19!#REF!,"")</f>
        <v>#REF!</v>
      </c>
      <c r="Q475" s="5" t="e">
        <f t="shared" si="37"/>
        <v>#REF!</v>
      </c>
      <c r="R475" s="87" t="e">
        <f t="shared" si="38"/>
        <v>#REF!</v>
      </c>
      <c r="S475" s="57" t="e">
        <f t="shared" si="35"/>
        <v>#REF!</v>
      </c>
      <c r="T475" s="88" t="e">
        <f t="shared" si="36"/>
        <v>#REF!</v>
      </c>
      <c r="U475" s="68"/>
      <c r="W475" s="68"/>
    </row>
    <row r="476" spans="1:23" ht="20.100000000000001" customHeight="1">
      <c r="A476" s="118" t="e">
        <f>IF(OSS_2018_19!#REF!&lt;&gt;"",OSS_2018_19!#REF!,"")</f>
        <v>#REF!</v>
      </c>
      <c r="B476" s="7" t="e">
        <f>IF(OSS_2018_19!#REF!&lt;&gt;"",OSS_2018_19!#REF!,"")</f>
        <v>#REF!</v>
      </c>
      <c r="C476" s="35" t="e">
        <f>IF(OSS_2018_19!#REF!&lt;&gt;"",OSS_2018_19!#REF!,"")</f>
        <v>#REF!</v>
      </c>
      <c r="D476" s="63" t="e">
        <f>IF(OSS_2018_19!#REF!&lt;&gt;"",OSS_2018_19!#REF!,"")</f>
        <v>#REF!</v>
      </c>
      <c r="E476" s="7" t="e">
        <f>IF(OSS_2018_19!#REF!&lt;&gt;"",OSS_2018_19!#REF!,"")</f>
        <v>#REF!</v>
      </c>
      <c r="F476" s="5"/>
      <c r="G476" s="5"/>
      <c r="H476" s="5"/>
      <c r="I476" s="5"/>
      <c r="J476" s="46"/>
      <c r="L476" s="7" t="e">
        <f>IF(OSS_2018_19!#REF!&lt;&gt;"",OSS_2018_19!#REF!,"")</f>
        <v>#REF!</v>
      </c>
      <c r="M476" s="7" t="e">
        <f>IF(OSS_2018_19!#REF!&lt;&gt;"",OSS_2018_19!#REF!,"")</f>
        <v>#REF!</v>
      </c>
      <c r="N476" s="7" t="e">
        <f>IF(OSS_2018_19!#REF!&lt;&gt;"",OSS_2018_19!#REF!,"")</f>
        <v>#REF!</v>
      </c>
      <c r="O476" s="7" t="e">
        <f>IF(OSS_2018_19!#REF!&lt;&gt;"",OSS_2018_19!#REF!,"")</f>
        <v>#REF!</v>
      </c>
      <c r="P476" s="7" t="e">
        <f>IF(OSS_2018_19!#REF!&lt;&gt;"",OSS_2018_19!#REF!,"")</f>
        <v>#REF!</v>
      </c>
      <c r="Q476" s="5" t="e">
        <f t="shared" si="37"/>
        <v>#REF!</v>
      </c>
      <c r="R476" s="87" t="e">
        <f t="shared" si="38"/>
        <v>#REF!</v>
      </c>
      <c r="S476" s="57" t="e">
        <f t="shared" si="35"/>
        <v>#REF!</v>
      </c>
      <c r="T476" s="88" t="e">
        <f t="shared" si="36"/>
        <v>#REF!</v>
      </c>
      <c r="U476" s="68"/>
      <c r="W476" s="68"/>
    </row>
    <row r="477" spans="1:23" ht="20.100000000000001" customHeight="1">
      <c r="A477" s="118" t="e">
        <f>IF(OSS_2018_19!#REF!&lt;&gt;"",OSS_2018_19!#REF!,"")</f>
        <v>#REF!</v>
      </c>
      <c r="B477" s="7" t="e">
        <f>IF(OSS_2018_19!#REF!&lt;&gt;"",OSS_2018_19!#REF!,"")</f>
        <v>#REF!</v>
      </c>
      <c r="C477" s="35" t="e">
        <f>IF(OSS_2018_19!#REF!&lt;&gt;"",OSS_2018_19!#REF!,"")</f>
        <v>#REF!</v>
      </c>
      <c r="D477" s="63" t="e">
        <f>IF(OSS_2018_19!#REF!&lt;&gt;"",OSS_2018_19!#REF!,"")</f>
        <v>#REF!</v>
      </c>
      <c r="E477" s="7" t="e">
        <f>IF(OSS_2018_19!#REF!&lt;&gt;"",OSS_2018_19!#REF!,"")</f>
        <v>#REF!</v>
      </c>
      <c r="F477" s="5"/>
      <c r="G477" s="5"/>
      <c r="H477" s="5"/>
      <c r="I477" s="5"/>
      <c r="J477" s="46"/>
      <c r="L477" s="7" t="e">
        <f>IF(OSS_2018_19!#REF!&lt;&gt;"",OSS_2018_19!#REF!,"")</f>
        <v>#REF!</v>
      </c>
      <c r="M477" s="7" t="e">
        <f>IF(OSS_2018_19!#REF!&lt;&gt;"",OSS_2018_19!#REF!,"")</f>
        <v>#REF!</v>
      </c>
      <c r="N477" s="7" t="e">
        <f>IF(OSS_2018_19!#REF!&lt;&gt;"",OSS_2018_19!#REF!,"")</f>
        <v>#REF!</v>
      </c>
      <c r="O477" s="7" t="e">
        <f>IF(OSS_2018_19!#REF!&lt;&gt;"",OSS_2018_19!#REF!,"")</f>
        <v>#REF!</v>
      </c>
      <c r="P477" s="7" t="e">
        <f>IF(OSS_2018_19!#REF!&lt;&gt;"",OSS_2018_19!#REF!,"")</f>
        <v>#REF!</v>
      </c>
      <c r="Q477" s="5" t="e">
        <f t="shared" si="37"/>
        <v>#REF!</v>
      </c>
      <c r="R477" s="87" t="e">
        <f t="shared" si="38"/>
        <v>#REF!</v>
      </c>
      <c r="S477" s="57" t="e">
        <f t="shared" si="35"/>
        <v>#REF!</v>
      </c>
      <c r="T477" s="88" t="e">
        <f t="shared" si="36"/>
        <v>#REF!</v>
      </c>
      <c r="U477" s="68"/>
      <c r="W477" s="68"/>
    </row>
    <row r="478" spans="1:23" ht="20.100000000000001" customHeight="1">
      <c r="A478" s="118" t="e">
        <f>IF(OSS_2018_19!#REF!&lt;&gt;"",OSS_2018_19!#REF!,"")</f>
        <v>#REF!</v>
      </c>
      <c r="B478" s="7" t="e">
        <f>IF(OSS_2018_19!#REF!&lt;&gt;"",OSS_2018_19!#REF!,"")</f>
        <v>#REF!</v>
      </c>
      <c r="C478" s="35" t="e">
        <f>IF(OSS_2018_19!#REF!&lt;&gt;"",OSS_2018_19!#REF!,"")</f>
        <v>#REF!</v>
      </c>
      <c r="D478" s="63" t="e">
        <f>IF(OSS_2018_19!#REF!&lt;&gt;"",OSS_2018_19!#REF!,"")</f>
        <v>#REF!</v>
      </c>
      <c r="E478" s="7" t="e">
        <f>IF(OSS_2018_19!#REF!&lt;&gt;"",OSS_2018_19!#REF!,"")</f>
        <v>#REF!</v>
      </c>
      <c r="F478" s="5"/>
      <c r="G478" s="5"/>
      <c r="H478" s="5"/>
      <c r="I478" s="5"/>
      <c r="J478" s="46"/>
      <c r="L478" s="7" t="e">
        <f>IF(OSS_2018_19!#REF!&lt;&gt;"",OSS_2018_19!#REF!,"")</f>
        <v>#REF!</v>
      </c>
      <c r="M478" s="7" t="e">
        <f>IF(OSS_2018_19!#REF!&lt;&gt;"",OSS_2018_19!#REF!,"")</f>
        <v>#REF!</v>
      </c>
      <c r="N478" s="7" t="e">
        <f>IF(OSS_2018_19!#REF!&lt;&gt;"",OSS_2018_19!#REF!,"")</f>
        <v>#REF!</v>
      </c>
      <c r="O478" s="7" t="e">
        <f>IF(OSS_2018_19!#REF!&lt;&gt;"",OSS_2018_19!#REF!,"")</f>
        <v>#REF!</v>
      </c>
      <c r="P478" s="7" t="e">
        <f>IF(OSS_2018_19!#REF!&lt;&gt;"",OSS_2018_19!#REF!,"")</f>
        <v>#REF!</v>
      </c>
      <c r="Q478" s="5" t="e">
        <f t="shared" si="37"/>
        <v>#REF!</v>
      </c>
      <c r="R478" s="87" t="e">
        <f t="shared" si="38"/>
        <v>#REF!</v>
      </c>
      <c r="S478" s="57" t="e">
        <f t="shared" si="35"/>
        <v>#REF!</v>
      </c>
      <c r="T478" s="88" t="e">
        <f t="shared" si="36"/>
        <v>#REF!</v>
      </c>
      <c r="U478" s="68"/>
      <c r="W478" s="68"/>
    </row>
    <row r="479" spans="1:23" ht="20.100000000000001" customHeight="1">
      <c r="A479" s="118" t="e">
        <f>IF(OSS_2018_19!#REF!&lt;&gt;"",OSS_2018_19!#REF!,"")</f>
        <v>#REF!</v>
      </c>
      <c r="B479" s="7" t="e">
        <f>IF(OSS_2018_19!#REF!&lt;&gt;"",OSS_2018_19!#REF!,"")</f>
        <v>#REF!</v>
      </c>
      <c r="C479" s="35" t="e">
        <f>IF(OSS_2018_19!#REF!&lt;&gt;"",OSS_2018_19!#REF!,"")</f>
        <v>#REF!</v>
      </c>
      <c r="D479" s="63" t="e">
        <f>IF(OSS_2018_19!#REF!&lt;&gt;"",OSS_2018_19!#REF!,"")</f>
        <v>#REF!</v>
      </c>
      <c r="E479" s="7" t="e">
        <f>IF(OSS_2018_19!#REF!&lt;&gt;"",OSS_2018_19!#REF!,"")</f>
        <v>#REF!</v>
      </c>
      <c r="F479" s="5"/>
      <c r="G479" s="5"/>
      <c r="H479" s="5"/>
      <c r="I479" s="5"/>
      <c r="J479" s="46"/>
      <c r="L479" s="7" t="e">
        <f>IF(OSS_2018_19!#REF!&lt;&gt;"",OSS_2018_19!#REF!,"")</f>
        <v>#REF!</v>
      </c>
      <c r="M479" s="7" t="e">
        <f>IF(OSS_2018_19!#REF!&lt;&gt;"",OSS_2018_19!#REF!,"")</f>
        <v>#REF!</v>
      </c>
      <c r="N479" s="7" t="e">
        <f>IF(OSS_2018_19!#REF!&lt;&gt;"",OSS_2018_19!#REF!,"")</f>
        <v>#REF!</v>
      </c>
      <c r="O479" s="7" t="e">
        <f>IF(OSS_2018_19!#REF!&lt;&gt;"",OSS_2018_19!#REF!,"")</f>
        <v>#REF!</v>
      </c>
      <c r="P479" s="7" t="e">
        <f>IF(OSS_2018_19!#REF!&lt;&gt;"",OSS_2018_19!#REF!,"")</f>
        <v>#REF!</v>
      </c>
      <c r="Q479" s="5" t="e">
        <f t="shared" si="37"/>
        <v>#REF!</v>
      </c>
      <c r="R479" s="87" t="e">
        <f t="shared" si="38"/>
        <v>#REF!</v>
      </c>
      <c r="S479" s="57" t="e">
        <f t="shared" si="35"/>
        <v>#REF!</v>
      </c>
      <c r="T479" s="88" t="e">
        <f t="shared" si="36"/>
        <v>#REF!</v>
      </c>
      <c r="U479" s="68"/>
      <c r="W479" s="68"/>
    </row>
    <row r="480" spans="1:23" ht="20.100000000000001" customHeight="1">
      <c r="A480" s="118" t="e">
        <f>IF(OSS_2018_19!#REF!&lt;&gt;"",OSS_2018_19!#REF!,"")</f>
        <v>#REF!</v>
      </c>
      <c r="B480" s="7" t="e">
        <f>IF(OSS_2018_19!#REF!&lt;&gt;"",OSS_2018_19!#REF!,"")</f>
        <v>#REF!</v>
      </c>
      <c r="C480" s="35" t="e">
        <f>IF(OSS_2018_19!#REF!&lt;&gt;"",OSS_2018_19!#REF!,"")</f>
        <v>#REF!</v>
      </c>
      <c r="D480" s="63" t="e">
        <f>IF(OSS_2018_19!#REF!&lt;&gt;"",OSS_2018_19!#REF!,"")</f>
        <v>#REF!</v>
      </c>
      <c r="E480" s="7" t="e">
        <f>IF(OSS_2018_19!#REF!&lt;&gt;"",OSS_2018_19!#REF!,"")</f>
        <v>#REF!</v>
      </c>
      <c r="F480" s="5"/>
      <c r="G480" s="5"/>
      <c r="H480" s="5"/>
      <c r="I480" s="5"/>
      <c r="J480" s="46"/>
      <c r="L480" s="7" t="e">
        <f>IF(OSS_2018_19!#REF!&lt;&gt;"",OSS_2018_19!#REF!,"")</f>
        <v>#REF!</v>
      </c>
      <c r="M480" s="7" t="e">
        <f>IF(OSS_2018_19!#REF!&lt;&gt;"",OSS_2018_19!#REF!,"")</f>
        <v>#REF!</v>
      </c>
      <c r="N480" s="7" t="e">
        <f>IF(OSS_2018_19!#REF!&lt;&gt;"",OSS_2018_19!#REF!,"")</f>
        <v>#REF!</v>
      </c>
      <c r="O480" s="7" t="e">
        <f>IF(OSS_2018_19!#REF!&lt;&gt;"",OSS_2018_19!#REF!,"")</f>
        <v>#REF!</v>
      </c>
      <c r="P480" s="7" t="e">
        <f>IF(OSS_2018_19!#REF!&lt;&gt;"",OSS_2018_19!#REF!,"")</f>
        <v>#REF!</v>
      </c>
      <c r="Q480" s="5" t="e">
        <f t="shared" si="37"/>
        <v>#REF!</v>
      </c>
      <c r="R480" s="87" t="e">
        <f t="shared" si="38"/>
        <v>#REF!</v>
      </c>
      <c r="S480" s="57" t="e">
        <f t="shared" si="35"/>
        <v>#REF!</v>
      </c>
      <c r="T480" s="88" t="e">
        <f t="shared" si="36"/>
        <v>#REF!</v>
      </c>
      <c r="U480" s="68"/>
      <c r="W480" s="68"/>
    </row>
    <row r="481" spans="1:23" ht="20.100000000000001" customHeight="1">
      <c r="A481" s="118" t="e">
        <f>IF(OSS_2018_19!#REF!&lt;&gt;"",OSS_2018_19!#REF!,"")</f>
        <v>#REF!</v>
      </c>
      <c r="B481" s="7" t="e">
        <f>IF(OSS_2018_19!#REF!&lt;&gt;"",OSS_2018_19!#REF!,"")</f>
        <v>#REF!</v>
      </c>
      <c r="C481" s="35" t="e">
        <f>IF(OSS_2018_19!#REF!&lt;&gt;"",OSS_2018_19!#REF!,"")</f>
        <v>#REF!</v>
      </c>
      <c r="D481" s="63" t="e">
        <f>IF(OSS_2018_19!#REF!&lt;&gt;"",OSS_2018_19!#REF!,"")</f>
        <v>#REF!</v>
      </c>
      <c r="E481" s="7" t="e">
        <f>IF(OSS_2018_19!#REF!&lt;&gt;"",OSS_2018_19!#REF!,"")</f>
        <v>#REF!</v>
      </c>
      <c r="F481" s="5"/>
      <c r="G481" s="5"/>
      <c r="H481" s="5"/>
      <c r="I481" s="5"/>
      <c r="J481" s="46"/>
      <c r="L481" s="7" t="e">
        <f>IF(OSS_2018_19!#REF!&lt;&gt;"",OSS_2018_19!#REF!,"")</f>
        <v>#REF!</v>
      </c>
      <c r="M481" s="7" t="e">
        <f>IF(OSS_2018_19!#REF!&lt;&gt;"",OSS_2018_19!#REF!,"")</f>
        <v>#REF!</v>
      </c>
      <c r="N481" s="7" t="e">
        <f>IF(OSS_2018_19!#REF!&lt;&gt;"",OSS_2018_19!#REF!,"")</f>
        <v>#REF!</v>
      </c>
      <c r="O481" s="7" t="e">
        <f>IF(OSS_2018_19!#REF!&lt;&gt;"",OSS_2018_19!#REF!,"")</f>
        <v>#REF!</v>
      </c>
      <c r="P481" s="7" t="e">
        <f>IF(OSS_2018_19!#REF!&lt;&gt;"",OSS_2018_19!#REF!,"")</f>
        <v>#REF!</v>
      </c>
      <c r="Q481" s="5" t="e">
        <f t="shared" si="37"/>
        <v>#REF!</v>
      </c>
      <c r="R481" s="87" t="e">
        <f t="shared" si="38"/>
        <v>#REF!</v>
      </c>
      <c r="S481" s="57" t="e">
        <f t="shared" si="35"/>
        <v>#REF!</v>
      </c>
      <c r="T481" s="88" t="e">
        <f t="shared" si="36"/>
        <v>#REF!</v>
      </c>
      <c r="U481" s="68"/>
      <c r="W481" s="68"/>
    </row>
    <row r="482" spans="1:23" ht="20.100000000000001" customHeight="1">
      <c r="A482" s="118" t="e">
        <f>IF(OSS_2018_19!#REF!&lt;&gt;"",OSS_2018_19!#REF!,"")</f>
        <v>#REF!</v>
      </c>
      <c r="B482" s="7" t="e">
        <f>IF(OSS_2018_19!#REF!&lt;&gt;"",OSS_2018_19!#REF!,"")</f>
        <v>#REF!</v>
      </c>
      <c r="C482" s="35" t="e">
        <f>IF(OSS_2018_19!#REF!&lt;&gt;"",OSS_2018_19!#REF!,"")</f>
        <v>#REF!</v>
      </c>
      <c r="D482" s="63" t="e">
        <f>IF(OSS_2018_19!#REF!&lt;&gt;"",OSS_2018_19!#REF!,"")</f>
        <v>#REF!</v>
      </c>
      <c r="E482" s="7" t="e">
        <f>IF(OSS_2018_19!#REF!&lt;&gt;"",OSS_2018_19!#REF!,"")</f>
        <v>#REF!</v>
      </c>
      <c r="F482" s="5"/>
      <c r="G482" s="5"/>
      <c r="H482" s="5"/>
      <c r="I482" s="5"/>
      <c r="J482" s="46"/>
      <c r="L482" s="7" t="e">
        <f>IF(OSS_2018_19!#REF!&lt;&gt;"",OSS_2018_19!#REF!,"")</f>
        <v>#REF!</v>
      </c>
      <c r="M482" s="7" t="e">
        <f>IF(OSS_2018_19!#REF!&lt;&gt;"",OSS_2018_19!#REF!,"")</f>
        <v>#REF!</v>
      </c>
      <c r="N482" s="7" t="e">
        <f>IF(OSS_2018_19!#REF!&lt;&gt;"",OSS_2018_19!#REF!,"")</f>
        <v>#REF!</v>
      </c>
      <c r="O482" s="7" t="e">
        <f>IF(OSS_2018_19!#REF!&lt;&gt;"",OSS_2018_19!#REF!,"")</f>
        <v>#REF!</v>
      </c>
      <c r="P482" s="7" t="e">
        <f>IF(OSS_2018_19!#REF!&lt;&gt;"",OSS_2018_19!#REF!,"")</f>
        <v>#REF!</v>
      </c>
      <c r="Q482" s="5" t="e">
        <f t="shared" si="37"/>
        <v>#REF!</v>
      </c>
      <c r="R482" s="87" t="e">
        <f t="shared" si="38"/>
        <v>#REF!</v>
      </c>
      <c r="S482" s="57" t="e">
        <f t="shared" si="35"/>
        <v>#REF!</v>
      </c>
      <c r="T482" s="88" t="e">
        <f t="shared" si="36"/>
        <v>#REF!</v>
      </c>
      <c r="U482" s="68"/>
      <c r="W482" s="68"/>
    </row>
    <row r="483" spans="1:23" ht="20.100000000000001" customHeight="1">
      <c r="A483" s="118" t="e">
        <f>IF(OSS_2018_19!#REF!&lt;&gt;"",OSS_2018_19!#REF!,"")</f>
        <v>#REF!</v>
      </c>
      <c r="B483" s="7" t="e">
        <f>IF(OSS_2018_19!#REF!&lt;&gt;"",OSS_2018_19!#REF!,"")</f>
        <v>#REF!</v>
      </c>
      <c r="C483" s="35" t="e">
        <f>IF(OSS_2018_19!#REF!&lt;&gt;"",OSS_2018_19!#REF!,"")</f>
        <v>#REF!</v>
      </c>
      <c r="D483" s="63" t="e">
        <f>IF(OSS_2018_19!#REF!&lt;&gt;"",OSS_2018_19!#REF!,"")</f>
        <v>#REF!</v>
      </c>
      <c r="E483" s="7" t="e">
        <f>IF(OSS_2018_19!#REF!&lt;&gt;"",OSS_2018_19!#REF!,"")</f>
        <v>#REF!</v>
      </c>
      <c r="F483" s="5"/>
      <c r="G483" s="5"/>
      <c r="H483" s="5"/>
      <c r="I483" s="5"/>
      <c r="J483" s="46"/>
      <c r="L483" s="7" t="e">
        <f>IF(OSS_2018_19!#REF!&lt;&gt;"",OSS_2018_19!#REF!,"")</f>
        <v>#REF!</v>
      </c>
      <c r="M483" s="7" t="e">
        <f>IF(OSS_2018_19!#REF!&lt;&gt;"",OSS_2018_19!#REF!,"")</f>
        <v>#REF!</v>
      </c>
      <c r="N483" s="7" t="e">
        <f>IF(OSS_2018_19!#REF!&lt;&gt;"",OSS_2018_19!#REF!,"")</f>
        <v>#REF!</v>
      </c>
      <c r="O483" s="7" t="e">
        <f>IF(OSS_2018_19!#REF!&lt;&gt;"",OSS_2018_19!#REF!,"")</f>
        <v>#REF!</v>
      </c>
      <c r="P483" s="7" t="e">
        <f>IF(OSS_2018_19!#REF!&lt;&gt;"",OSS_2018_19!#REF!,"")</f>
        <v>#REF!</v>
      </c>
      <c r="Q483" s="5" t="e">
        <f t="shared" si="37"/>
        <v>#REF!</v>
      </c>
      <c r="R483" s="87" t="e">
        <f t="shared" si="38"/>
        <v>#REF!</v>
      </c>
      <c r="S483" s="57" t="e">
        <f t="shared" si="35"/>
        <v>#REF!</v>
      </c>
      <c r="T483" s="88" t="e">
        <f t="shared" si="36"/>
        <v>#REF!</v>
      </c>
      <c r="U483" s="68"/>
      <c r="W483" s="68"/>
    </row>
    <row r="484" spans="1:23" ht="20.100000000000001" customHeight="1">
      <c r="A484" s="118" t="e">
        <f>IF(OSS_2018_19!#REF!&lt;&gt;"",OSS_2018_19!#REF!,"")</f>
        <v>#REF!</v>
      </c>
      <c r="B484" s="7" t="e">
        <f>IF(OSS_2018_19!#REF!&lt;&gt;"",OSS_2018_19!#REF!,"")</f>
        <v>#REF!</v>
      </c>
      <c r="C484" s="35" t="e">
        <f>IF(OSS_2018_19!#REF!&lt;&gt;"",OSS_2018_19!#REF!,"")</f>
        <v>#REF!</v>
      </c>
      <c r="D484" s="63" t="e">
        <f>IF(OSS_2018_19!#REF!&lt;&gt;"",OSS_2018_19!#REF!,"")</f>
        <v>#REF!</v>
      </c>
      <c r="E484" s="7" t="e">
        <f>IF(OSS_2018_19!#REF!&lt;&gt;"",OSS_2018_19!#REF!,"")</f>
        <v>#REF!</v>
      </c>
      <c r="F484" s="5"/>
      <c r="G484" s="5"/>
      <c r="H484" s="5"/>
      <c r="I484" s="5"/>
      <c r="J484" s="46"/>
      <c r="L484" s="7" t="e">
        <f>IF(OSS_2018_19!#REF!&lt;&gt;"",OSS_2018_19!#REF!,"")</f>
        <v>#REF!</v>
      </c>
      <c r="M484" s="7" t="e">
        <f>IF(OSS_2018_19!#REF!&lt;&gt;"",OSS_2018_19!#REF!,"")</f>
        <v>#REF!</v>
      </c>
      <c r="N484" s="7" t="e">
        <f>IF(OSS_2018_19!#REF!&lt;&gt;"",OSS_2018_19!#REF!,"")</f>
        <v>#REF!</v>
      </c>
      <c r="O484" s="7" t="e">
        <f>IF(OSS_2018_19!#REF!&lt;&gt;"",OSS_2018_19!#REF!,"")</f>
        <v>#REF!</v>
      </c>
      <c r="P484" s="7" t="e">
        <f>IF(OSS_2018_19!#REF!&lt;&gt;"",OSS_2018_19!#REF!,"")</f>
        <v>#REF!</v>
      </c>
      <c r="Q484" s="5" t="e">
        <f t="shared" si="37"/>
        <v>#REF!</v>
      </c>
      <c r="R484" s="87" t="e">
        <f t="shared" si="38"/>
        <v>#REF!</v>
      </c>
      <c r="S484" s="57" t="e">
        <f t="shared" si="35"/>
        <v>#REF!</v>
      </c>
      <c r="T484" s="88" t="e">
        <f t="shared" si="36"/>
        <v>#REF!</v>
      </c>
      <c r="U484" s="68"/>
      <c r="W484" s="68"/>
    </row>
    <row r="485" spans="1:23" ht="20.100000000000001" customHeight="1">
      <c r="A485" s="118" t="e">
        <f>IF(OSS_2018_19!#REF!&lt;&gt;"",OSS_2018_19!#REF!,"")</f>
        <v>#REF!</v>
      </c>
      <c r="B485" s="7" t="e">
        <f>IF(OSS_2018_19!#REF!&lt;&gt;"",OSS_2018_19!#REF!,"")</f>
        <v>#REF!</v>
      </c>
      <c r="C485" s="35" t="e">
        <f>IF(OSS_2018_19!#REF!&lt;&gt;"",OSS_2018_19!#REF!,"")</f>
        <v>#REF!</v>
      </c>
      <c r="D485" s="63" t="e">
        <f>IF(OSS_2018_19!#REF!&lt;&gt;"",OSS_2018_19!#REF!,"")</f>
        <v>#REF!</v>
      </c>
      <c r="E485" s="7" t="e">
        <f>IF(OSS_2018_19!#REF!&lt;&gt;"",OSS_2018_19!#REF!,"")</f>
        <v>#REF!</v>
      </c>
      <c r="F485" s="5"/>
      <c r="G485" s="5"/>
      <c r="H485" s="5"/>
      <c r="I485" s="5"/>
      <c r="J485" s="46"/>
      <c r="L485" s="7" t="e">
        <f>IF(OSS_2018_19!#REF!&lt;&gt;"",OSS_2018_19!#REF!,"")</f>
        <v>#REF!</v>
      </c>
      <c r="M485" s="7" t="e">
        <f>IF(OSS_2018_19!#REF!&lt;&gt;"",OSS_2018_19!#REF!,"")</f>
        <v>#REF!</v>
      </c>
      <c r="N485" s="7" t="e">
        <f>IF(OSS_2018_19!#REF!&lt;&gt;"",OSS_2018_19!#REF!,"")</f>
        <v>#REF!</v>
      </c>
      <c r="O485" s="7" t="e">
        <f>IF(OSS_2018_19!#REF!&lt;&gt;"",OSS_2018_19!#REF!,"")</f>
        <v>#REF!</v>
      </c>
      <c r="P485" s="7" t="e">
        <f>IF(OSS_2018_19!#REF!&lt;&gt;"",OSS_2018_19!#REF!,"")</f>
        <v>#REF!</v>
      </c>
      <c r="Q485" s="5" t="e">
        <f t="shared" si="37"/>
        <v>#REF!</v>
      </c>
      <c r="R485" s="87" t="e">
        <f t="shared" si="38"/>
        <v>#REF!</v>
      </c>
      <c r="S485" s="57" t="e">
        <f t="shared" si="35"/>
        <v>#REF!</v>
      </c>
      <c r="T485" s="88" t="e">
        <f t="shared" si="36"/>
        <v>#REF!</v>
      </c>
      <c r="U485" s="68"/>
      <c r="W485" s="68"/>
    </row>
    <row r="486" spans="1:23" ht="20.100000000000001" customHeight="1">
      <c r="A486" s="118" t="e">
        <f>IF(OSS_2018_19!#REF!&lt;&gt;"",OSS_2018_19!#REF!,"")</f>
        <v>#REF!</v>
      </c>
      <c r="B486" s="7" t="e">
        <f>IF(OSS_2018_19!#REF!&lt;&gt;"",OSS_2018_19!#REF!,"")</f>
        <v>#REF!</v>
      </c>
      <c r="C486" s="35" t="e">
        <f>IF(OSS_2018_19!#REF!&lt;&gt;"",OSS_2018_19!#REF!,"")</f>
        <v>#REF!</v>
      </c>
      <c r="D486" s="63" t="e">
        <f>IF(OSS_2018_19!#REF!&lt;&gt;"",OSS_2018_19!#REF!,"")</f>
        <v>#REF!</v>
      </c>
      <c r="E486" s="7" t="e">
        <f>IF(OSS_2018_19!#REF!&lt;&gt;"",OSS_2018_19!#REF!,"")</f>
        <v>#REF!</v>
      </c>
      <c r="F486" s="5"/>
      <c r="G486" s="5"/>
      <c r="H486" s="5"/>
      <c r="I486" s="5"/>
      <c r="J486" s="46"/>
      <c r="L486" s="7" t="e">
        <f>IF(OSS_2018_19!#REF!&lt;&gt;"",OSS_2018_19!#REF!,"")</f>
        <v>#REF!</v>
      </c>
      <c r="M486" s="7" t="e">
        <f>IF(OSS_2018_19!#REF!&lt;&gt;"",OSS_2018_19!#REF!,"")</f>
        <v>#REF!</v>
      </c>
      <c r="N486" s="7" t="e">
        <f>IF(OSS_2018_19!#REF!&lt;&gt;"",OSS_2018_19!#REF!,"")</f>
        <v>#REF!</v>
      </c>
      <c r="O486" s="7" t="e">
        <f>IF(OSS_2018_19!#REF!&lt;&gt;"",OSS_2018_19!#REF!,"")</f>
        <v>#REF!</v>
      </c>
      <c r="P486" s="7" t="e">
        <f>IF(OSS_2018_19!#REF!&lt;&gt;"",OSS_2018_19!#REF!,"")</f>
        <v>#REF!</v>
      </c>
      <c r="Q486" s="5" t="e">
        <f t="shared" si="37"/>
        <v>#REF!</v>
      </c>
      <c r="R486" s="87" t="e">
        <f t="shared" si="38"/>
        <v>#REF!</v>
      </c>
      <c r="S486" s="57" t="e">
        <f t="shared" si="35"/>
        <v>#REF!</v>
      </c>
      <c r="T486" s="88" t="e">
        <f t="shared" si="36"/>
        <v>#REF!</v>
      </c>
      <c r="U486" s="68"/>
      <c r="W486" s="68"/>
    </row>
    <row r="487" spans="1:23" ht="20.100000000000001" customHeight="1">
      <c r="A487" s="118" t="e">
        <f>IF(OSS_2018_19!#REF!&lt;&gt;"",OSS_2018_19!#REF!,"")</f>
        <v>#REF!</v>
      </c>
      <c r="B487" s="7" t="e">
        <f>IF(OSS_2018_19!#REF!&lt;&gt;"",OSS_2018_19!#REF!,"")</f>
        <v>#REF!</v>
      </c>
      <c r="C487" s="35" t="e">
        <f>IF(OSS_2018_19!#REF!&lt;&gt;"",OSS_2018_19!#REF!,"")</f>
        <v>#REF!</v>
      </c>
      <c r="D487" s="63" t="e">
        <f>IF(OSS_2018_19!#REF!&lt;&gt;"",OSS_2018_19!#REF!,"")</f>
        <v>#REF!</v>
      </c>
      <c r="E487" s="7" t="e">
        <f>IF(OSS_2018_19!#REF!&lt;&gt;"",OSS_2018_19!#REF!,"")</f>
        <v>#REF!</v>
      </c>
      <c r="F487" s="5"/>
      <c r="G487" s="5"/>
      <c r="H487" s="5"/>
      <c r="I487" s="5"/>
      <c r="J487" s="46"/>
      <c r="L487" s="7" t="e">
        <f>IF(OSS_2018_19!#REF!&lt;&gt;"",OSS_2018_19!#REF!,"")</f>
        <v>#REF!</v>
      </c>
      <c r="M487" s="7" t="e">
        <f>IF(OSS_2018_19!#REF!&lt;&gt;"",OSS_2018_19!#REF!,"")</f>
        <v>#REF!</v>
      </c>
      <c r="N487" s="7" t="e">
        <f>IF(OSS_2018_19!#REF!&lt;&gt;"",OSS_2018_19!#REF!,"")</f>
        <v>#REF!</v>
      </c>
      <c r="O487" s="7" t="e">
        <f>IF(OSS_2018_19!#REF!&lt;&gt;"",OSS_2018_19!#REF!,"")</f>
        <v>#REF!</v>
      </c>
      <c r="P487" s="7" t="e">
        <f>IF(OSS_2018_19!#REF!&lt;&gt;"",OSS_2018_19!#REF!,"")</f>
        <v>#REF!</v>
      </c>
      <c r="Q487" s="5" t="e">
        <f t="shared" si="37"/>
        <v>#REF!</v>
      </c>
      <c r="R487" s="87" t="e">
        <f t="shared" si="38"/>
        <v>#REF!</v>
      </c>
      <c r="S487" s="57" t="e">
        <f t="shared" si="35"/>
        <v>#REF!</v>
      </c>
      <c r="T487" s="88" t="e">
        <f t="shared" si="36"/>
        <v>#REF!</v>
      </c>
      <c r="U487" s="68"/>
      <c r="W487" s="68"/>
    </row>
    <row r="488" spans="1:23" ht="20.100000000000001" customHeight="1">
      <c r="A488" s="118" t="e">
        <f>IF(OSS_2018_19!#REF!&lt;&gt;"",OSS_2018_19!#REF!,"")</f>
        <v>#REF!</v>
      </c>
      <c r="B488" s="7" t="e">
        <f>IF(OSS_2018_19!#REF!&lt;&gt;"",OSS_2018_19!#REF!,"")</f>
        <v>#REF!</v>
      </c>
      <c r="C488" s="35" t="e">
        <f>IF(OSS_2018_19!#REF!&lt;&gt;"",OSS_2018_19!#REF!,"")</f>
        <v>#REF!</v>
      </c>
      <c r="D488" s="63" t="e">
        <f>IF(OSS_2018_19!#REF!&lt;&gt;"",OSS_2018_19!#REF!,"")</f>
        <v>#REF!</v>
      </c>
      <c r="E488" s="7" t="e">
        <f>IF(OSS_2018_19!#REF!&lt;&gt;"",OSS_2018_19!#REF!,"")</f>
        <v>#REF!</v>
      </c>
      <c r="F488" s="5"/>
      <c r="G488" s="5"/>
      <c r="H488" s="5"/>
      <c r="I488" s="5"/>
      <c r="J488" s="46"/>
      <c r="L488" s="7" t="e">
        <f>IF(OSS_2018_19!#REF!&lt;&gt;"",OSS_2018_19!#REF!,"")</f>
        <v>#REF!</v>
      </c>
      <c r="M488" s="7" t="e">
        <f>IF(OSS_2018_19!#REF!&lt;&gt;"",OSS_2018_19!#REF!,"")</f>
        <v>#REF!</v>
      </c>
      <c r="N488" s="7" t="e">
        <f>IF(OSS_2018_19!#REF!&lt;&gt;"",OSS_2018_19!#REF!,"")</f>
        <v>#REF!</v>
      </c>
      <c r="O488" s="7" t="e">
        <f>IF(OSS_2018_19!#REF!&lt;&gt;"",OSS_2018_19!#REF!,"")</f>
        <v>#REF!</v>
      </c>
      <c r="P488" s="7" t="e">
        <f>IF(OSS_2018_19!#REF!&lt;&gt;"",OSS_2018_19!#REF!,"")</f>
        <v>#REF!</v>
      </c>
      <c r="Q488" s="5" t="e">
        <f t="shared" si="37"/>
        <v>#REF!</v>
      </c>
      <c r="R488" s="87" t="e">
        <f t="shared" si="38"/>
        <v>#REF!</v>
      </c>
      <c r="S488" s="57" t="e">
        <f t="shared" si="35"/>
        <v>#REF!</v>
      </c>
      <c r="T488" s="88" t="e">
        <f t="shared" si="36"/>
        <v>#REF!</v>
      </c>
      <c r="U488" s="68"/>
      <c r="W488" s="68"/>
    </row>
    <row r="489" spans="1:23" ht="20.100000000000001" customHeight="1">
      <c r="A489" s="118" t="e">
        <f>IF(OSS_2018_19!#REF!&lt;&gt;"",OSS_2018_19!#REF!,"")</f>
        <v>#REF!</v>
      </c>
      <c r="B489" s="7" t="e">
        <f>IF(OSS_2018_19!#REF!&lt;&gt;"",OSS_2018_19!#REF!,"")</f>
        <v>#REF!</v>
      </c>
      <c r="C489" s="35" t="e">
        <f>IF(OSS_2018_19!#REF!&lt;&gt;"",OSS_2018_19!#REF!,"")</f>
        <v>#REF!</v>
      </c>
      <c r="D489" s="63" t="e">
        <f>IF(OSS_2018_19!#REF!&lt;&gt;"",OSS_2018_19!#REF!,"")</f>
        <v>#REF!</v>
      </c>
      <c r="E489" s="7" t="e">
        <f>IF(OSS_2018_19!#REF!&lt;&gt;"",OSS_2018_19!#REF!,"")</f>
        <v>#REF!</v>
      </c>
      <c r="F489" s="5"/>
      <c r="G489" s="5"/>
      <c r="H489" s="5"/>
      <c r="I489" s="5"/>
      <c r="J489" s="46"/>
      <c r="L489" s="7" t="e">
        <f>IF(OSS_2018_19!#REF!&lt;&gt;"",OSS_2018_19!#REF!,"")</f>
        <v>#REF!</v>
      </c>
      <c r="M489" s="7" t="e">
        <f>IF(OSS_2018_19!#REF!&lt;&gt;"",OSS_2018_19!#REF!,"")</f>
        <v>#REF!</v>
      </c>
      <c r="N489" s="7" t="e">
        <f>IF(OSS_2018_19!#REF!&lt;&gt;"",OSS_2018_19!#REF!,"")</f>
        <v>#REF!</v>
      </c>
      <c r="O489" s="7" t="e">
        <f>IF(OSS_2018_19!#REF!&lt;&gt;"",OSS_2018_19!#REF!,"")</f>
        <v>#REF!</v>
      </c>
      <c r="P489" s="7" t="e">
        <f>IF(OSS_2018_19!#REF!&lt;&gt;"",OSS_2018_19!#REF!,"")</f>
        <v>#REF!</v>
      </c>
      <c r="Q489" s="5" t="e">
        <f t="shared" si="37"/>
        <v>#REF!</v>
      </c>
      <c r="R489" s="87" t="e">
        <f t="shared" si="38"/>
        <v>#REF!</v>
      </c>
      <c r="S489" s="57" t="e">
        <f t="shared" si="35"/>
        <v>#REF!</v>
      </c>
      <c r="T489" s="88" t="e">
        <f t="shared" si="36"/>
        <v>#REF!</v>
      </c>
      <c r="U489" s="68"/>
      <c r="W489" s="68"/>
    </row>
    <row r="490" spans="1:23" ht="20.100000000000001" customHeight="1">
      <c r="A490" s="118" t="e">
        <f>IF(OSS_2018_19!#REF!&lt;&gt;"",OSS_2018_19!#REF!,"")</f>
        <v>#REF!</v>
      </c>
      <c r="B490" s="7" t="e">
        <f>IF(OSS_2018_19!#REF!&lt;&gt;"",OSS_2018_19!#REF!,"")</f>
        <v>#REF!</v>
      </c>
      <c r="C490" s="35" t="e">
        <f>IF(OSS_2018_19!#REF!&lt;&gt;"",OSS_2018_19!#REF!,"")</f>
        <v>#REF!</v>
      </c>
      <c r="D490" s="63" t="e">
        <f>IF(OSS_2018_19!#REF!&lt;&gt;"",OSS_2018_19!#REF!,"")</f>
        <v>#REF!</v>
      </c>
      <c r="E490" s="7" t="e">
        <f>IF(OSS_2018_19!#REF!&lt;&gt;"",OSS_2018_19!#REF!,"")</f>
        <v>#REF!</v>
      </c>
      <c r="F490" s="5"/>
      <c r="G490" s="5"/>
      <c r="H490" s="5"/>
      <c r="I490" s="5"/>
      <c r="J490" s="46"/>
      <c r="L490" s="7" t="e">
        <f>IF(OSS_2018_19!#REF!&lt;&gt;"",OSS_2018_19!#REF!,"")</f>
        <v>#REF!</v>
      </c>
      <c r="M490" s="7" t="e">
        <f>IF(OSS_2018_19!#REF!&lt;&gt;"",OSS_2018_19!#REF!,"")</f>
        <v>#REF!</v>
      </c>
      <c r="N490" s="7" t="e">
        <f>IF(OSS_2018_19!#REF!&lt;&gt;"",OSS_2018_19!#REF!,"")</f>
        <v>#REF!</v>
      </c>
      <c r="O490" s="7" t="e">
        <f>IF(OSS_2018_19!#REF!&lt;&gt;"",OSS_2018_19!#REF!,"")</f>
        <v>#REF!</v>
      </c>
      <c r="P490" s="7" t="e">
        <f>IF(OSS_2018_19!#REF!&lt;&gt;"",OSS_2018_19!#REF!,"")</f>
        <v>#REF!</v>
      </c>
      <c r="Q490" s="5" t="e">
        <f t="shared" si="37"/>
        <v>#REF!</v>
      </c>
      <c r="R490" s="87" t="e">
        <f t="shared" si="38"/>
        <v>#REF!</v>
      </c>
      <c r="S490" s="57" t="e">
        <f t="shared" si="35"/>
        <v>#REF!</v>
      </c>
      <c r="T490" s="88" t="e">
        <f t="shared" si="36"/>
        <v>#REF!</v>
      </c>
      <c r="U490" s="68"/>
      <c r="W490" s="68"/>
    </row>
    <row r="491" spans="1:23" ht="20.100000000000001" customHeight="1">
      <c r="A491" s="118" t="e">
        <f>IF(OSS_2018_19!#REF!&lt;&gt;"",OSS_2018_19!#REF!,"")</f>
        <v>#REF!</v>
      </c>
      <c r="B491" s="7" t="e">
        <f>IF(OSS_2018_19!#REF!&lt;&gt;"",OSS_2018_19!#REF!,"")</f>
        <v>#REF!</v>
      </c>
      <c r="C491" s="35" t="e">
        <f>IF(OSS_2018_19!#REF!&lt;&gt;"",OSS_2018_19!#REF!,"")</f>
        <v>#REF!</v>
      </c>
      <c r="D491" s="63" t="e">
        <f>IF(OSS_2018_19!#REF!&lt;&gt;"",OSS_2018_19!#REF!,"")</f>
        <v>#REF!</v>
      </c>
      <c r="E491" s="7" t="e">
        <f>IF(OSS_2018_19!#REF!&lt;&gt;"",OSS_2018_19!#REF!,"")</f>
        <v>#REF!</v>
      </c>
      <c r="F491" s="5"/>
      <c r="G491" s="5"/>
      <c r="H491" s="5"/>
      <c r="I491" s="5"/>
      <c r="J491" s="46"/>
      <c r="L491" s="7" t="e">
        <f>IF(OSS_2018_19!#REF!&lt;&gt;"",OSS_2018_19!#REF!,"")</f>
        <v>#REF!</v>
      </c>
      <c r="M491" s="7" t="e">
        <f>IF(OSS_2018_19!#REF!&lt;&gt;"",OSS_2018_19!#REF!,"")</f>
        <v>#REF!</v>
      </c>
      <c r="N491" s="7" t="e">
        <f>IF(OSS_2018_19!#REF!&lt;&gt;"",OSS_2018_19!#REF!,"")</f>
        <v>#REF!</v>
      </c>
      <c r="O491" s="7" t="e">
        <f>IF(OSS_2018_19!#REF!&lt;&gt;"",OSS_2018_19!#REF!,"")</f>
        <v>#REF!</v>
      </c>
      <c r="P491" s="7" t="e">
        <f>IF(OSS_2018_19!#REF!&lt;&gt;"",OSS_2018_19!#REF!,"")</f>
        <v>#REF!</v>
      </c>
      <c r="Q491" s="5" t="e">
        <f t="shared" si="37"/>
        <v>#REF!</v>
      </c>
      <c r="R491" s="87" t="e">
        <f t="shared" si="38"/>
        <v>#REF!</v>
      </c>
      <c r="S491" s="57" t="e">
        <f t="shared" si="35"/>
        <v>#REF!</v>
      </c>
      <c r="T491" s="88" t="e">
        <f t="shared" si="36"/>
        <v>#REF!</v>
      </c>
      <c r="U491" s="68"/>
      <c r="W491" s="68"/>
    </row>
    <row r="492" spans="1:23" ht="20.100000000000001" customHeight="1">
      <c r="A492" s="118" t="e">
        <f>IF(OSS_2018_19!#REF!&lt;&gt;"",OSS_2018_19!#REF!,"")</f>
        <v>#REF!</v>
      </c>
      <c r="B492" s="7" t="e">
        <f>IF(OSS_2018_19!#REF!&lt;&gt;"",OSS_2018_19!#REF!,"")</f>
        <v>#REF!</v>
      </c>
      <c r="C492" s="35" t="e">
        <f>IF(OSS_2018_19!#REF!&lt;&gt;"",OSS_2018_19!#REF!,"")</f>
        <v>#REF!</v>
      </c>
      <c r="D492" s="63" t="e">
        <f>IF(OSS_2018_19!#REF!&lt;&gt;"",OSS_2018_19!#REF!,"")</f>
        <v>#REF!</v>
      </c>
      <c r="E492" s="7" t="e">
        <f>IF(OSS_2018_19!#REF!&lt;&gt;"",OSS_2018_19!#REF!,"")</f>
        <v>#REF!</v>
      </c>
      <c r="F492" s="5"/>
      <c r="G492" s="5"/>
      <c r="H492" s="5"/>
      <c r="I492" s="5"/>
      <c r="J492" s="46"/>
      <c r="L492" s="7" t="e">
        <f>IF(OSS_2018_19!#REF!&lt;&gt;"",OSS_2018_19!#REF!,"")</f>
        <v>#REF!</v>
      </c>
      <c r="M492" s="7" t="e">
        <f>IF(OSS_2018_19!#REF!&lt;&gt;"",OSS_2018_19!#REF!,"")</f>
        <v>#REF!</v>
      </c>
      <c r="N492" s="7" t="e">
        <f>IF(OSS_2018_19!#REF!&lt;&gt;"",OSS_2018_19!#REF!,"")</f>
        <v>#REF!</v>
      </c>
      <c r="O492" s="7" t="e">
        <f>IF(OSS_2018_19!#REF!&lt;&gt;"",OSS_2018_19!#REF!,"")</f>
        <v>#REF!</v>
      </c>
      <c r="P492" s="7" t="e">
        <f>IF(OSS_2018_19!#REF!&lt;&gt;"",OSS_2018_19!#REF!,"")</f>
        <v>#REF!</v>
      </c>
      <c r="Q492" s="5" t="e">
        <f t="shared" si="37"/>
        <v>#REF!</v>
      </c>
      <c r="R492" s="87" t="e">
        <f t="shared" si="38"/>
        <v>#REF!</v>
      </c>
      <c r="S492" s="57" t="e">
        <f t="shared" si="35"/>
        <v>#REF!</v>
      </c>
      <c r="T492" s="88" t="e">
        <f t="shared" si="36"/>
        <v>#REF!</v>
      </c>
      <c r="U492" s="68"/>
      <c r="W492" s="68"/>
    </row>
    <row r="493" spans="1:23" ht="20.100000000000001" customHeight="1">
      <c r="A493" s="118" t="e">
        <f>IF(OSS_2018_19!#REF!&lt;&gt;"",OSS_2018_19!#REF!,"")</f>
        <v>#REF!</v>
      </c>
      <c r="B493" s="7" t="e">
        <f>IF(OSS_2018_19!#REF!&lt;&gt;"",OSS_2018_19!#REF!,"")</f>
        <v>#REF!</v>
      </c>
      <c r="C493" s="35" t="e">
        <f>IF(OSS_2018_19!#REF!&lt;&gt;"",OSS_2018_19!#REF!,"")</f>
        <v>#REF!</v>
      </c>
      <c r="D493" s="63" t="e">
        <f>IF(OSS_2018_19!#REF!&lt;&gt;"",OSS_2018_19!#REF!,"")</f>
        <v>#REF!</v>
      </c>
      <c r="E493" s="7" t="e">
        <f>IF(OSS_2018_19!#REF!&lt;&gt;"",OSS_2018_19!#REF!,"")</f>
        <v>#REF!</v>
      </c>
      <c r="F493" s="5"/>
      <c r="G493" s="5"/>
      <c r="H493" s="5"/>
      <c r="I493" s="5"/>
      <c r="J493" s="46"/>
      <c r="L493" s="7" t="e">
        <f>IF(OSS_2018_19!#REF!&lt;&gt;"",OSS_2018_19!#REF!,"")</f>
        <v>#REF!</v>
      </c>
      <c r="M493" s="7" t="e">
        <f>IF(OSS_2018_19!#REF!&lt;&gt;"",OSS_2018_19!#REF!,"")</f>
        <v>#REF!</v>
      </c>
      <c r="N493" s="7" t="e">
        <f>IF(OSS_2018_19!#REF!&lt;&gt;"",OSS_2018_19!#REF!,"")</f>
        <v>#REF!</v>
      </c>
      <c r="O493" s="7" t="e">
        <f>IF(OSS_2018_19!#REF!&lt;&gt;"",OSS_2018_19!#REF!,"")</f>
        <v>#REF!</v>
      </c>
      <c r="P493" s="7" t="e">
        <f>IF(OSS_2018_19!#REF!&lt;&gt;"",OSS_2018_19!#REF!,"")</f>
        <v>#REF!</v>
      </c>
      <c r="Q493" s="5" t="e">
        <f t="shared" si="37"/>
        <v>#REF!</v>
      </c>
      <c r="R493" s="87" t="e">
        <f t="shared" si="38"/>
        <v>#REF!</v>
      </c>
      <c r="S493" s="57" t="e">
        <f t="shared" si="35"/>
        <v>#REF!</v>
      </c>
      <c r="T493" s="88" t="e">
        <f t="shared" si="36"/>
        <v>#REF!</v>
      </c>
      <c r="U493" s="68"/>
      <c r="W493" s="68"/>
    </row>
    <row r="494" spans="1:23" ht="20.100000000000001" customHeight="1">
      <c r="A494" s="118" t="e">
        <f>IF(OSS_2018_19!#REF!&lt;&gt;"",OSS_2018_19!#REF!,"")</f>
        <v>#REF!</v>
      </c>
      <c r="B494" s="7" t="e">
        <f>IF(OSS_2018_19!#REF!&lt;&gt;"",OSS_2018_19!#REF!,"")</f>
        <v>#REF!</v>
      </c>
      <c r="C494" s="35" t="e">
        <f>IF(OSS_2018_19!#REF!&lt;&gt;"",OSS_2018_19!#REF!,"")</f>
        <v>#REF!</v>
      </c>
      <c r="D494" s="63" t="e">
        <f>IF(OSS_2018_19!#REF!&lt;&gt;"",OSS_2018_19!#REF!,"")</f>
        <v>#REF!</v>
      </c>
      <c r="E494" s="7" t="e">
        <f>IF(OSS_2018_19!#REF!&lt;&gt;"",OSS_2018_19!#REF!,"")</f>
        <v>#REF!</v>
      </c>
      <c r="F494" s="5"/>
      <c r="G494" s="5"/>
      <c r="H494" s="5"/>
      <c r="I494" s="5"/>
      <c r="J494" s="46"/>
      <c r="L494" s="7" t="e">
        <f>IF(OSS_2018_19!#REF!&lt;&gt;"",OSS_2018_19!#REF!,"")</f>
        <v>#REF!</v>
      </c>
      <c r="M494" s="7" t="e">
        <f>IF(OSS_2018_19!#REF!&lt;&gt;"",OSS_2018_19!#REF!,"")</f>
        <v>#REF!</v>
      </c>
      <c r="N494" s="7" t="e">
        <f>IF(OSS_2018_19!#REF!&lt;&gt;"",OSS_2018_19!#REF!,"")</f>
        <v>#REF!</v>
      </c>
      <c r="O494" s="7" t="e">
        <f>IF(OSS_2018_19!#REF!&lt;&gt;"",OSS_2018_19!#REF!,"")</f>
        <v>#REF!</v>
      </c>
      <c r="P494" s="7" t="e">
        <f>IF(OSS_2018_19!#REF!&lt;&gt;"",OSS_2018_19!#REF!,"")</f>
        <v>#REF!</v>
      </c>
      <c r="Q494" s="5" t="e">
        <f t="shared" si="37"/>
        <v>#REF!</v>
      </c>
      <c r="R494" s="87" t="e">
        <f t="shared" si="38"/>
        <v>#REF!</v>
      </c>
      <c r="S494" s="57" t="e">
        <f t="shared" si="35"/>
        <v>#REF!</v>
      </c>
      <c r="T494" s="88" t="e">
        <f t="shared" si="36"/>
        <v>#REF!</v>
      </c>
      <c r="U494" s="68"/>
      <c r="W494" s="68"/>
    </row>
    <row r="495" spans="1:23" ht="20.100000000000001" customHeight="1">
      <c r="A495" s="118" t="e">
        <f>IF(OSS_2018_19!#REF!&lt;&gt;"",OSS_2018_19!#REF!,"")</f>
        <v>#REF!</v>
      </c>
      <c r="B495" s="7" t="e">
        <f>IF(OSS_2018_19!#REF!&lt;&gt;"",OSS_2018_19!#REF!,"")</f>
        <v>#REF!</v>
      </c>
      <c r="C495" s="35" t="e">
        <f>IF(OSS_2018_19!#REF!&lt;&gt;"",OSS_2018_19!#REF!,"")</f>
        <v>#REF!</v>
      </c>
      <c r="D495" s="63" t="e">
        <f>IF(OSS_2018_19!#REF!&lt;&gt;"",OSS_2018_19!#REF!,"")</f>
        <v>#REF!</v>
      </c>
      <c r="E495" s="7" t="e">
        <f>IF(OSS_2018_19!#REF!&lt;&gt;"",OSS_2018_19!#REF!,"")</f>
        <v>#REF!</v>
      </c>
      <c r="F495" s="5"/>
      <c r="G495" s="5"/>
      <c r="H495" s="5"/>
      <c r="I495" s="5"/>
      <c r="J495" s="46"/>
      <c r="L495" s="7" t="e">
        <f>IF(OSS_2018_19!#REF!&lt;&gt;"",OSS_2018_19!#REF!,"")</f>
        <v>#REF!</v>
      </c>
      <c r="M495" s="7" t="e">
        <f>IF(OSS_2018_19!#REF!&lt;&gt;"",OSS_2018_19!#REF!,"")</f>
        <v>#REF!</v>
      </c>
      <c r="N495" s="7" t="e">
        <f>IF(OSS_2018_19!#REF!&lt;&gt;"",OSS_2018_19!#REF!,"")</f>
        <v>#REF!</v>
      </c>
      <c r="O495" s="7" t="e">
        <f>IF(OSS_2018_19!#REF!&lt;&gt;"",OSS_2018_19!#REF!,"")</f>
        <v>#REF!</v>
      </c>
      <c r="P495" s="7" t="e">
        <f>IF(OSS_2018_19!#REF!&lt;&gt;"",OSS_2018_19!#REF!,"")</f>
        <v>#REF!</v>
      </c>
      <c r="Q495" s="5" t="e">
        <f t="shared" si="37"/>
        <v>#REF!</v>
      </c>
      <c r="R495" s="87" t="e">
        <f t="shared" si="38"/>
        <v>#REF!</v>
      </c>
      <c r="S495" s="57" t="e">
        <f t="shared" si="35"/>
        <v>#REF!</v>
      </c>
      <c r="T495" s="88" t="e">
        <f t="shared" si="36"/>
        <v>#REF!</v>
      </c>
      <c r="U495" s="68"/>
      <c r="W495" s="68"/>
    </row>
    <row r="496" spans="1:23" ht="20.100000000000001" customHeight="1">
      <c r="A496" s="118" t="e">
        <f>IF(OSS_2018_19!#REF!&lt;&gt;"",OSS_2018_19!#REF!,"")</f>
        <v>#REF!</v>
      </c>
      <c r="B496" s="7" t="e">
        <f>IF(OSS_2018_19!#REF!&lt;&gt;"",OSS_2018_19!#REF!,"")</f>
        <v>#REF!</v>
      </c>
      <c r="C496" s="35" t="e">
        <f>IF(OSS_2018_19!#REF!&lt;&gt;"",OSS_2018_19!#REF!,"")</f>
        <v>#REF!</v>
      </c>
      <c r="D496" s="63" t="e">
        <f>IF(OSS_2018_19!#REF!&lt;&gt;"",OSS_2018_19!#REF!,"")</f>
        <v>#REF!</v>
      </c>
      <c r="E496" s="7" t="e">
        <f>IF(OSS_2018_19!#REF!&lt;&gt;"",OSS_2018_19!#REF!,"")</f>
        <v>#REF!</v>
      </c>
      <c r="F496" s="5"/>
      <c r="G496" s="5"/>
      <c r="H496" s="5"/>
      <c r="I496" s="5"/>
      <c r="J496" s="46"/>
      <c r="L496" s="7" t="e">
        <f>IF(OSS_2018_19!#REF!&lt;&gt;"",OSS_2018_19!#REF!,"")</f>
        <v>#REF!</v>
      </c>
      <c r="M496" s="7" t="e">
        <f>IF(OSS_2018_19!#REF!&lt;&gt;"",OSS_2018_19!#REF!,"")</f>
        <v>#REF!</v>
      </c>
      <c r="N496" s="7" t="e">
        <f>IF(OSS_2018_19!#REF!&lt;&gt;"",OSS_2018_19!#REF!,"")</f>
        <v>#REF!</v>
      </c>
      <c r="O496" s="7" t="e">
        <f>IF(OSS_2018_19!#REF!&lt;&gt;"",OSS_2018_19!#REF!,"")</f>
        <v>#REF!</v>
      </c>
      <c r="P496" s="7" t="e">
        <f>IF(OSS_2018_19!#REF!&lt;&gt;"",OSS_2018_19!#REF!,"")</f>
        <v>#REF!</v>
      </c>
      <c r="Q496" s="5" t="e">
        <f t="shared" si="37"/>
        <v>#REF!</v>
      </c>
      <c r="R496" s="87" t="e">
        <f t="shared" si="38"/>
        <v>#REF!</v>
      </c>
      <c r="S496" s="57" t="e">
        <f t="shared" si="35"/>
        <v>#REF!</v>
      </c>
      <c r="T496" s="88" t="e">
        <f t="shared" si="36"/>
        <v>#REF!</v>
      </c>
      <c r="U496" s="68"/>
      <c r="W496" s="68"/>
    </row>
    <row r="497" spans="1:23" ht="20.100000000000001" customHeight="1">
      <c r="A497" s="118" t="e">
        <f>IF(OSS_2018_19!#REF!&lt;&gt;"",OSS_2018_19!#REF!,"")</f>
        <v>#REF!</v>
      </c>
      <c r="B497" s="7" t="e">
        <f>IF(OSS_2018_19!#REF!&lt;&gt;"",OSS_2018_19!#REF!,"")</f>
        <v>#REF!</v>
      </c>
      <c r="C497" s="35" t="e">
        <f>IF(OSS_2018_19!#REF!&lt;&gt;"",OSS_2018_19!#REF!,"")</f>
        <v>#REF!</v>
      </c>
      <c r="D497" s="63" t="e">
        <f>IF(OSS_2018_19!#REF!&lt;&gt;"",OSS_2018_19!#REF!,"")</f>
        <v>#REF!</v>
      </c>
      <c r="E497" s="7" t="e">
        <f>IF(OSS_2018_19!#REF!&lt;&gt;"",OSS_2018_19!#REF!,"")</f>
        <v>#REF!</v>
      </c>
      <c r="F497" s="5"/>
      <c r="G497" s="5"/>
      <c r="H497" s="5"/>
      <c r="I497" s="5"/>
      <c r="J497" s="46"/>
      <c r="L497" s="7" t="e">
        <f>IF(OSS_2018_19!#REF!&lt;&gt;"",OSS_2018_19!#REF!,"")</f>
        <v>#REF!</v>
      </c>
      <c r="M497" s="7" t="e">
        <f>IF(OSS_2018_19!#REF!&lt;&gt;"",OSS_2018_19!#REF!,"")</f>
        <v>#REF!</v>
      </c>
      <c r="N497" s="7" t="e">
        <f>IF(OSS_2018_19!#REF!&lt;&gt;"",OSS_2018_19!#REF!,"")</f>
        <v>#REF!</v>
      </c>
      <c r="O497" s="7" t="e">
        <f>IF(OSS_2018_19!#REF!&lt;&gt;"",OSS_2018_19!#REF!,"")</f>
        <v>#REF!</v>
      </c>
      <c r="P497" s="7" t="e">
        <f>IF(OSS_2018_19!#REF!&lt;&gt;"",OSS_2018_19!#REF!,"")</f>
        <v>#REF!</v>
      </c>
      <c r="Q497" s="5" t="e">
        <f t="shared" si="37"/>
        <v>#REF!</v>
      </c>
      <c r="R497" s="87" t="e">
        <f t="shared" si="38"/>
        <v>#REF!</v>
      </c>
      <c r="S497" s="57" t="e">
        <f t="shared" si="35"/>
        <v>#REF!</v>
      </c>
      <c r="T497" s="88" t="e">
        <f t="shared" si="36"/>
        <v>#REF!</v>
      </c>
      <c r="U497" s="68"/>
      <c r="W497" s="68"/>
    </row>
    <row r="498" spans="1:23" ht="20.100000000000001" customHeight="1">
      <c r="A498" s="118" t="e">
        <f>IF(OSS_2018_19!#REF!&lt;&gt;"",OSS_2018_19!#REF!,"")</f>
        <v>#REF!</v>
      </c>
      <c r="B498" s="7" t="e">
        <f>IF(OSS_2018_19!#REF!&lt;&gt;"",OSS_2018_19!#REF!,"")</f>
        <v>#REF!</v>
      </c>
      <c r="C498" s="35" t="e">
        <f>IF(OSS_2018_19!#REF!&lt;&gt;"",OSS_2018_19!#REF!,"")</f>
        <v>#REF!</v>
      </c>
      <c r="D498" s="63" t="e">
        <f>IF(OSS_2018_19!#REF!&lt;&gt;"",OSS_2018_19!#REF!,"")</f>
        <v>#REF!</v>
      </c>
      <c r="E498" s="7" t="e">
        <f>IF(OSS_2018_19!#REF!&lt;&gt;"",OSS_2018_19!#REF!,"")</f>
        <v>#REF!</v>
      </c>
      <c r="F498" s="5"/>
      <c r="G498" s="5"/>
      <c r="H498" s="5"/>
      <c r="I498" s="5"/>
      <c r="J498" s="46"/>
      <c r="L498" s="7" t="e">
        <f>IF(OSS_2018_19!#REF!&lt;&gt;"",OSS_2018_19!#REF!,"")</f>
        <v>#REF!</v>
      </c>
      <c r="M498" s="7" t="e">
        <f>IF(OSS_2018_19!#REF!&lt;&gt;"",OSS_2018_19!#REF!,"")</f>
        <v>#REF!</v>
      </c>
      <c r="N498" s="7" t="e">
        <f>IF(OSS_2018_19!#REF!&lt;&gt;"",OSS_2018_19!#REF!,"")</f>
        <v>#REF!</v>
      </c>
      <c r="O498" s="7" t="e">
        <f>IF(OSS_2018_19!#REF!&lt;&gt;"",OSS_2018_19!#REF!,"")</f>
        <v>#REF!</v>
      </c>
      <c r="P498" s="7" t="e">
        <f>IF(OSS_2018_19!#REF!&lt;&gt;"",OSS_2018_19!#REF!,"")</f>
        <v>#REF!</v>
      </c>
      <c r="Q498" s="5" t="e">
        <f t="shared" si="37"/>
        <v>#REF!</v>
      </c>
      <c r="R498" s="87" t="e">
        <f t="shared" si="38"/>
        <v>#REF!</v>
      </c>
      <c r="S498" s="57" t="e">
        <f t="shared" si="35"/>
        <v>#REF!</v>
      </c>
      <c r="T498" s="88" t="e">
        <f t="shared" si="36"/>
        <v>#REF!</v>
      </c>
      <c r="U498" s="68"/>
      <c r="W498" s="68"/>
    </row>
    <row r="499" spans="1:23" ht="20.100000000000001" customHeight="1">
      <c r="A499" s="118" t="e">
        <f>IF(OSS_2018_19!#REF!&lt;&gt;"",OSS_2018_19!#REF!,"")</f>
        <v>#REF!</v>
      </c>
      <c r="B499" s="7" t="e">
        <f>IF(OSS_2018_19!#REF!&lt;&gt;"",OSS_2018_19!#REF!,"")</f>
        <v>#REF!</v>
      </c>
      <c r="C499" s="35" t="e">
        <f>IF(OSS_2018_19!#REF!&lt;&gt;"",OSS_2018_19!#REF!,"")</f>
        <v>#REF!</v>
      </c>
      <c r="D499" s="63" t="e">
        <f>IF(OSS_2018_19!#REF!&lt;&gt;"",OSS_2018_19!#REF!,"")</f>
        <v>#REF!</v>
      </c>
      <c r="E499" s="7" t="e">
        <f>IF(OSS_2018_19!#REF!&lt;&gt;"",OSS_2018_19!#REF!,"")</f>
        <v>#REF!</v>
      </c>
      <c r="F499" s="5"/>
      <c r="G499" s="5"/>
      <c r="H499" s="5"/>
      <c r="I499" s="5"/>
      <c r="J499" s="46"/>
      <c r="L499" s="7" t="e">
        <f>IF(OSS_2018_19!#REF!&lt;&gt;"",OSS_2018_19!#REF!,"")</f>
        <v>#REF!</v>
      </c>
      <c r="M499" s="7" t="e">
        <f>IF(OSS_2018_19!#REF!&lt;&gt;"",OSS_2018_19!#REF!,"")</f>
        <v>#REF!</v>
      </c>
      <c r="N499" s="7" t="e">
        <f>IF(OSS_2018_19!#REF!&lt;&gt;"",OSS_2018_19!#REF!,"")</f>
        <v>#REF!</v>
      </c>
      <c r="O499" s="7" t="e">
        <f>IF(OSS_2018_19!#REF!&lt;&gt;"",OSS_2018_19!#REF!,"")</f>
        <v>#REF!</v>
      </c>
      <c r="P499" s="7" t="e">
        <f>IF(OSS_2018_19!#REF!&lt;&gt;"",OSS_2018_19!#REF!,"")</f>
        <v>#REF!</v>
      </c>
      <c r="Q499" s="5" t="e">
        <f t="shared" si="37"/>
        <v>#REF!</v>
      </c>
      <c r="R499" s="87" t="e">
        <f t="shared" si="38"/>
        <v>#REF!</v>
      </c>
      <c r="S499" s="57" t="e">
        <f t="shared" si="35"/>
        <v>#REF!</v>
      </c>
      <c r="T499" s="88" t="e">
        <f t="shared" si="36"/>
        <v>#REF!</v>
      </c>
      <c r="U499" s="68"/>
      <c r="W499" s="68"/>
    </row>
    <row r="500" spans="1:23" ht="20.100000000000001" customHeight="1">
      <c r="A500" s="118" t="e">
        <f>IF(OSS_2018_19!#REF!&lt;&gt;"",OSS_2018_19!#REF!,"")</f>
        <v>#REF!</v>
      </c>
      <c r="B500" s="7" t="e">
        <f>IF(OSS_2018_19!#REF!&lt;&gt;"",OSS_2018_19!#REF!,"")</f>
        <v>#REF!</v>
      </c>
      <c r="C500" s="35" t="e">
        <f>IF(OSS_2018_19!#REF!&lt;&gt;"",OSS_2018_19!#REF!,"")</f>
        <v>#REF!</v>
      </c>
      <c r="D500" s="63" t="e">
        <f>IF(OSS_2018_19!#REF!&lt;&gt;"",OSS_2018_19!#REF!,"")</f>
        <v>#REF!</v>
      </c>
      <c r="E500" s="7" t="e">
        <f>IF(OSS_2018_19!#REF!&lt;&gt;"",OSS_2018_19!#REF!,"")</f>
        <v>#REF!</v>
      </c>
      <c r="F500" s="5"/>
      <c r="G500" s="5"/>
      <c r="H500" s="5"/>
      <c r="I500" s="5"/>
      <c r="J500" s="46"/>
      <c r="L500" s="7" t="e">
        <f>IF(OSS_2018_19!#REF!&lt;&gt;"",OSS_2018_19!#REF!,"")</f>
        <v>#REF!</v>
      </c>
      <c r="M500" s="7" t="e">
        <f>IF(OSS_2018_19!#REF!&lt;&gt;"",OSS_2018_19!#REF!,"")</f>
        <v>#REF!</v>
      </c>
      <c r="N500" s="7" t="e">
        <f>IF(OSS_2018_19!#REF!&lt;&gt;"",OSS_2018_19!#REF!,"")</f>
        <v>#REF!</v>
      </c>
      <c r="O500" s="7" t="e">
        <f>IF(OSS_2018_19!#REF!&lt;&gt;"",OSS_2018_19!#REF!,"")</f>
        <v>#REF!</v>
      </c>
      <c r="P500" s="7" t="e">
        <f>IF(OSS_2018_19!#REF!&lt;&gt;"",OSS_2018_19!#REF!,"")</f>
        <v>#REF!</v>
      </c>
      <c r="Q500" s="5" t="e">
        <f t="shared" si="37"/>
        <v>#REF!</v>
      </c>
      <c r="R500" s="87" t="e">
        <f t="shared" si="38"/>
        <v>#REF!</v>
      </c>
      <c r="S500" s="57" t="e">
        <f t="shared" si="35"/>
        <v>#REF!</v>
      </c>
      <c r="T500" s="88" t="e">
        <f t="shared" si="36"/>
        <v>#REF!</v>
      </c>
      <c r="U500" s="68"/>
      <c r="W500" s="68"/>
    </row>
    <row r="501" spans="1:23" ht="20.100000000000001" customHeight="1">
      <c r="A501" s="118" t="e">
        <f>IF(OSS_2018_19!#REF!&lt;&gt;"",OSS_2018_19!#REF!,"")</f>
        <v>#REF!</v>
      </c>
      <c r="B501" s="7" t="e">
        <f>IF(OSS_2018_19!#REF!&lt;&gt;"",OSS_2018_19!#REF!,"")</f>
        <v>#REF!</v>
      </c>
      <c r="C501" s="35" t="e">
        <f>IF(OSS_2018_19!#REF!&lt;&gt;"",OSS_2018_19!#REF!,"")</f>
        <v>#REF!</v>
      </c>
      <c r="D501" s="63" t="e">
        <f>IF(OSS_2018_19!#REF!&lt;&gt;"",OSS_2018_19!#REF!,"")</f>
        <v>#REF!</v>
      </c>
      <c r="E501" s="7" t="e">
        <f>IF(OSS_2018_19!#REF!&lt;&gt;"",OSS_2018_19!#REF!,"")</f>
        <v>#REF!</v>
      </c>
      <c r="F501" s="5"/>
      <c r="G501" s="5"/>
      <c r="H501" s="5"/>
      <c r="I501" s="5"/>
      <c r="J501" s="46"/>
      <c r="L501" s="7" t="e">
        <f>IF(OSS_2018_19!#REF!&lt;&gt;"",OSS_2018_19!#REF!,"")</f>
        <v>#REF!</v>
      </c>
      <c r="M501" s="7" t="e">
        <f>IF(OSS_2018_19!#REF!&lt;&gt;"",OSS_2018_19!#REF!,"")</f>
        <v>#REF!</v>
      </c>
      <c r="N501" s="7" t="e">
        <f>IF(OSS_2018_19!#REF!&lt;&gt;"",OSS_2018_19!#REF!,"")</f>
        <v>#REF!</v>
      </c>
      <c r="O501" s="7" t="e">
        <f>IF(OSS_2018_19!#REF!&lt;&gt;"",OSS_2018_19!#REF!,"")</f>
        <v>#REF!</v>
      </c>
      <c r="P501" s="7" t="e">
        <f>IF(OSS_2018_19!#REF!&lt;&gt;"",OSS_2018_19!#REF!,"")</f>
        <v>#REF!</v>
      </c>
      <c r="Q501" s="5" t="e">
        <f t="shared" si="37"/>
        <v>#REF!</v>
      </c>
      <c r="R501" s="87" t="e">
        <f t="shared" si="38"/>
        <v>#REF!</v>
      </c>
      <c r="S501" s="57" t="e">
        <f t="shared" si="35"/>
        <v>#REF!</v>
      </c>
      <c r="T501" s="88" t="e">
        <f t="shared" si="36"/>
        <v>#REF!</v>
      </c>
      <c r="U501" s="68"/>
      <c r="W501" s="68"/>
    </row>
    <row r="502" spans="1:23" ht="20.100000000000001" customHeight="1">
      <c r="A502" s="118" t="e">
        <f>IF(OSS_2018_19!#REF!&lt;&gt;"",OSS_2018_19!#REF!,"")</f>
        <v>#REF!</v>
      </c>
      <c r="B502" s="7" t="e">
        <f>IF(OSS_2018_19!#REF!&lt;&gt;"",OSS_2018_19!#REF!,"")</f>
        <v>#REF!</v>
      </c>
      <c r="C502" s="35" t="e">
        <f>IF(OSS_2018_19!#REF!&lt;&gt;"",OSS_2018_19!#REF!,"")</f>
        <v>#REF!</v>
      </c>
      <c r="D502" s="63" t="e">
        <f>IF(OSS_2018_19!#REF!&lt;&gt;"",OSS_2018_19!#REF!,"")</f>
        <v>#REF!</v>
      </c>
      <c r="E502" s="7" t="e">
        <f>IF(OSS_2018_19!#REF!&lt;&gt;"",OSS_2018_19!#REF!,"")</f>
        <v>#REF!</v>
      </c>
      <c r="F502" s="5"/>
      <c r="G502" s="5"/>
      <c r="H502" s="5"/>
      <c r="I502" s="5"/>
      <c r="J502" s="46"/>
      <c r="L502" s="7" t="e">
        <f>IF(OSS_2018_19!#REF!&lt;&gt;"",OSS_2018_19!#REF!,"")</f>
        <v>#REF!</v>
      </c>
      <c r="M502" s="7" t="e">
        <f>IF(OSS_2018_19!#REF!&lt;&gt;"",OSS_2018_19!#REF!,"")</f>
        <v>#REF!</v>
      </c>
      <c r="N502" s="7" t="e">
        <f>IF(OSS_2018_19!#REF!&lt;&gt;"",OSS_2018_19!#REF!,"")</f>
        <v>#REF!</v>
      </c>
      <c r="O502" s="7" t="e">
        <f>IF(OSS_2018_19!#REF!&lt;&gt;"",OSS_2018_19!#REF!,"")</f>
        <v>#REF!</v>
      </c>
      <c r="P502" s="7" t="e">
        <f>IF(OSS_2018_19!#REF!&lt;&gt;"",OSS_2018_19!#REF!,"")</f>
        <v>#REF!</v>
      </c>
      <c r="Q502" s="5" t="e">
        <f t="shared" si="37"/>
        <v>#REF!</v>
      </c>
      <c r="R502" s="87" t="e">
        <f t="shared" si="38"/>
        <v>#REF!</v>
      </c>
      <c r="S502" s="57" t="e">
        <f t="shared" si="35"/>
        <v>#REF!</v>
      </c>
      <c r="T502" s="88" t="e">
        <f t="shared" si="36"/>
        <v>#REF!</v>
      </c>
      <c r="U502" s="68"/>
      <c r="W502" s="68"/>
    </row>
    <row r="503" spans="1:23" ht="20.100000000000001" customHeight="1">
      <c r="A503" s="118" t="e">
        <f>IF(OSS_2018_19!#REF!&lt;&gt;"",OSS_2018_19!#REF!,"")</f>
        <v>#REF!</v>
      </c>
      <c r="B503" s="7" t="e">
        <f>IF(OSS_2018_19!#REF!&lt;&gt;"",OSS_2018_19!#REF!,"")</f>
        <v>#REF!</v>
      </c>
      <c r="C503" s="35" t="e">
        <f>IF(OSS_2018_19!#REF!&lt;&gt;"",OSS_2018_19!#REF!,"")</f>
        <v>#REF!</v>
      </c>
      <c r="D503" s="63" t="e">
        <f>IF(OSS_2018_19!#REF!&lt;&gt;"",OSS_2018_19!#REF!,"")</f>
        <v>#REF!</v>
      </c>
      <c r="E503" s="7" t="e">
        <f>IF(OSS_2018_19!#REF!&lt;&gt;"",OSS_2018_19!#REF!,"")</f>
        <v>#REF!</v>
      </c>
      <c r="F503" s="5"/>
      <c r="G503" s="5"/>
      <c r="H503" s="5"/>
      <c r="I503" s="5"/>
      <c r="J503" s="46"/>
      <c r="L503" s="7" t="e">
        <f>IF(OSS_2018_19!#REF!&lt;&gt;"",OSS_2018_19!#REF!,"")</f>
        <v>#REF!</v>
      </c>
      <c r="M503" s="7" t="e">
        <f>IF(OSS_2018_19!#REF!&lt;&gt;"",OSS_2018_19!#REF!,"")</f>
        <v>#REF!</v>
      </c>
      <c r="N503" s="7" t="e">
        <f>IF(OSS_2018_19!#REF!&lt;&gt;"",OSS_2018_19!#REF!,"")</f>
        <v>#REF!</v>
      </c>
      <c r="O503" s="7" t="e">
        <f>IF(OSS_2018_19!#REF!&lt;&gt;"",OSS_2018_19!#REF!,"")</f>
        <v>#REF!</v>
      </c>
      <c r="P503" s="7" t="e">
        <f>IF(OSS_2018_19!#REF!&lt;&gt;"",OSS_2018_19!#REF!,"")</f>
        <v>#REF!</v>
      </c>
      <c r="Q503" s="5" t="e">
        <f t="shared" si="37"/>
        <v>#REF!</v>
      </c>
      <c r="R503" s="87" t="e">
        <f t="shared" si="38"/>
        <v>#REF!</v>
      </c>
      <c r="S503" s="57" t="e">
        <f t="shared" si="35"/>
        <v>#REF!</v>
      </c>
      <c r="T503" s="88" t="e">
        <f t="shared" si="36"/>
        <v>#REF!</v>
      </c>
      <c r="U503" s="68"/>
      <c r="W503" s="68"/>
    </row>
    <row r="504" spans="1:23" ht="20.100000000000001" customHeight="1">
      <c r="A504" s="118" t="e">
        <f>IF(OSS_2018_19!#REF!&lt;&gt;"",OSS_2018_19!#REF!,"")</f>
        <v>#REF!</v>
      </c>
      <c r="B504" s="7" t="e">
        <f>IF(OSS_2018_19!#REF!&lt;&gt;"",OSS_2018_19!#REF!,"")</f>
        <v>#REF!</v>
      </c>
      <c r="C504" s="35" t="e">
        <f>IF(OSS_2018_19!#REF!&lt;&gt;"",OSS_2018_19!#REF!,"")</f>
        <v>#REF!</v>
      </c>
      <c r="D504" s="63" t="e">
        <f>IF(OSS_2018_19!#REF!&lt;&gt;"",OSS_2018_19!#REF!,"")</f>
        <v>#REF!</v>
      </c>
      <c r="E504" s="7" t="e">
        <f>IF(OSS_2018_19!#REF!&lt;&gt;"",OSS_2018_19!#REF!,"")</f>
        <v>#REF!</v>
      </c>
      <c r="F504" s="5"/>
      <c r="G504" s="5"/>
      <c r="H504" s="5"/>
      <c r="I504" s="5"/>
      <c r="J504" s="46"/>
      <c r="L504" s="7" t="e">
        <f>IF(OSS_2018_19!#REF!&lt;&gt;"",OSS_2018_19!#REF!,"")</f>
        <v>#REF!</v>
      </c>
      <c r="M504" s="7" t="e">
        <f>IF(OSS_2018_19!#REF!&lt;&gt;"",OSS_2018_19!#REF!,"")</f>
        <v>#REF!</v>
      </c>
      <c r="N504" s="7" t="e">
        <f>IF(OSS_2018_19!#REF!&lt;&gt;"",OSS_2018_19!#REF!,"")</f>
        <v>#REF!</v>
      </c>
      <c r="O504" s="7" t="e">
        <f>IF(OSS_2018_19!#REF!&lt;&gt;"",OSS_2018_19!#REF!,"")</f>
        <v>#REF!</v>
      </c>
      <c r="P504" s="7" t="e">
        <f>IF(OSS_2018_19!#REF!&lt;&gt;"",OSS_2018_19!#REF!,"")</f>
        <v>#REF!</v>
      </c>
      <c r="Q504" s="5" t="e">
        <f t="shared" si="37"/>
        <v>#REF!</v>
      </c>
      <c r="R504" s="87" t="e">
        <f t="shared" si="38"/>
        <v>#REF!</v>
      </c>
      <c r="S504" s="57" t="e">
        <f t="shared" si="35"/>
        <v>#REF!</v>
      </c>
      <c r="T504" s="88" t="e">
        <f t="shared" si="36"/>
        <v>#REF!</v>
      </c>
      <c r="U504" s="68"/>
      <c r="W504" s="68"/>
    </row>
    <row r="505" spans="1:23" ht="20.100000000000001" customHeight="1">
      <c r="A505" s="118" t="e">
        <f>IF(OSS_2018_19!#REF!&lt;&gt;"",OSS_2018_19!#REF!,"")</f>
        <v>#REF!</v>
      </c>
      <c r="B505" s="7" t="e">
        <f>IF(OSS_2018_19!#REF!&lt;&gt;"",OSS_2018_19!#REF!,"")</f>
        <v>#REF!</v>
      </c>
      <c r="C505" s="35" t="e">
        <f>IF(OSS_2018_19!#REF!&lt;&gt;"",OSS_2018_19!#REF!,"")</f>
        <v>#REF!</v>
      </c>
      <c r="D505" s="63" t="e">
        <f>IF(OSS_2018_19!#REF!&lt;&gt;"",OSS_2018_19!#REF!,"")</f>
        <v>#REF!</v>
      </c>
      <c r="E505" s="7" t="e">
        <f>IF(OSS_2018_19!#REF!&lt;&gt;"",OSS_2018_19!#REF!,"")</f>
        <v>#REF!</v>
      </c>
      <c r="F505" s="5"/>
      <c r="G505" s="5"/>
      <c r="H505" s="5"/>
      <c r="I505" s="5"/>
      <c r="J505" s="46"/>
      <c r="L505" s="7" t="e">
        <f>IF(OSS_2018_19!#REF!&lt;&gt;"",OSS_2018_19!#REF!,"")</f>
        <v>#REF!</v>
      </c>
      <c r="M505" s="7" t="e">
        <f>IF(OSS_2018_19!#REF!&lt;&gt;"",OSS_2018_19!#REF!,"")</f>
        <v>#REF!</v>
      </c>
      <c r="N505" s="7" t="e">
        <f>IF(OSS_2018_19!#REF!&lt;&gt;"",OSS_2018_19!#REF!,"")</f>
        <v>#REF!</v>
      </c>
      <c r="O505" s="7" t="e">
        <f>IF(OSS_2018_19!#REF!&lt;&gt;"",OSS_2018_19!#REF!,"")</f>
        <v>#REF!</v>
      </c>
      <c r="P505" s="7" t="e">
        <f>IF(OSS_2018_19!#REF!&lt;&gt;"",OSS_2018_19!#REF!,"")</f>
        <v>#REF!</v>
      </c>
      <c r="Q505" s="5" t="e">
        <f t="shared" si="37"/>
        <v>#REF!</v>
      </c>
      <c r="R505" s="87" t="e">
        <f t="shared" si="38"/>
        <v>#REF!</v>
      </c>
      <c r="S505" s="57" t="e">
        <f t="shared" si="35"/>
        <v>#REF!</v>
      </c>
      <c r="T505" s="88" t="e">
        <f t="shared" si="36"/>
        <v>#REF!</v>
      </c>
      <c r="U505" s="68"/>
      <c r="W505" s="68"/>
    </row>
    <row r="506" spans="1:23" ht="20.100000000000001" customHeight="1">
      <c r="A506" s="118" t="e">
        <f>IF(OSS_2018_19!#REF!&lt;&gt;"",OSS_2018_19!#REF!,"")</f>
        <v>#REF!</v>
      </c>
      <c r="B506" s="7" t="e">
        <f>IF(OSS_2018_19!#REF!&lt;&gt;"",OSS_2018_19!#REF!,"")</f>
        <v>#REF!</v>
      </c>
      <c r="C506" s="35" t="e">
        <f>IF(OSS_2018_19!#REF!&lt;&gt;"",OSS_2018_19!#REF!,"")</f>
        <v>#REF!</v>
      </c>
      <c r="D506" s="63" t="e">
        <f>IF(OSS_2018_19!#REF!&lt;&gt;"",OSS_2018_19!#REF!,"")</f>
        <v>#REF!</v>
      </c>
      <c r="E506" s="7" t="e">
        <f>IF(OSS_2018_19!#REF!&lt;&gt;"",OSS_2018_19!#REF!,"")</f>
        <v>#REF!</v>
      </c>
      <c r="F506" s="5"/>
      <c r="G506" s="5"/>
      <c r="H506" s="5"/>
      <c r="I506" s="5"/>
      <c r="J506" s="46"/>
      <c r="L506" s="7" t="e">
        <f>IF(OSS_2018_19!#REF!&lt;&gt;"",OSS_2018_19!#REF!,"")</f>
        <v>#REF!</v>
      </c>
      <c r="M506" s="7" t="e">
        <f>IF(OSS_2018_19!#REF!&lt;&gt;"",OSS_2018_19!#REF!,"")</f>
        <v>#REF!</v>
      </c>
      <c r="N506" s="7" t="e">
        <f>IF(OSS_2018_19!#REF!&lt;&gt;"",OSS_2018_19!#REF!,"")</f>
        <v>#REF!</v>
      </c>
      <c r="O506" s="7" t="e">
        <f>IF(OSS_2018_19!#REF!&lt;&gt;"",OSS_2018_19!#REF!,"")</f>
        <v>#REF!</v>
      </c>
      <c r="P506" s="7" t="e">
        <f>IF(OSS_2018_19!#REF!&lt;&gt;"",OSS_2018_19!#REF!,"")</f>
        <v>#REF!</v>
      </c>
      <c r="Q506" s="5" t="e">
        <f t="shared" si="37"/>
        <v>#REF!</v>
      </c>
      <c r="R506" s="87" t="e">
        <f t="shared" si="38"/>
        <v>#REF!</v>
      </c>
      <c r="S506" s="57" t="e">
        <f t="shared" si="35"/>
        <v>#REF!</v>
      </c>
      <c r="T506" s="88" t="e">
        <f t="shared" si="36"/>
        <v>#REF!</v>
      </c>
      <c r="U506" s="68"/>
      <c r="W506" s="68"/>
    </row>
    <row r="507" spans="1:23" ht="20.100000000000001" customHeight="1">
      <c r="A507" s="118" t="e">
        <f>IF(OSS_2018_19!#REF!&lt;&gt;"",OSS_2018_19!#REF!,"")</f>
        <v>#REF!</v>
      </c>
      <c r="B507" s="7" t="e">
        <f>IF(OSS_2018_19!#REF!&lt;&gt;"",OSS_2018_19!#REF!,"")</f>
        <v>#REF!</v>
      </c>
      <c r="C507" s="35" t="e">
        <f>IF(OSS_2018_19!#REF!&lt;&gt;"",OSS_2018_19!#REF!,"")</f>
        <v>#REF!</v>
      </c>
      <c r="D507" s="63" t="e">
        <f>IF(OSS_2018_19!#REF!&lt;&gt;"",OSS_2018_19!#REF!,"")</f>
        <v>#REF!</v>
      </c>
      <c r="E507" s="7" t="e">
        <f>IF(OSS_2018_19!#REF!&lt;&gt;"",OSS_2018_19!#REF!,"")</f>
        <v>#REF!</v>
      </c>
      <c r="F507" s="5"/>
      <c r="G507" s="5"/>
      <c r="H507" s="5"/>
      <c r="I507" s="5"/>
      <c r="J507" s="46"/>
      <c r="L507" s="7" t="e">
        <f>IF(OSS_2018_19!#REF!&lt;&gt;"",OSS_2018_19!#REF!,"")</f>
        <v>#REF!</v>
      </c>
      <c r="M507" s="7" t="e">
        <f>IF(OSS_2018_19!#REF!&lt;&gt;"",OSS_2018_19!#REF!,"")</f>
        <v>#REF!</v>
      </c>
      <c r="N507" s="7" t="e">
        <f>IF(OSS_2018_19!#REF!&lt;&gt;"",OSS_2018_19!#REF!,"")</f>
        <v>#REF!</v>
      </c>
      <c r="O507" s="7" t="e">
        <f>IF(OSS_2018_19!#REF!&lt;&gt;"",OSS_2018_19!#REF!,"")</f>
        <v>#REF!</v>
      </c>
      <c r="P507" s="7" t="e">
        <f>IF(OSS_2018_19!#REF!&lt;&gt;"",OSS_2018_19!#REF!,"")</f>
        <v>#REF!</v>
      </c>
      <c r="Q507" s="5" t="e">
        <f t="shared" si="37"/>
        <v>#REF!</v>
      </c>
      <c r="R507" s="87" t="e">
        <f t="shared" si="38"/>
        <v>#REF!</v>
      </c>
      <c r="S507" s="57" t="e">
        <f t="shared" si="35"/>
        <v>#REF!</v>
      </c>
      <c r="T507" s="88" t="e">
        <f t="shared" si="36"/>
        <v>#REF!</v>
      </c>
      <c r="U507" s="68"/>
      <c r="W507" s="68"/>
    </row>
    <row r="508" spans="1:23" ht="20.100000000000001" customHeight="1">
      <c r="A508" s="118" t="e">
        <f>IF(OSS_2018_19!#REF!&lt;&gt;"",OSS_2018_19!#REF!,"")</f>
        <v>#REF!</v>
      </c>
      <c r="B508" s="7" t="e">
        <f>IF(OSS_2018_19!#REF!&lt;&gt;"",OSS_2018_19!#REF!,"")</f>
        <v>#REF!</v>
      </c>
      <c r="C508" s="35" t="e">
        <f>IF(OSS_2018_19!#REF!&lt;&gt;"",OSS_2018_19!#REF!,"")</f>
        <v>#REF!</v>
      </c>
      <c r="D508" s="63" t="e">
        <f>IF(OSS_2018_19!#REF!&lt;&gt;"",OSS_2018_19!#REF!,"")</f>
        <v>#REF!</v>
      </c>
      <c r="E508" s="7" t="e">
        <f>IF(OSS_2018_19!#REF!&lt;&gt;"",OSS_2018_19!#REF!,"")</f>
        <v>#REF!</v>
      </c>
      <c r="F508" s="5"/>
      <c r="G508" s="5"/>
      <c r="H508" s="5"/>
      <c r="I508" s="5"/>
      <c r="J508" s="46"/>
      <c r="L508" s="7" t="e">
        <f>IF(OSS_2018_19!#REF!&lt;&gt;"",OSS_2018_19!#REF!,"")</f>
        <v>#REF!</v>
      </c>
      <c r="M508" s="7" t="e">
        <f>IF(OSS_2018_19!#REF!&lt;&gt;"",OSS_2018_19!#REF!,"")</f>
        <v>#REF!</v>
      </c>
      <c r="N508" s="7" t="e">
        <f>IF(OSS_2018_19!#REF!&lt;&gt;"",OSS_2018_19!#REF!,"")</f>
        <v>#REF!</v>
      </c>
      <c r="O508" s="7" t="e">
        <f>IF(OSS_2018_19!#REF!&lt;&gt;"",OSS_2018_19!#REF!,"")</f>
        <v>#REF!</v>
      </c>
      <c r="P508" s="7" t="e">
        <f>IF(OSS_2018_19!#REF!&lt;&gt;"",OSS_2018_19!#REF!,"")</f>
        <v>#REF!</v>
      </c>
      <c r="Q508" s="5" t="e">
        <f t="shared" si="37"/>
        <v>#REF!</v>
      </c>
      <c r="R508" s="87" t="e">
        <f t="shared" si="38"/>
        <v>#REF!</v>
      </c>
      <c r="S508" s="57" t="e">
        <f t="shared" si="35"/>
        <v>#REF!</v>
      </c>
      <c r="T508" s="88" t="e">
        <f t="shared" si="36"/>
        <v>#REF!</v>
      </c>
      <c r="U508" s="68"/>
      <c r="W508" s="68"/>
    </row>
    <row r="509" spans="1:23" ht="20.100000000000001" customHeight="1">
      <c r="A509" s="118" t="e">
        <f>IF(OSS_2018_19!#REF!&lt;&gt;"",OSS_2018_19!#REF!,"")</f>
        <v>#REF!</v>
      </c>
      <c r="B509" s="7" t="e">
        <f>IF(OSS_2018_19!#REF!&lt;&gt;"",OSS_2018_19!#REF!,"")</f>
        <v>#REF!</v>
      </c>
      <c r="C509" s="35" t="e">
        <f>IF(OSS_2018_19!#REF!&lt;&gt;"",OSS_2018_19!#REF!,"")</f>
        <v>#REF!</v>
      </c>
      <c r="D509" s="63" t="e">
        <f>IF(OSS_2018_19!#REF!&lt;&gt;"",OSS_2018_19!#REF!,"")</f>
        <v>#REF!</v>
      </c>
      <c r="E509" s="7" t="e">
        <f>IF(OSS_2018_19!#REF!&lt;&gt;"",OSS_2018_19!#REF!,"")</f>
        <v>#REF!</v>
      </c>
      <c r="F509" s="5"/>
      <c r="G509" s="5"/>
      <c r="H509" s="5"/>
      <c r="I509" s="5"/>
      <c r="J509" s="46"/>
      <c r="L509" s="7" t="e">
        <f>IF(OSS_2018_19!#REF!&lt;&gt;"",OSS_2018_19!#REF!,"")</f>
        <v>#REF!</v>
      </c>
      <c r="M509" s="7" t="e">
        <f>IF(OSS_2018_19!#REF!&lt;&gt;"",OSS_2018_19!#REF!,"")</f>
        <v>#REF!</v>
      </c>
      <c r="N509" s="7" t="e">
        <f>IF(OSS_2018_19!#REF!&lt;&gt;"",OSS_2018_19!#REF!,"")</f>
        <v>#REF!</v>
      </c>
      <c r="O509" s="7" t="e">
        <f>IF(OSS_2018_19!#REF!&lt;&gt;"",OSS_2018_19!#REF!,"")</f>
        <v>#REF!</v>
      </c>
      <c r="P509" s="7" t="e">
        <f>IF(OSS_2018_19!#REF!&lt;&gt;"",OSS_2018_19!#REF!,"")</f>
        <v>#REF!</v>
      </c>
      <c r="Q509" s="5" t="e">
        <f t="shared" si="37"/>
        <v>#REF!</v>
      </c>
      <c r="R509" s="87" t="e">
        <f t="shared" si="38"/>
        <v>#REF!</v>
      </c>
      <c r="S509" s="57" t="e">
        <f t="shared" si="35"/>
        <v>#REF!</v>
      </c>
      <c r="T509" s="88" t="e">
        <f t="shared" si="36"/>
        <v>#REF!</v>
      </c>
      <c r="U509" s="68"/>
      <c r="W509" s="68"/>
    </row>
    <row r="510" spans="1:23" ht="20.100000000000001" customHeight="1">
      <c r="A510" s="118" t="e">
        <f>IF(OSS_2018_19!#REF!&lt;&gt;"",OSS_2018_19!#REF!,"")</f>
        <v>#REF!</v>
      </c>
      <c r="B510" s="7" t="e">
        <f>IF(OSS_2018_19!#REF!&lt;&gt;"",OSS_2018_19!#REF!,"")</f>
        <v>#REF!</v>
      </c>
      <c r="C510" s="35" t="e">
        <f>IF(OSS_2018_19!#REF!&lt;&gt;"",OSS_2018_19!#REF!,"")</f>
        <v>#REF!</v>
      </c>
      <c r="D510" s="63" t="e">
        <f>IF(OSS_2018_19!#REF!&lt;&gt;"",OSS_2018_19!#REF!,"")</f>
        <v>#REF!</v>
      </c>
      <c r="E510" s="7" t="e">
        <f>IF(OSS_2018_19!#REF!&lt;&gt;"",OSS_2018_19!#REF!,"")</f>
        <v>#REF!</v>
      </c>
      <c r="F510" s="5"/>
      <c r="G510" s="5"/>
      <c r="H510" s="5"/>
      <c r="I510" s="5"/>
      <c r="J510" s="46"/>
      <c r="L510" s="7" t="e">
        <f>IF(OSS_2018_19!#REF!&lt;&gt;"",OSS_2018_19!#REF!,"")</f>
        <v>#REF!</v>
      </c>
      <c r="M510" s="7" t="e">
        <f>IF(OSS_2018_19!#REF!&lt;&gt;"",OSS_2018_19!#REF!,"")</f>
        <v>#REF!</v>
      </c>
      <c r="N510" s="7" t="e">
        <f>IF(OSS_2018_19!#REF!&lt;&gt;"",OSS_2018_19!#REF!,"")</f>
        <v>#REF!</v>
      </c>
      <c r="O510" s="7" t="e">
        <f>IF(OSS_2018_19!#REF!&lt;&gt;"",OSS_2018_19!#REF!,"")</f>
        <v>#REF!</v>
      </c>
      <c r="P510" s="7" t="e">
        <f>IF(OSS_2018_19!#REF!&lt;&gt;"",OSS_2018_19!#REF!,"")</f>
        <v>#REF!</v>
      </c>
      <c r="Q510" s="5" t="e">
        <f t="shared" si="37"/>
        <v>#REF!</v>
      </c>
      <c r="R510" s="87" t="e">
        <f t="shared" si="38"/>
        <v>#REF!</v>
      </c>
      <c r="S510" s="57" t="e">
        <f t="shared" si="35"/>
        <v>#REF!</v>
      </c>
      <c r="T510" s="88" t="e">
        <f t="shared" si="36"/>
        <v>#REF!</v>
      </c>
      <c r="U510" s="68"/>
      <c r="W510" s="68"/>
    </row>
    <row r="511" spans="1:23" ht="20.100000000000001" customHeight="1">
      <c r="A511" s="118" t="e">
        <f>IF(OSS_2018_19!#REF!&lt;&gt;"",OSS_2018_19!#REF!,"")</f>
        <v>#REF!</v>
      </c>
      <c r="B511" s="7" t="e">
        <f>IF(OSS_2018_19!#REF!&lt;&gt;"",OSS_2018_19!#REF!,"")</f>
        <v>#REF!</v>
      </c>
      <c r="C511" s="35" t="e">
        <f>IF(OSS_2018_19!#REF!&lt;&gt;"",OSS_2018_19!#REF!,"")</f>
        <v>#REF!</v>
      </c>
      <c r="D511" s="63" t="e">
        <f>IF(OSS_2018_19!#REF!&lt;&gt;"",OSS_2018_19!#REF!,"")</f>
        <v>#REF!</v>
      </c>
      <c r="E511" s="7" t="e">
        <f>IF(OSS_2018_19!#REF!&lt;&gt;"",OSS_2018_19!#REF!,"")</f>
        <v>#REF!</v>
      </c>
      <c r="F511" s="5"/>
      <c r="G511" s="5"/>
      <c r="H511" s="5"/>
      <c r="I511" s="5"/>
      <c r="J511" s="46"/>
      <c r="L511" s="7" t="e">
        <f>IF(OSS_2018_19!#REF!&lt;&gt;"",OSS_2018_19!#REF!,"")</f>
        <v>#REF!</v>
      </c>
      <c r="M511" s="7" t="e">
        <f>IF(OSS_2018_19!#REF!&lt;&gt;"",OSS_2018_19!#REF!,"")</f>
        <v>#REF!</v>
      </c>
      <c r="N511" s="7" t="e">
        <f>IF(OSS_2018_19!#REF!&lt;&gt;"",OSS_2018_19!#REF!,"")</f>
        <v>#REF!</v>
      </c>
      <c r="O511" s="7" t="e">
        <f>IF(OSS_2018_19!#REF!&lt;&gt;"",OSS_2018_19!#REF!,"")</f>
        <v>#REF!</v>
      </c>
      <c r="P511" s="7" t="e">
        <f>IF(OSS_2018_19!#REF!&lt;&gt;"",OSS_2018_19!#REF!,"")</f>
        <v>#REF!</v>
      </c>
      <c r="Q511" s="5" t="e">
        <f t="shared" si="37"/>
        <v>#REF!</v>
      </c>
      <c r="R511" s="87" t="e">
        <f t="shared" si="38"/>
        <v>#REF!</v>
      </c>
      <c r="S511" s="57" t="e">
        <f t="shared" si="35"/>
        <v>#REF!</v>
      </c>
      <c r="T511" s="88" t="e">
        <f t="shared" si="36"/>
        <v>#REF!</v>
      </c>
      <c r="U511" s="68"/>
      <c r="W511" s="68"/>
    </row>
    <row r="512" spans="1:23" ht="20.100000000000001" customHeight="1">
      <c r="A512" s="118" t="e">
        <f>IF(OSS_2018_19!#REF!&lt;&gt;"",OSS_2018_19!#REF!,"")</f>
        <v>#REF!</v>
      </c>
      <c r="B512" s="7" t="e">
        <f>IF(OSS_2018_19!#REF!&lt;&gt;"",OSS_2018_19!#REF!,"")</f>
        <v>#REF!</v>
      </c>
      <c r="C512" s="35" t="e">
        <f>IF(OSS_2018_19!#REF!&lt;&gt;"",OSS_2018_19!#REF!,"")</f>
        <v>#REF!</v>
      </c>
      <c r="D512" s="63" t="e">
        <f>IF(OSS_2018_19!#REF!&lt;&gt;"",OSS_2018_19!#REF!,"")</f>
        <v>#REF!</v>
      </c>
      <c r="E512" s="7" t="e">
        <f>IF(OSS_2018_19!#REF!&lt;&gt;"",OSS_2018_19!#REF!,"")</f>
        <v>#REF!</v>
      </c>
      <c r="F512" s="5"/>
      <c r="G512" s="5"/>
      <c r="H512" s="5"/>
      <c r="I512" s="5"/>
      <c r="J512" s="46"/>
      <c r="L512" s="7" t="e">
        <f>IF(OSS_2018_19!#REF!&lt;&gt;"",OSS_2018_19!#REF!,"")</f>
        <v>#REF!</v>
      </c>
      <c r="M512" s="7" t="e">
        <f>IF(OSS_2018_19!#REF!&lt;&gt;"",OSS_2018_19!#REF!,"")</f>
        <v>#REF!</v>
      </c>
      <c r="N512" s="7" t="e">
        <f>IF(OSS_2018_19!#REF!&lt;&gt;"",OSS_2018_19!#REF!,"")</f>
        <v>#REF!</v>
      </c>
      <c r="O512" s="7" t="e">
        <f>IF(OSS_2018_19!#REF!&lt;&gt;"",OSS_2018_19!#REF!,"")</f>
        <v>#REF!</v>
      </c>
      <c r="P512" s="7" t="e">
        <f>IF(OSS_2018_19!#REF!&lt;&gt;"",OSS_2018_19!#REF!,"")</f>
        <v>#REF!</v>
      </c>
      <c r="Q512" s="5" t="e">
        <f t="shared" si="37"/>
        <v>#REF!</v>
      </c>
      <c r="R512" s="87" t="e">
        <f t="shared" si="38"/>
        <v>#REF!</v>
      </c>
      <c r="S512" s="57" t="e">
        <f t="shared" si="35"/>
        <v>#REF!</v>
      </c>
      <c r="T512" s="88" t="e">
        <f t="shared" si="36"/>
        <v>#REF!</v>
      </c>
      <c r="U512" s="68"/>
      <c r="W512" s="68"/>
    </row>
    <row r="513" spans="1:23" ht="20.100000000000001" customHeight="1">
      <c r="A513" s="118" t="e">
        <f>IF(OSS_2018_19!#REF!&lt;&gt;"",OSS_2018_19!#REF!,"")</f>
        <v>#REF!</v>
      </c>
      <c r="B513" s="7" t="e">
        <f>IF(OSS_2018_19!#REF!&lt;&gt;"",OSS_2018_19!#REF!,"")</f>
        <v>#REF!</v>
      </c>
      <c r="C513" s="35" t="e">
        <f>IF(OSS_2018_19!#REF!&lt;&gt;"",OSS_2018_19!#REF!,"")</f>
        <v>#REF!</v>
      </c>
      <c r="D513" s="63" t="e">
        <f>IF(OSS_2018_19!#REF!&lt;&gt;"",OSS_2018_19!#REF!,"")</f>
        <v>#REF!</v>
      </c>
      <c r="E513" s="7" t="e">
        <f>IF(OSS_2018_19!#REF!&lt;&gt;"",OSS_2018_19!#REF!,"")</f>
        <v>#REF!</v>
      </c>
      <c r="F513" s="5"/>
      <c r="G513" s="5"/>
      <c r="H513" s="5"/>
      <c r="I513" s="5"/>
      <c r="J513" s="46"/>
      <c r="L513" s="7" t="e">
        <f>IF(OSS_2018_19!#REF!&lt;&gt;"",OSS_2018_19!#REF!,"")</f>
        <v>#REF!</v>
      </c>
      <c r="M513" s="7" t="e">
        <f>IF(OSS_2018_19!#REF!&lt;&gt;"",OSS_2018_19!#REF!,"")</f>
        <v>#REF!</v>
      </c>
      <c r="N513" s="7" t="e">
        <f>IF(OSS_2018_19!#REF!&lt;&gt;"",OSS_2018_19!#REF!,"")</f>
        <v>#REF!</v>
      </c>
      <c r="O513" s="7" t="e">
        <f>IF(OSS_2018_19!#REF!&lt;&gt;"",OSS_2018_19!#REF!,"")</f>
        <v>#REF!</v>
      </c>
      <c r="P513" s="7" t="e">
        <f>IF(OSS_2018_19!#REF!&lt;&gt;"",OSS_2018_19!#REF!,"")</f>
        <v>#REF!</v>
      </c>
      <c r="Q513" s="5" t="e">
        <f t="shared" si="37"/>
        <v>#REF!</v>
      </c>
      <c r="R513" s="87" t="e">
        <f t="shared" si="38"/>
        <v>#REF!</v>
      </c>
      <c r="S513" s="57" t="e">
        <f t="shared" si="35"/>
        <v>#REF!</v>
      </c>
      <c r="T513" s="88" t="e">
        <f t="shared" si="36"/>
        <v>#REF!</v>
      </c>
      <c r="U513" s="68"/>
      <c r="W513" s="68"/>
    </row>
    <row r="514" spans="1:23" ht="20.100000000000001" customHeight="1">
      <c r="A514" s="118" t="e">
        <f>IF(OSS_2018_19!#REF!&lt;&gt;"",OSS_2018_19!#REF!,"")</f>
        <v>#REF!</v>
      </c>
      <c r="B514" s="7" t="e">
        <f>IF(OSS_2018_19!#REF!&lt;&gt;"",OSS_2018_19!#REF!,"")</f>
        <v>#REF!</v>
      </c>
      <c r="C514" s="35" t="e">
        <f>IF(OSS_2018_19!#REF!&lt;&gt;"",OSS_2018_19!#REF!,"")</f>
        <v>#REF!</v>
      </c>
      <c r="D514" s="63" t="e">
        <f>IF(OSS_2018_19!#REF!&lt;&gt;"",OSS_2018_19!#REF!,"")</f>
        <v>#REF!</v>
      </c>
      <c r="E514" s="7" t="e">
        <f>IF(OSS_2018_19!#REF!&lt;&gt;"",OSS_2018_19!#REF!,"")</f>
        <v>#REF!</v>
      </c>
      <c r="F514" s="5"/>
      <c r="G514" s="5"/>
      <c r="H514" s="5"/>
      <c r="I514" s="5"/>
      <c r="J514" s="46"/>
      <c r="L514" s="7" t="e">
        <f>IF(OSS_2018_19!#REF!&lt;&gt;"",OSS_2018_19!#REF!,"")</f>
        <v>#REF!</v>
      </c>
      <c r="M514" s="7" t="e">
        <f>IF(OSS_2018_19!#REF!&lt;&gt;"",OSS_2018_19!#REF!,"")</f>
        <v>#REF!</v>
      </c>
      <c r="N514" s="7" t="e">
        <f>IF(OSS_2018_19!#REF!&lt;&gt;"",OSS_2018_19!#REF!,"")</f>
        <v>#REF!</v>
      </c>
      <c r="O514" s="7" t="e">
        <f>IF(OSS_2018_19!#REF!&lt;&gt;"",OSS_2018_19!#REF!,"")</f>
        <v>#REF!</v>
      </c>
      <c r="P514" s="7" t="e">
        <f>IF(OSS_2018_19!#REF!&lt;&gt;"",OSS_2018_19!#REF!,"")</f>
        <v>#REF!</v>
      </c>
      <c r="Q514" s="5" t="e">
        <f t="shared" si="37"/>
        <v>#REF!</v>
      </c>
      <c r="R514" s="87" t="e">
        <f t="shared" si="38"/>
        <v>#REF!</v>
      </c>
      <c r="S514" s="57" t="e">
        <f t="shared" si="35"/>
        <v>#REF!</v>
      </c>
      <c r="T514" s="88" t="e">
        <f t="shared" si="36"/>
        <v>#REF!</v>
      </c>
      <c r="U514" s="68"/>
      <c r="W514" s="68"/>
    </row>
    <row r="515" spans="1:23" ht="20.100000000000001" customHeight="1">
      <c r="A515" s="118" t="e">
        <f>IF(OSS_2018_19!#REF!&lt;&gt;"",OSS_2018_19!#REF!,"")</f>
        <v>#REF!</v>
      </c>
      <c r="B515" s="7" t="e">
        <f>IF(OSS_2018_19!#REF!&lt;&gt;"",OSS_2018_19!#REF!,"")</f>
        <v>#REF!</v>
      </c>
      <c r="C515" s="35" t="e">
        <f>IF(OSS_2018_19!#REF!&lt;&gt;"",OSS_2018_19!#REF!,"")</f>
        <v>#REF!</v>
      </c>
      <c r="D515" s="63" t="e">
        <f>IF(OSS_2018_19!#REF!&lt;&gt;"",OSS_2018_19!#REF!,"")</f>
        <v>#REF!</v>
      </c>
      <c r="E515" s="7" t="e">
        <f>IF(OSS_2018_19!#REF!&lt;&gt;"",OSS_2018_19!#REF!,"")</f>
        <v>#REF!</v>
      </c>
      <c r="F515" s="5"/>
      <c r="G515" s="5"/>
      <c r="H515" s="5"/>
      <c r="I515" s="5"/>
      <c r="J515" s="46"/>
      <c r="L515" s="7" t="e">
        <f>IF(OSS_2018_19!#REF!&lt;&gt;"",OSS_2018_19!#REF!,"")</f>
        <v>#REF!</v>
      </c>
      <c r="M515" s="7" t="e">
        <f>IF(OSS_2018_19!#REF!&lt;&gt;"",OSS_2018_19!#REF!,"")</f>
        <v>#REF!</v>
      </c>
      <c r="N515" s="7" t="e">
        <f>IF(OSS_2018_19!#REF!&lt;&gt;"",OSS_2018_19!#REF!,"")</f>
        <v>#REF!</v>
      </c>
      <c r="O515" s="7" t="e">
        <f>IF(OSS_2018_19!#REF!&lt;&gt;"",OSS_2018_19!#REF!,"")</f>
        <v>#REF!</v>
      </c>
      <c r="P515" s="7" t="e">
        <f>IF(OSS_2018_19!#REF!&lt;&gt;"",OSS_2018_19!#REF!,"")</f>
        <v>#REF!</v>
      </c>
      <c r="Q515" s="5" t="e">
        <f t="shared" si="37"/>
        <v>#REF!</v>
      </c>
      <c r="R515" s="87" t="e">
        <f t="shared" si="38"/>
        <v>#REF!</v>
      </c>
      <c r="S515" s="57" t="e">
        <f t="shared" ref="S515:S578" si="39">IF(B515&lt;&gt;"",IF(D515&lt;&gt;"рекреација",IF(ISNA(MATCH(B515,oktobar_2_prijave_sport,0)),"NE","DA"),IF(ISNA(MATCH(B515,oktobar_2_prijave_rekreacija,0)),"NE","DA")),"")</f>
        <v>#REF!</v>
      </c>
      <c r="T515" s="88" t="e">
        <f t="shared" ref="T515:T578" si="40">IF(S515="DA",$S$2,"")</f>
        <v>#REF!</v>
      </c>
      <c r="U515" s="68"/>
      <c r="W515" s="68"/>
    </row>
    <row r="516" spans="1:23" ht="20.100000000000001" customHeight="1">
      <c r="A516" s="118" t="e">
        <f>IF(OSS_2018_19!#REF!&lt;&gt;"",OSS_2018_19!#REF!,"")</f>
        <v>#REF!</v>
      </c>
      <c r="B516" s="7" t="e">
        <f>IF(OSS_2018_19!#REF!&lt;&gt;"",OSS_2018_19!#REF!,"")</f>
        <v>#REF!</v>
      </c>
      <c r="C516" s="35" t="e">
        <f>IF(OSS_2018_19!#REF!&lt;&gt;"",OSS_2018_19!#REF!,"")</f>
        <v>#REF!</v>
      </c>
      <c r="D516" s="63" t="e">
        <f>IF(OSS_2018_19!#REF!&lt;&gt;"",OSS_2018_19!#REF!,"")</f>
        <v>#REF!</v>
      </c>
      <c r="E516" s="7" t="e">
        <f>IF(OSS_2018_19!#REF!&lt;&gt;"",OSS_2018_19!#REF!,"")</f>
        <v>#REF!</v>
      </c>
      <c r="F516" s="5"/>
      <c r="G516" s="5"/>
      <c r="H516" s="5"/>
      <c r="I516" s="5"/>
      <c r="J516" s="46"/>
      <c r="L516" s="7" t="e">
        <f>IF(OSS_2018_19!#REF!&lt;&gt;"",OSS_2018_19!#REF!,"")</f>
        <v>#REF!</v>
      </c>
      <c r="M516" s="7" t="e">
        <f>IF(OSS_2018_19!#REF!&lt;&gt;"",OSS_2018_19!#REF!,"")</f>
        <v>#REF!</v>
      </c>
      <c r="N516" s="7" t="e">
        <f>IF(OSS_2018_19!#REF!&lt;&gt;"",OSS_2018_19!#REF!,"")</f>
        <v>#REF!</v>
      </c>
      <c r="O516" s="7" t="e">
        <f>IF(OSS_2018_19!#REF!&lt;&gt;"",OSS_2018_19!#REF!,"")</f>
        <v>#REF!</v>
      </c>
      <c r="P516" s="7" t="e">
        <f>IF(OSS_2018_19!#REF!&lt;&gt;"",OSS_2018_19!#REF!,"")</f>
        <v>#REF!</v>
      </c>
      <c r="Q516" s="5" t="e">
        <f t="shared" ref="Q516:Q579" si="41">IF(B516&lt;&gt;"",IF(AND(L516&lt;&gt;"",M516&lt;&gt;"",N516&lt;&gt;"",O516&lt;&gt;"",P516&lt;&gt;""),"DA","NE"),"")</f>
        <v>#REF!</v>
      </c>
      <c r="R516" s="87" t="e">
        <f t="shared" ref="R516:R579" si="42">IF(AND(Q516="DA",S516="DA"),$S$2,"")</f>
        <v>#REF!</v>
      </c>
      <c r="S516" s="57" t="e">
        <f t="shared" si="39"/>
        <v>#REF!</v>
      </c>
      <c r="T516" s="88" t="e">
        <f t="shared" si="40"/>
        <v>#REF!</v>
      </c>
      <c r="U516" s="68"/>
      <c r="W516" s="68"/>
    </row>
    <row r="517" spans="1:23" ht="20.100000000000001" customHeight="1">
      <c r="A517" s="118" t="e">
        <f>IF(OSS_2018_19!#REF!&lt;&gt;"",OSS_2018_19!#REF!,"")</f>
        <v>#REF!</v>
      </c>
      <c r="B517" s="7" t="e">
        <f>IF(OSS_2018_19!#REF!&lt;&gt;"",OSS_2018_19!#REF!,"")</f>
        <v>#REF!</v>
      </c>
      <c r="C517" s="35" t="e">
        <f>IF(OSS_2018_19!#REF!&lt;&gt;"",OSS_2018_19!#REF!,"")</f>
        <v>#REF!</v>
      </c>
      <c r="D517" s="63" t="e">
        <f>IF(OSS_2018_19!#REF!&lt;&gt;"",OSS_2018_19!#REF!,"")</f>
        <v>#REF!</v>
      </c>
      <c r="E517" s="7" t="e">
        <f>IF(OSS_2018_19!#REF!&lt;&gt;"",OSS_2018_19!#REF!,"")</f>
        <v>#REF!</v>
      </c>
      <c r="F517" s="5"/>
      <c r="G517" s="5"/>
      <c r="H517" s="5"/>
      <c r="I517" s="5"/>
      <c r="J517" s="46"/>
      <c r="L517" s="7" t="e">
        <f>IF(OSS_2018_19!#REF!&lt;&gt;"",OSS_2018_19!#REF!,"")</f>
        <v>#REF!</v>
      </c>
      <c r="M517" s="7" t="e">
        <f>IF(OSS_2018_19!#REF!&lt;&gt;"",OSS_2018_19!#REF!,"")</f>
        <v>#REF!</v>
      </c>
      <c r="N517" s="7" t="e">
        <f>IF(OSS_2018_19!#REF!&lt;&gt;"",OSS_2018_19!#REF!,"")</f>
        <v>#REF!</v>
      </c>
      <c r="O517" s="7" t="e">
        <f>IF(OSS_2018_19!#REF!&lt;&gt;"",OSS_2018_19!#REF!,"")</f>
        <v>#REF!</v>
      </c>
      <c r="P517" s="7" t="e">
        <f>IF(OSS_2018_19!#REF!&lt;&gt;"",OSS_2018_19!#REF!,"")</f>
        <v>#REF!</v>
      </c>
      <c r="Q517" s="5" t="e">
        <f t="shared" si="41"/>
        <v>#REF!</v>
      </c>
      <c r="R517" s="87" t="e">
        <f t="shared" si="42"/>
        <v>#REF!</v>
      </c>
      <c r="S517" s="57" t="e">
        <f t="shared" si="39"/>
        <v>#REF!</v>
      </c>
      <c r="T517" s="88" t="e">
        <f t="shared" si="40"/>
        <v>#REF!</v>
      </c>
      <c r="U517" s="68"/>
      <c r="W517" s="68"/>
    </row>
    <row r="518" spans="1:23" ht="20.100000000000001" customHeight="1">
      <c r="A518" s="118" t="e">
        <f>IF(OSS_2018_19!#REF!&lt;&gt;"",OSS_2018_19!#REF!,"")</f>
        <v>#REF!</v>
      </c>
      <c r="B518" s="7" t="e">
        <f>IF(OSS_2018_19!#REF!&lt;&gt;"",OSS_2018_19!#REF!,"")</f>
        <v>#REF!</v>
      </c>
      <c r="C518" s="35" t="e">
        <f>IF(OSS_2018_19!#REF!&lt;&gt;"",OSS_2018_19!#REF!,"")</f>
        <v>#REF!</v>
      </c>
      <c r="D518" s="63" t="e">
        <f>IF(OSS_2018_19!#REF!&lt;&gt;"",OSS_2018_19!#REF!,"")</f>
        <v>#REF!</v>
      </c>
      <c r="E518" s="7" t="e">
        <f>IF(OSS_2018_19!#REF!&lt;&gt;"",OSS_2018_19!#REF!,"")</f>
        <v>#REF!</v>
      </c>
      <c r="F518" s="5"/>
      <c r="G518" s="5"/>
      <c r="H518" s="5"/>
      <c r="I518" s="5"/>
      <c r="J518" s="46"/>
      <c r="L518" s="7" t="e">
        <f>IF(OSS_2018_19!#REF!&lt;&gt;"",OSS_2018_19!#REF!,"")</f>
        <v>#REF!</v>
      </c>
      <c r="M518" s="7" t="e">
        <f>IF(OSS_2018_19!#REF!&lt;&gt;"",OSS_2018_19!#REF!,"")</f>
        <v>#REF!</v>
      </c>
      <c r="N518" s="7" t="e">
        <f>IF(OSS_2018_19!#REF!&lt;&gt;"",OSS_2018_19!#REF!,"")</f>
        <v>#REF!</v>
      </c>
      <c r="O518" s="7" t="e">
        <f>IF(OSS_2018_19!#REF!&lt;&gt;"",OSS_2018_19!#REF!,"")</f>
        <v>#REF!</v>
      </c>
      <c r="P518" s="7" t="e">
        <f>IF(OSS_2018_19!#REF!&lt;&gt;"",OSS_2018_19!#REF!,"")</f>
        <v>#REF!</v>
      </c>
      <c r="Q518" s="5" t="e">
        <f t="shared" si="41"/>
        <v>#REF!</v>
      </c>
      <c r="R518" s="87" t="e">
        <f t="shared" si="42"/>
        <v>#REF!</v>
      </c>
      <c r="S518" s="57" t="e">
        <f t="shared" si="39"/>
        <v>#REF!</v>
      </c>
      <c r="T518" s="88" t="e">
        <f t="shared" si="40"/>
        <v>#REF!</v>
      </c>
      <c r="U518" s="68"/>
      <c r="W518" s="68"/>
    </row>
    <row r="519" spans="1:23" ht="20.100000000000001" customHeight="1">
      <c r="A519" s="118" t="e">
        <f>IF(OSS_2018_19!#REF!&lt;&gt;"",OSS_2018_19!#REF!,"")</f>
        <v>#REF!</v>
      </c>
      <c r="B519" s="7" t="e">
        <f>IF(OSS_2018_19!#REF!&lt;&gt;"",OSS_2018_19!#REF!,"")</f>
        <v>#REF!</v>
      </c>
      <c r="C519" s="35" t="e">
        <f>IF(OSS_2018_19!#REF!&lt;&gt;"",OSS_2018_19!#REF!,"")</f>
        <v>#REF!</v>
      </c>
      <c r="D519" s="63" t="e">
        <f>IF(OSS_2018_19!#REF!&lt;&gt;"",OSS_2018_19!#REF!,"")</f>
        <v>#REF!</v>
      </c>
      <c r="E519" s="7" t="e">
        <f>IF(OSS_2018_19!#REF!&lt;&gt;"",OSS_2018_19!#REF!,"")</f>
        <v>#REF!</v>
      </c>
      <c r="F519" s="5"/>
      <c r="G519" s="5"/>
      <c r="H519" s="5"/>
      <c r="I519" s="5"/>
      <c r="J519" s="46"/>
      <c r="L519" s="7" t="e">
        <f>IF(OSS_2018_19!#REF!&lt;&gt;"",OSS_2018_19!#REF!,"")</f>
        <v>#REF!</v>
      </c>
      <c r="M519" s="7" t="e">
        <f>IF(OSS_2018_19!#REF!&lt;&gt;"",OSS_2018_19!#REF!,"")</f>
        <v>#REF!</v>
      </c>
      <c r="N519" s="7" t="e">
        <f>IF(OSS_2018_19!#REF!&lt;&gt;"",OSS_2018_19!#REF!,"")</f>
        <v>#REF!</v>
      </c>
      <c r="O519" s="7" t="e">
        <f>IF(OSS_2018_19!#REF!&lt;&gt;"",OSS_2018_19!#REF!,"")</f>
        <v>#REF!</v>
      </c>
      <c r="P519" s="7" t="e">
        <f>IF(OSS_2018_19!#REF!&lt;&gt;"",OSS_2018_19!#REF!,"")</f>
        <v>#REF!</v>
      </c>
      <c r="Q519" s="5" t="e">
        <f t="shared" si="41"/>
        <v>#REF!</v>
      </c>
      <c r="R519" s="87" t="e">
        <f t="shared" si="42"/>
        <v>#REF!</v>
      </c>
      <c r="S519" s="57" t="e">
        <f t="shared" si="39"/>
        <v>#REF!</v>
      </c>
      <c r="T519" s="88" t="e">
        <f t="shared" si="40"/>
        <v>#REF!</v>
      </c>
      <c r="U519" s="68"/>
      <c r="W519" s="68"/>
    </row>
    <row r="520" spans="1:23" ht="20.100000000000001" customHeight="1">
      <c r="A520" s="118" t="e">
        <f>IF(OSS_2018_19!#REF!&lt;&gt;"",OSS_2018_19!#REF!,"")</f>
        <v>#REF!</v>
      </c>
      <c r="B520" s="7" t="e">
        <f>IF(OSS_2018_19!#REF!&lt;&gt;"",OSS_2018_19!#REF!,"")</f>
        <v>#REF!</v>
      </c>
      <c r="C520" s="35" t="e">
        <f>IF(OSS_2018_19!#REF!&lt;&gt;"",OSS_2018_19!#REF!,"")</f>
        <v>#REF!</v>
      </c>
      <c r="D520" s="63" t="e">
        <f>IF(OSS_2018_19!#REF!&lt;&gt;"",OSS_2018_19!#REF!,"")</f>
        <v>#REF!</v>
      </c>
      <c r="E520" s="7" t="e">
        <f>IF(OSS_2018_19!#REF!&lt;&gt;"",OSS_2018_19!#REF!,"")</f>
        <v>#REF!</v>
      </c>
      <c r="F520" s="5"/>
      <c r="G520" s="5"/>
      <c r="H520" s="5"/>
      <c r="I520" s="5"/>
      <c r="J520" s="46"/>
      <c r="L520" s="7" t="e">
        <f>IF(OSS_2018_19!#REF!&lt;&gt;"",OSS_2018_19!#REF!,"")</f>
        <v>#REF!</v>
      </c>
      <c r="M520" s="7" t="e">
        <f>IF(OSS_2018_19!#REF!&lt;&gt;"",OSS_2018_19!#REF!,"")</f>
        <v>#REF!</v>
      </c>
      <c r="N520" s="7" t="e">
        <f>IF(OSS_2018_19!#REF!&lt;&gt;"",OSS_2018_19!#REF!,"")</f>
        <v>#REF!</v>
      </c>
      <c r="O520" s="7" t="e">
        <f>IF(OSS_2018_19!#REF!&lt;&gt;"",OSS_2018_19!#REF!,"")</f>
        <v>#REF!</v>
      </c>
      <c r="P520" s="7" t="e">
        <f>IF(OSS_2018_19!#REF!&lt;&gt;"",OSS_2018_19!#REF!,"")</f>
        <v>#REF!</v>
      </c>
      <c r="Q520" s="5" t="e">
        <f t="shared" si="41"/>
        <v>#REF!</v>
      </c>
      <c r="R520" s="87" t="e">
        <f t="shared" si="42"/>
        <v>#REF!</v>
      </c>
      <c r="S520" s="57" t="e">
        <f t="shared" si="39"/>
        <v>#REF!</v>
      </c>
      <c r="T520" s="88" t="e">
        <f t="shared" si="40"/>
        <v>#REF!</v>
      </c>
      <c r="U520" s="68"/>
      <c r="W520" s="68"/>
    </row>
    <row r="521" spans="1:23" ht="20.100000000000001" customHeight="1">
      <c r="A521" s="118" t="e">
        <f>IF(OSS_2018_19!#REF!&lt;&gt;"",OSS_2018_19!#REF!,"")</f>
        <v>#REF!</v>
      </c>
      <c r="B521" s="7" t="e">
        <f>IF(OSS_2018_19!#REF!&lt;&gt;"",OSS_2018_19!#REF!,"")</f>
        <v>#REF!</v>
      </c>
      <c r="C521" s="35" t="e">
        <f>IF(OSS_2018_19!#REF!&lt;&gt;"",OSS_2018_19!#REF!,"")</f>
        <v>#REF!</v>
      </c>
      <c r="D521" s="63" t="e">
        <f>IF(OSS_2018_19!#REF!&lt;&gt;"",OSS_2018_19!#REF!,"")</f>
        <v>#REF!</v>
      </c>
      <c r="E521" s="7" t="e">
        <f>IF(OSS_2018_19!#REF!&lt;&gt;"",OSS_2018_19!#REF!,"")</f>
        <v>#REF!</v>
      </c>
      <c r="F521" s="5"/>
      <c r="G521" s="5"/>
      <c r="H521" s="5"/>
      <c r="I521" s="5"/>
      <c r="J521" s="46"/>
      <c r="L521" s="7" t="e">
        <f>IF(OSS_2018_19!#REF!&lt;&gt;"",OSS_2018_19!#REF!,"")</f>
        <v>#REF!</v>
      </c>
      <c r="M521" s="7" t="e">
        <f>IF(OSS_2018_19!#REF!&lt;&gt;"",OSS_2018_19!#REF!,"")</f>
        <v>#REF!</v>
      </c>
      <c r="N521" s="7" t="e">
        <f>IF(OSS_2018_19!#REF!&lt;&gt;"",OSS_2018_19!#REF!,"")</f>
        <v>#REF!</v>
      </c>
      <c r="O521" s="7" t="e">
        <f>IF(OSS_2018_19!#REF!&lt;&gt;"",OSS_2018_19!#REF!,"")</f>
        <v>#REF!</v>
      </c>
      <c r="P521" s="7" t="e">
        <f>IF(OSS_2018_19!#REF!&lt;&gt;"",OSS_2018_19!#REF!,"")</f>
        <v>#REF!</v>
      </c>
      <c r="Q521" s="5" t="e">
        <f t="shared" si="41"/>
        <v>#REF!</v>
      </c>
      <c r="R521" s="87" t="e">
        <f t="shared" si="42"/>
        <v>#REF!</v>
      </c>
      <c r="S521" s="57" t="e">
        <f t="shared" si="39"/>
        <v>#REF!</v>
      </c>
      <c r="T521" s="88" t="e">
        <f t="shared" si="40"/>
        <v>#REF!</v>
      </c>
      <c r="U521" s="68"/>
      <c r="W521" s="68"/>
    </row>
    <row r="522" spans="1:23" ht="20.100000000000001" customHeight="1">
      <c r="A522" s="118" t="e">
        <f>IF(OSS_2018_19!#REF!&lt;&gt;"",OSS_2018_19!#REF!,"")</f>
        <v>#REF!</v>
      </c>
      <c r="B522" s="7" t="e">
        <f>IF(OSS_2018_19!#REF!&lt;&gt;"",OSS_2018_19!#REF!,"")</f>
        <v>#REF!</v>
      </c>
      <c r="C522" s="35" t="e">
        <f>IF(OSS_2018_19!#REF!&lt;&gt;"",OSS_2018_19!#REF!,"")</f>
        <v>#REF!</v>
      </c>
      <c r="D522" s="63" t="e">
        <f>IF(OSS_2018_19!#REF!&lt;&gt;"",OSS_2018_19!#REF!,"")</f>
        <v>#REF!</v>
      </c>
      <c r="E522" s="7" t="e">
        <f>IF(OSS_2018_19!#REF!&lt;&gt;"",OSS_2018_19!#REF!,"")</f>
        <v>#REF!</v>
      </c>
      <c r="F522" s="5"/>
      <c r="G522" s="5"/>
      <c r="H522" s="5"/>
      <c r="I522" s="5"/>
      <c r="J522" s="46"/>
      <c r="L522" s="7" t="e">
        <f>IF(OSS_2018_19!#REF!&lt;&gt;"",OSS_2018_19!#REF!,"")</f>
        <v>#REF!</v>
      </c>
      <c r="M522" s="7" t="e">
        <f>IF(OSS_2018_19!#REF!&lt;&gt;"",OSS_2018_19!#REF!,"")</f>
        <v>#REF!</v>
      </c>
      <c r="N522" s="7" t="e">
        <f>IF(OSS_2018_19!#REF!&lt;&gt;"",OSS_2018_19!#REF!,"")</f>
        <v>#REF!</v>
      </c>
      <c r="O522" s="7" t="e">
        <f>IF(OSS_2018_19!#REF!&lt;&gt;"",OSS_2018_19!#REF!,"")</f>
        <v>#REF!</v>
      </c>
      <c r="P522" s="7" t="e">
        <f>IF(OSS_2018_19!#REF!&lt;&gt;"",OSS_2018_19!#REF!,"")</f>
        <v>#REF!</v>
      </c>
      <c r="Q522" s="5" t="e">
        <f t="shared" si="41"/>
        <v>#REF!</v>
      </c>
      <c r="R522" s="87" t="e">
        <f t="shared" si="42"/>
        <v>#REF!</v>
      </c>
      <c r="S522" s="57" t="e">
        <f t="shared" si="39"/>
        <v>#REF!</v>
      </c>
      <c r="T522" s="88" t="e">
        <f t="shared" si="40"/>
        <v>#REF!</v>
      </c>
      <c r="U522" s="68"/>
      <c r="W522" s="68"/>
    </row>
    <row r="523" spans="1:23" ht="20.100000000000001" customHeight="1">
      <c r="A523" s="118" t="e">
        <f>IF(OSS_2018_19!#REF!&lt;&gt;"",OSS_2018_19!#REF!,"")</f>
        <v>#REF!</v>
      </c>
      <c r="B523" s="7" t="e">
        <f>IF(OSS_2018_19!#REF!&lt;&gt;"",OSS_2018_19!#REF!,"")</f>
        <v>#REF!</v>
      </c>
      <c r="C523" s="35" t="e">
        <f>IF(OSS_2018_19!#REF!&lt;&gt;"",OSS_2018_19!#REF!,"")</f>
        <v>#REF!</v>
      </c>
      <c r="D523" s="63" t="e">
        <f>IF(OSS_2018_19!#REF!&lt;&gt;"",OSS_2018_19!#REF!,"")</f>
        <v>#REF!</v>
      </c>
      <c r="E523" s="7" t="e">
        <f>IF(OSS_2018_19!#REF!&lt;&gt;"",OSS_2018_19!#REF!,"")</f>
        <v>#REF!</v>
      </c>
      <c r="F523" s="5"/>
      <c r="G523" s="5"/>
      <c r="H523" s="5"/>
      <c r="I523" s="5"/>
      <c r="J523" s="46"/>
      <c r="L523" s="7" t="e">
        <f>IF(OSS_2018_19!#REF!&lt;&gt;"",OSS_2018_19!#REF!,"")</f>
        <v>#REF!</v>
      </c>
      <c r="M523" s="7" t="e">
        <f>IF(OSS_2018_19!#REF!&lt;&gt;"",OSS_2018_19!#REF!,"")</f>
        <v>#REF!</v>
      </c>
      <c r="N523" s="7" t="e">
        <f>IF(OSS_2018_19!#REF!&lt;&gt;"",OSS_2018_19!#REF!,"")</f>
        <v>#REF!</v>
      </c>
      <c r="O523" s="7" t="e">
        <f>IF(OSS_2018_19!#REF!&lt;&gt;"",OSS_2018_19!#REF!,"")</f>
        <v>#REF!</v>
      </c>
      <c r="P523" s="7" t="e">
        <f>IF(OSS_2018_19!#REF!&lt;&gt;"",OSS_2018_19!#REF!,"")</f>
        <v>#REF!</v>
      </c>
      <c r="Q523" s="5" t="e">
        <f t="shared" si="41"/>
        <v>#REF!</v>
      </c>
      <c r="R523" s="87" t="e">
        <f t="shared" si="42"/>
        <v>#REF!</v>
      </c>
      <c r="S523" s="57" t="e">
        <f t="shared" si="39"/>
        <v>#REF!</v>
      </c>
      <c r="T523" s="88" t="e">
        <f t="shared" si="40"/>
        <v>#REF!</v>
      </c>
      <c r="U523" s="68"/>
      <c r="W523" s="68"/>
    </row>
    <row r="524" spans="1:23" ht="20.100000000000001" customHeight="1">
      <c r="A524" s="118" t="e">
        <f>IF(OSS_2018_19!#REF!&lt;&gt;"",OSS_2018_19!#REF!,"")</f>
        <v>#REF!</v>
      </c>
      <c r="B524" s="7" t="e">
        <f>IF(OSS_2018_19!#REF!&lt;&gt;"",OSS_2018_19!#REF!,"")</f>
        <v>#REF!</v>
      </c>
      <c r="C524" s="35" t="e">
        <f>IF(OSS_2018_19!#REF!&lt;&gt;"",OSS_2018_19!#REF!,"")</f>
        <v>#REF!</v>
      </c>
      <c r="D524" s="63" t="e">
        <f>IF(OSS_2018_19!#REF!&lt;&gt;"",OSS_2018_19!#REF!,"")</f>
        <v>#REF!</v>
      </c>
      <c r="E524" s="7" t="e">
        <f>IF(OSS_2018_19!#REF!&lt;&gt;"",OSS_2018_19!#REF!,"")</f>
        <v>#REF!</v>
      </c>
      <c r="F524" s="5"/>
      <c r="G524" s="5"/>
      <c r="H524" s="5"/>
      <c r="I524" s="5"/>
      <c r="J524" s="46"/>
      <c r="L524" s="7" t="e">
        <f>IF(OSS_2018_19!#REF!&lt;&gt;"",OSS_2018_19!#REF!,"")</f>
        <v>#REF!</v>
      </c>
      <c r="M524" s="7" t="e">
        <f>IF(OSS_2018_19!#REF!&lt;&gt;"",OSS_2018_19!#REF!,"")</f>
        <v>#REF!</v>
      </c>
      <c r="N524" s="7" t="e">
        <f>IF(OSS_2018_19!#REF!&lt;&gt;"",OSS_2018_19!#REF!,"")</f>
        <v>#REF!</v>
      </c>
      <c r="O524" s="7" t="e">
        <f>IF(OSS_2018_19!#REF!&lt;&gt;"",OSS_2018_19!#REF!,"")</f>
        <v>#REF!</v>
      </c>
      <c r="P524" s="7" t="e">
        <f>IF(OSS_2018_19!#REF!&lt;&gt;"",OSS_2018_19!#REF!,"")</f>
        <v>#REF!</v>
      </c>
      <c r="Q524" s="5" t="e">
        <f t="shared" si="41"/>
        <v>#REF!</v>
      </c>
      <c r="R524" s="87" t="e">
        <f t="shared" si="42"/>
        <v>#REF!</v>
      </c>
      <c r="S524" s="57" t="e">
        <f t="shared" si="39"/>
        <v>#REF!</v>
      </c>
      <c r="T524" s="88" t="e">
        <f t="shared" si="40"/>
        <v>#REF!</v>
      </c>
      <c r="U524" s="68"/>
      <c r="W524" s="68"/>
    </row>
    <row r="525" spans="1:23" ht="20.100000000000001" customHeight="1">
      <c r="A525" s="118" t="e">
        <f>IF(OSS_2018_19!#REF!&lt;&gt;"",OSS_2018_19!#REF!,"")</f>
        <v>#REF!</v>
      </c>
      <c r="B525" s="7" t="e">
        <f>IF(OSS_2018_19!#REF!&lt;&gt;"",OSS_2018_19!#REF!,"")</f>
        <v>#REF!</v>
      </c>
      <c r="C525" s="35" t="e">
        <f>IF(OSS_2018_19!#REF!&lt;&gt;"",OSS_2018_19!#REF!,"")</f>
        <v>#REF!</v>
      </c>
      <c r="D525" s="63" t="e">
        <f>IF(OSS_2018_19!#REF!&lt;&gt;"",OSS_2018_19!#REF!,"")</f>
        <v>#REF!</v>
      </c>
      <c r="E525" s="7" t="e">
        <f>IF(OSS_2018_19!#REF!&lt;&gt;"",OSS_2018_19!#REF!,"")</f>
        <v>#REF!</v>
      </c>
      <c r="F525" s="5"/>
      <c r="G525" s="5"/>
      <c r="H525" s="5"/>
      <c r="I525" s="5"/>
      <c r="J525" s="46"/>
      <c r="L525" s="7" t="e">
        <f>IF(OSS_2018_19!#REF!&lt;&gt;"",OSS_2018_19!#REF!,"")</f>
        <v>#REF!</v>
      </c>
      <c r="M525" s="7" t="e">
        <f>IF(OSS_2018_19!#REF!&lt;&gt;"",OSS_2018_19!#REF!,"")</f>
        <v>#REF!</v>
      </c>
      <c r="N525" s="7" t="e">
        <f>IF(OSS_2018_19!#REF!&lt;&gt;"",OSS_2018_19!#REF!,"")</f>
        <v>#REF!</v>
      </c>
      <c r="O525" s="7" t="e">
        <f>IF(OSS_2018_19!#REF!&lt;&gt;"",OSS_2018_19!#REF!,"")</f>
        <v>#REF!</v>
      </c>
      <c r="P525" s="7" t="e">
        <f>IF(OSS_2018_19!#REF!&lt;&gt;"",OSS_2018_19!#REF!,"")</f>
        <v>#REF!</v>
      </c>
      <c r="Q525" s="5" t="e">
        <f t="shared" si="41"/>
        <v>#REF!</v>
      </c>
      <c r="R525" s="87" t="e">
        <f t="shared" si="42"/>
        <v>#REF!</v>
      </c>
      <c r="S525" s="57" t="e">
        <f t="shared" si="39"/>
        <v>#REF!</v>
      </c>
      <c r="T525" s="88" t="e">
        <f t="shared" si="40"/>
        <v>#REF!</v>
      </c>
      <c r="U525" s="68"/>
      <c r="W525" s="68"/>
    </row>
    <row r="526" spans="1:23" ht="20.100000000000001" customHeight="1">
      <c r="A526" s="118" t="e">
        <f>IF(OSS_2018_19!#REF!&lt;&gt;"",OSS_2018_19!#REF!,"")</f>
        <v>#REF!</v>
      </c>
      <c r="B526" s="7" t="e">
        <f>IF(OSS_2018_19!#REF!&lt;&gt;"",OSS_2018_19!#REF!,"")</f>
        <v>#REF!</v>
      </c>
      <c r="C526" s="35" t="e">
        <f>IF(OSS_2018_19!#REF!&lt;&gt;"",OSS_2018_19!#REF!,"")</f>
        <v>#REF!</v>
      </c>
      <c r="D526" s="63" t="e">
        <f>IF(OSS_2018_19!#REF!&lt;&gt;"",OSS_2018_19!#REF!,"")</f>
        <v>#REF!</v>
      </c>
      <c r="E526" s="7" t="e">
        <f>IF(OSS_2018_19!#REF!&lt;&gt;"",OSS_2018_19!#REF!,"")</f>
        <v>#REF!</v>
      </c>
      <c r="F526" s="5"/>
      <c r="G526" s="5"/>
      <c r="H526" s="5"/>
      <c r="I526" s="5"/>
      <c r="J526" s="46"/>
      <c r="L526" s="7" t="e">
        <f>IF(OSS_2018_19!#REF!&lt;&gt;"",OSS_2018_19!#REF!,"")</f>
        <v>#REF!</v>
      </c>
      <c r="M526" s="7" t="e">
        <f>IF(OSS_2018_19!#REF!&lt;&gt;"",OSS_2018_19!#REF!,"")</f>
        <v>#REF!</v>
      </c>
      <c r="N526" s="7" t="e">
        <f>IF(OSS_2018_19!#REF!&lt;&gt;"",OSS_2018_19!#REF!,"")</f>
        <v>#REF!</v>
      </c>
      <c r="O526" s="7" t="e">
        <f>IF(OSS_2018_19!#REF!&lt;&gt;"",OSS_2018_19!#REF!,"")</f>
        <v>#REF!</v>
      </c>
      <c r="P526" s="7" t="e">
        <f>IF(OSS_2018_19!#REF!&lt;&gt;"",OSS_2018_19!#REF!,"")</f>
        <v>#REF!</v>
      </c>
      <c r="Q526" s="5" t="e">
        <f t="shared" si="41"/>
        <v>#REF!</v>
      </c>
      <c r="R526" s="87" t="e">
        <f t="shared" si="42"/>
        <v>#REF!</v>
      </c>
      <c r="S526" s="57" t="e">
        <f t="shared" si="39"/>
        <v>#REF!</v>
      </c>
      <c r="T526" s="88" t="e">
        <f t="shared" si="40"/>
        <v>#REF!</v>
      </c>
      <c r="U526" s="68"/>
      <c r="W526" s="68"/>
    </row>
    <row r="527" spans="1:23" ht="20.100000000000001" customHeight="1">
      <c r="A527" s="118" t="e">
        <f>IF(OSS_2018_19!#REF!&lt;&gt;"",OSS_2018_19!#REF!,"")</f>
        <v>#REF!</v>
      </c>
      <c r="B527" s="7" t="e">
        <f>IF(OSS_2018_19!#REF!&lt;&gt;"",OSS_2018_19!#REF!,"")</f>
        <v>#REF!</v>
      </c>
      <c r="C527" s="35" t="e">
        <f>IF(OSS_2018_19!#REF!&lt;&gt;"",OSS_2018_19!#REF!,"")</f>
        <v>#REF!</v>
      </c>
      <c r="D527" s="63" t="e">
        <f>IF(OSS_2018_19!#REF!&lt;&gt;"",OSS_2018_19!#REF!,"")</f>
        <v>#REF!</v>
      </c>
      <c r="E527" s="7" t="e">
        <f>IF(OSS_2018_19!#REF!&lt;&gt;"",OSS_2018_19!#REF!,"")</f>
        <v>#REF!</v>
      </c>
      <c r="F527" s="5"/>
      <c r="G527" s="5"/>
      <c r="H527" s="5"/>
      <c r="I527" s="5"/>
      <c r="J527" s="46"/>
      <c r="L527" s="7" t="e">
        <f>IF(OSS_2018_19!#REF!&lt;&gt;"",OSS_2018_19!#REF!,"")</f>
        <v>#REF!</v>
      </c>
      <c r="M527" s="7" t="e">
        <f>IF(OSS_2018_19!#REF!&lt;&gt;"",OSS_2018_19!#REF!,"")</f>
        <v>#REF!</v>
      </c>
      <c r="N527" s="7" t="e">
        <f>IF(OSS_2018_19!#REF!&lt;&gt;"",OSS_2018_19!#REF!,"")</f>
        <v>#REF!</v>
      </c>
      <c r="O527" s="7" t="e">
        <f>IF(OSS_2018_19!#REF!&lt;&gt;"",OSS_2018_19!#REF!,"")</f>
        <v>#REF!</v>
      </c>
      <c r="P527" s="7" t="e">
        <f>IF(OSS_2018_19!#REF!&lt;&gt;"",OSS_2018_19!#REF!,"")</f>
        <v>#REF!</v>
      </c>
      <c r="Q527" s="5" t="e">
        <f t="shared" si="41"/>
        <v>#REF!</v>
      </c>
      <c r="R527" s="87" t="e">
        <f t="shared" si="42"/>
        <v>#REF!</v>
      </c>
      <c r="S527" s="57" t="e">
        <f t="shared" si="39"/>
        <v>#REF!</v>
      </c>
      <c r="T527" s="88" t="e">
        <f t="shared" si="40"/>
        <v>#REF!</v>
      </c>
      <c r="U527" s="68"/>
      <c r="W527" s="68"/>
    </row>
    <row r="528" spans="1:23" ht="20.100000000000001" customHeight="1">
      <c r="A528" s="118" t="e">
        <f>IF(OSS_2018_19!#REF!&lt;&gt;"",OSS_2018_19!#REF!,"")</f>
        <v>#REF!</v>
      </c>
      <c r="B528" s="7" t="e">
        <f>IF(OSS_2018_19!#REF!&lt;&gt;"",OSS_2018_19!#REF!,"")</f>
        <v>#REF!</v>
      </c>
      <c r="C528" s="35" t="e">
        <f>IF(OSS_2018_19!#REF!&lt;&gt;"",OSS_2018_19!#REF!,"")</f>
        <v>#REF!</v>
      </c>
      <c r="D528" s="63" t="e">
        <f>IF(OSS_2018_19!#REF!&lt;&gt;"",OSS_2018_19!#REF!,"")</f>
        <v>#REF!</v>
      </c>
      <c r="E528" s="7" t="e">
        <f>IF(OSS_2018_19!#REF!&lt;&gt;"",OSS_2018_19!#REF!,"")</f>
        <v>#REF!</v>
      </c>
      <c r="F528" s="5"/>
      <c r="G528" s="5"/>
      <c r="H528" s="5"/>
      <c r="I528" s="5"/>
      <c r="J528" s="46"/>
      <c r="L528" s="7" t="e">
        <f>IF(OSS_2018_19!#REF!&lt;&gt;"",OSS_2018_19!#REF!,"")</f>
        <v>#REF!</v>
      </c>
      <c r="M528" s="7" t="e">
        <f>IF(OSS_2018_19!#REF!&lt;&gt;"",OSS_2018_19!#REF!,"")</f>
        <v>#REF!</v>
      </c>
      <c r="N528" s="7" t="e">
        <f>IF(OSS_2018_19!#REF!&lt;&gt;"",OSS_2018_19!#REF!,"")</f>
        <v>#REF!</v>
      </c>
      <c r="O528" s="7" t="e">
        <f>IF(OSS_2018_19!#REF!&lt;&gt;"",OSS_2018_19!#REF!,"")</f>
        <v>#REF!</v>
      </c>
      <c r="P528" s="7" t="e">
        <f>IF(OSS_2018_19!#REF!&lt;&gt;"",OSS_2018_19!#REF!,"")</f>
        <v>#REF!</v>
      </c>
      <c r="Q528" s="5" t="e">
        <f t="shared" si="41"/>
        <v>#REF!</v>
      </c>
      <c r="R528" s="87" t="e">
        <f t="shared" si="42"/>
        <v>#REF!</v>
      </c>
      <c r="S528" s="57" t="e">
        <f t="shared" si="39"/>
        <v>#REF!</v>
      </c>
      <c r="T528" s="88" t="e">
        <f t="shared" si="40"/>
        <v>#REF!</v>
      </c>
      <c r="U528" s="68"/>
      <c r="W528" s="68"/>
    </row>
    <row r="529" spans="1:23" ht="20.100000000000001" customHeight="1">
      <c r="A529" s="118" t="e">
        <f>IF(OSS_2018_19!#REF!&lt;&gt;"",OSS_2018_19!#REF!,"")</f>
        <v>#REF!</v>
      </c>
      <c r="B529" s="7" t="e">
        <f>IF(OSS_2018_19!#REF!&lt;&gt;"",OSS_2018_19!#REF!,"")</f>
        <v>#REF!</v>
      </c>
      <c r="C529" s="35" t="e">
        <f>IF(OSS_2018_19!#REF!&lt;&gt;"",OSS_2018_19!#REF!,"")</f>
        <v>#REF!</v>
      </c>
      <c r="D529" s="63" t="e">
        <f>IF(OSS_2018_19!#REF!&lt;&gt;"",OSS_2018_19!#REF!,"")</f>
        <v>#REF!</v>
      </c>
      <c r="E529" s="7" t="e">
        <f>IF(OSS_2018_19!#REF!&lt;&gt;"",OSS_2018_19!#REF!,"")</f>
        <v>#REF!</v>
      </c>
      <c r="F529" s="5"/>
      <c r="G529" s="5"/>
      <c r="H529" s="5"/>
      <c r="I529" s="5"/>
      <c r="J529" s="46"/>
      <c r="L529" s="7" t="e">
        <f>IF(OSS_2018_19!#REF!&lt;&gt;"",OSS_2018_19!#REF!,"")</f>
        <v>#REF!</v>
      </c>
      <c r="M529" s="7" t="e">
        <f>IF(OSS_2018_19!#REF!&lt;&gt;"",OSS_2018_19!#REF!,"")</f>
        <v>#REF!</v>
      </c>
      <c r="N529" s="7" t="e">
        <f>IF(OSS_2018_19!#REF!&lt;&gt;"",OSS_2018_19!#REF!,"")</f>
        <v>#REF!</v>
      </c>
      <c r="O529" s="7" t="e">
        <f>IF(OSS_2018_19!#REF!&lt;&gt;"",OSS_2018_19!#REF!,"")</f>
        <v>#REF!</v>
      </c>
      <c r="P529" s="7" t="e">
        <f>IF(OSS_2018_19!#REF!&lt;&gt;"",OSS_2018_19!#REF!,"")</f>
        <v>#REF!</v>
      </c>
      <c r="Q529" s="5" t="e">
        <f t="shared" si="41"/>
        <v>#REF!</v>
      </c>
      <c r="R529" s="87" t="e">
        <f t="shared" si="42"/>
        <v>#REF!</v>
      </c>
      <c r="S529" s="57" t="e">
        <f t="shared" si="39"/>
        <v>#REF!</v>
      </c>
      <c r="T529" s="88" t="e">
        <f t="shared" si="40"/>
        <v>#REF!</v>
      </c>
      <c r="U529" s="68"/>
      <c r="W529" s="68"/>
    </row>
    <row r="530" spans="1:23" ht="20.100000000000001" customHeight="1">
      <c r="A530" s="118" t="e">
        <f>IF(OSS_2018_19!#REF!&lt;&gt;"",OSS_2018_19!#REF!,"")</f>
        <v>#REF!</v>
      </c>
      <c r="B530" s="7" t="e">
        <f>IF(OSS_2018_19!#REF!&lt;&gt;"",OSS_2018_19!#REF!,"")</f>
        <v>#REF!</v>
      </c>
      <c r="C530" s="35" t="e">
        <f>IF(OSS_2018_19!#REF!&lt;&gt;"",OSS_2018_19!#REF!,"")</f>
        <v>#REF!</v>
      </c>
      <c r="D530" s="63" t="e">
        <f>IF(OSS_2018_19!#REF!&lt;&gt;"",OSS_2018_19!#REF!,"")</f>
        <v>#REF!</v>
      </c>
      <c r="E530" s="7" t="e">
        <f>IF(OSS_2018_19!#REF!&lt;&gt;"",OSS_2018_19!#REF!,"")</f>
        <v>#REF!</v>
      </c>
      <c r="F530" s="5"/>
      <c r="G530" s="5"/>
      <c r="H530" s="5"/>
      <c r="I530" s="5"/>
      <c r="J530" s="46"/>
      <c r="L530" s="7" t="e">
        <f>IF(OSS_2018_19!#REF!&lt;&gt;"",OSS_2018_19!#REF!,"")</f>
        <v>#REF!</v>
      </c>
      <c r="M530" s="7" t="e">
        <f>IF(OSS_2018_19!#REF!&lt;&gt;"",OSS_2018_19!#REF!,"")</f>
        <v>#REF!</v>
      </c>
      <c r="N530" s="7" t="e">
        <f>IF(OSS_2018_19!#REF!&lt;&gt;"",OSS_2018_19!#REF!,"")</f>
        <v>#REF!</v>
      </c>
      <c r="O530" s="7" t="e">
        <f>IF(OSS_2018_19!#REF!&lt;&gt;"",OSS_2018_19!#REF!,"")</f>
        <v>#REF!</v>
      </c>
      <c r="P530" s="7" t="e">
        <f>IF(OSS_2018_19!#REF!&lt;&gt;"",OSS_2018_19!#REF!,"")</f>
        <v>#REF!</v>
      </c>
      <c r="Q530" s="5" t="e">
        <f t="shared" si="41"/>
        <v>#REF!</v>
      </c>
      <c r="R530" s="87" t="e">
        <f t="shared" si="42"/>
        <v>#REF!</v>
      </c>
      <c r="S530" s="57" t="e">
        <f t="shared" si="39"/>
        <v>#REF!</v>
      </c>
      <c r="T530" s="88" t="e">
        <f t="shared" si="40"/>
        <v>#REF!</v>
      </c>
      <c r="U530" s="68"/>
      <c r="W530" s="68"/>
    </row>
    <row r="531" spans="1:23" ht="20.100000000000001" customHeight="1">
      <c r="A531" s="118" t="e">
        <f>IF(OSS_2018_19!#REF!&lt;&gt;"",OSS_2018_19!#REF!,"")</f>
        <v>#REF!</v>
      </c>
      <c r="B531" s="7" t="e">
        <f>IF(OSS_2018_19!#REF!&lt;&gt;"",OSS_2018_19!#REF!,"")</f>
        <v>#REF!</v>
      </c>
      <c r="C531" s="35" t="e">
        <f>IF(OSS_2018_19!#REF!&lt;&gt;"",OSS_2018_19!#REF!,"")</f>
        <v>#REF!</v>
      </c>
      <c r="D531" s="63" t="e">
        <f>IF(OSS_2018_19!#REF!&lt;&gt;"",OSS_2018_19!#REF!,"")</f>
        <v>#REF!</v>
      </c>
      <c r="E531" s="7" t="e">
        <f>IF(OSS_2018_19!#REF!&lt;&gt;"",OSS_2018_19!#REF!,"")</f>
        <v>#REF!</v>
      </c>
      <c r="F531" s="5"/>
      <c r="G531" s="5"/>
      <c r="H531" s="5"/>
      <c r="I531" s="5"/>
      <c r="J531" s="46"/>
      <c r="L531" s="7" t="e">
        <f>IF(OSS_2018_19!#REF!&lt;&gt;"",OSS_2018_19!#REF!,"")</f>
        <v>#REF!</v>
      </c>
      <c r="M531" s="7" t="e">
        <f>IF(OSS_2018_19!#REF!&lt;&gt;"",OSS_2018_19!#REF!,"")</f>
        <v>#REF!</v>
      </c>
      <c r="N531" s="7" t="e">
        <f>IF(OSS_2018_19!#REF!&lt;&gt;"",OSS_2018_19!#REF!,"")</f>
        <v>#REF!</v>
      </c>
      <c r="O531" s="7" t="e">
        <f>IF(OSS_2018_19!#REF!&lt;&gt;"",OSS_2018_19!#REF!,"")</f>
        <v>#REF!</v>
      </c>
      <c r="P531" s="7" t="e">
        <f>IF(OSS_2018_19!#REF!&lt;&gt;"",OSS_2018_19!#REF!,"")</f>
        <v>#REF!</v>
      </c>
      <c r="Q531" s="5" t="e">
        <f t="shared" si="41"/>
        <v>#REF!</v>
      </c>
      <c r="R531" s="87" t="e">
        <f t="shared" si="42"/>
        <v>#REF!</v>
      </c>
      <c r="S531" s="57" t="e">
        <f t="shared" si="39"/>
        <v>#REF!</v>
      </c>
      <c r="T531" s="88" t="e">
        <f t="shared" si="40"/>
        <v>#REF!</v>
      </c>
      <c r="U531" s="68"/>
      <c r="W531" s="68"/>
    </row>
    <row r="532" spans="1:23" ht="20.100000000000001" customHeight="1">
      <c r="A532" s="118" t="e">
        <f>IF(OSS_2018_19!#REF!&lt;&gt;"",OSS_2018_19!#REF!,"")</f>
        <v>#REF!</v>
      </c>
      <c r="B532" s="7" t="e">
        <f>IF(OSS_2018_19!#REF!&lt;&gt;"",OSS_2018_19!#REF!,"")</f>
        <v>#REF!</v>
      </c>
      <c r="C532" s="35" t="e">
        <f>IF(OSS_2018_19!#REF!&lt;&gt;"",OSS_2018_19!#REF!,"")</f>
        <v>#REF!</v>
      </c>
      <c r="D532" s="63" t="e">
        <f>IF(OSS_2018_19!#REF!&lt;&gt;"",OSS_2018_19!#REF!,"")</f>
        <v>#REF!</v>
      </c>
      <c r="E532" s="7" t="e">
        <f>IF(OSS_2018_19!#REF!&lt;&gt;"",OSS_2018_19!#REF!,"")</f>
        <v>#REF!</v>
      </c>
      <c r="F532" s="5"/>
      <c r="G532" s="5"/>
      <c r="H532" s="5"/>
      <c r="I532" s="5"/>
      <c r="J532" s="46"/>
      <c r="L532" s="7" t="e">
        <f>IF(OSS_2018_19!#REF!&lt;&gt;"",OSS_2018_19!#REF!,"")</f>
        <v>#REF!</v>
      </c>
      <c r="M532" s="7" t="e">
        <f>IF(OSS_2018_19!#REF!&lt;&gt;"",OSS_2018_19!#REF!,"")</f>
        <v>#REF!</v>
      </c>
      <c r="N532" s="7" t="e">
        <f>IF(OSS_2018_19!#REF!&lt;&gt;"",OSS_2018_19!#REF!,"")</f>
        <v>#REF!</v>
      </c>
      <c r="O532" s="7" t="e">
        <f>IF(OSS_2018_19!#REF!&lt;&gt;"",OSS_2018_19!#REF!,"")</f>
        <v>#REF!</v>
      </c>
      <c r="P532" s="7" t="e">
        <f>IF(OSS_2018_19!#REF!&lt;&gt;"",OSS_2018_19!#REF!,"")</f>
        <v>#REF!</v>
      </c>
      <c r="Q532" s="5" t="e">
        <f t="shared" si="41"/>
        <v>#REF!</v>
      </c>
      <c r="R532" s="87" t="e">
        <f t="shared" si="42"/>
        <v>#REF!</v>
      </c>
      <c r="S532" s="57" t="e">
        <f t="shared" si="39"/>
        <v>#REF!</v>
      </c>
      <c r="T532" s="88" t="e">
        <f t="shared" si="40"/>
        <v>#REF!</v>
      </c>
      <c r="U532" s="68"/>
      <c r="W532" s="68"/>
    </row>
    <row r="533" spans="1:23" ht="20.100000000000001" customHeight="1">
      <c r="A533" s="118" t="e">
        <f>IF(OSS_2018_19!#REF!&lt;&gt;"",OSS_2018_19!#REF!,"")</f>
        <v>#REF!</v>
      </c>
      <c r="B533" s="7" t="e">
        <f>IF(OSS_2018_19!#REF!&lt;&gt;"",OSS_2018_19!#REF!,"")</f>
        <v>#REF!</v>
      </c>
      <c r="C533" s="35" t="e">
        <f>IF(OSS_2018_19!#REF!&lt;&gt;"",OSS_2018_19!#REF!,"")</f>
        <v>#REF!</v>
      </c>
      <c r="D533" s="63" t="e">
        <f>IF(OSS_2018_19!#REF!&lt;&gt;"",OSS_2018_19!#REF!,"")</f>
        <v>#REF!</v>
      </c>
      <c r="E533" s="7" t="e">
        <f>IF(OSS_2018_19!#REF!&lt;&gt;"",OSS_2018_19!#REF!,"")</f>
        <v>#REF!</v>
      </c>
      <c r="F533" s="5"/>
      <c r="G533" s="5"/>
      <c r="H533" s="5"/>
      <c r="I533" s="5"/>
      <c r="J533" s="46"/>
      <c r="L533" s="7" t="e">
        <f>IF(OSS_2018_19!#REF!&lt;&gt;"",OSS_2018_19!#REF!,"")</f>
        <v>#REF!</v>
      </c>
      <c r="M533" s="7" t="e">
        <f>IF(OSS_2018_19!#REF!&lt;&gt;"",OSS_2018_19!#REF!,"")</f>
        <v>#REF!</v>
      </c>
      <c r="N533" s="7" t="e">
        <f>IF(OSS_2018_19!#REF!&lt;&gt;"",OSS_2018_19!#REF!,"")</f>
        <v>#REF!</v>
      </c>
      <c r="O533" s="7" t="e">
        <f>IF(OSS_2018_19!#REF!&lt;&gt;"",OSS_2018_19!#REF!,"")</f>
        <v>#REF!</v>
      </c>
      <c r="P533" s="7" t="e">
        <f>IF(OSS_2018_19!#REF!&lt;&gt;"",OSS_2018_19!#REF!,"")</f>
        <v>#REF!</v>
      </c>
      <c r="Q533" s="5" t="e">
        <f t="shared" si="41"/>
        <v>#REF!</v>
      </c>
      <c r="R533" s="87" t="e">
        <f t="shared" si="42"/>
        <v>#REF!</v>
      </c>
      <c r="S533" s="57" t="e">
        <f t="shared" si="39"/>
        <v>#REF!</v>
      </c>
      <c r="T533" s="88" t="e">
        <f t="shared" si="40"/>
        <v>#REF!</v>
      </c>
      <c r="U533" s="68"/>
      <c r="W533" s="68"/>
    </row>
    <row r="534" spans="1:23" ht="20.100000000000001" customHeight="1">
      <c r="A534" s="118" t="e">
        <f>IF(OSS_2018_19!#REF!&lt;&gt;"",OSS_2018_19!#REF!,"")</f>
        <v>#REF!</v>
      </c>
      <c r="B534" s="7" t="e">
        <f>IF(OSS_2018_19!#REF!&lt;&gt;"",OSS_2018_19!#REF!,"")</f>
        <v>#REF!</v>
      </c>
      <c r="C534" s="35" t="e">
        <f>IF(OSS_2018_19!#REF!&lt;&gt;"",OSS_2018_19!#REF!,"")</f>
        <v>#REF!</v>
      </c>
      <c r="D534" s="63" t="e">
        <f>IF(OSS_2018_19!#REF!&lt;&gt;"",OSS_2018_19!#REF!,"")</f>
        <v>#REF!</v>
      </c>
      <c r="E534" s="7" t="e">
        <f>IF(OSS_2018_19!#REF!&lt;&gt;"",OSS_2018_19!#REF!,"")</f>
        <v>#REF!</v>
      </c>
      <c r="F534" s="5"/>
      <c r="G534" s="5"/>
      <c r="H534" s="5"/>
      <c r="I534" s="5"/>
      <c r="J534" s="46"/>
      <c r="L534" s="7" t="e">
        <f>IF(OSS_2018_19!#REF!&lt;&gt;"",OSS_2018_19!#REF!,"")</f>
        <v>#REF!</v>
      </c>
      <c r="M534" s="7" t="e">
        <f>IF(OSS_2018_19!#REF!&lt;&gt;"",OSS_2018_19!#REF!,"")</f>
        <v>#REF!</v>
      </c>
      <c r="N534" s="7" t="e">
        <f>IF(OSS_2018_19!#REF!&lt;&gt;"",OSS_2018_19!#REF!,"")</f>
        <v>#REF!</v>
      </c>
      <c r="O534" s="7" t="e">
        <f>IF(OSS_2018_19!#REF!&lt;&gt;"",OSS_2018_19!#REF!,"")</f>
        <v>#REF!</v>
      </c>
      <c r="P534" s="7" t="e">
        <f>IF(OSS_2018_19!#REF!&lt;&gt;"",OSS_2018_19!#REF!,"")</f>
        <v>#REF!</v>
      </c>
      <c r="Q534" s="5" t="e">
        <f t="shared" si="41"/>
        <v>#REF!</v>
      </c>
      <c r="R534" s="87" t="e">
        <f t="shared" si="42"/>
        <v>#REF!</v>
      </c>
      <c r="S534" s="57" t="e">
        <f t="shared" si="39"/>
        <v>#REF!</v>
      </c>
      <c r="T534" s="88" t="e">
        <f t="shared" si="40"/>
        <v>#REF!</v>
      </c>
      <c r="U534" s="68"/>
      <c r="W534" s="68"/>
    </row>
    <row r="535" spans="1:23" ht="20.100000000000001" customHeight="1">
      <c r="A535" s="118" t="e">
        <f>IF(OSS_2018_19!#REF!&lt;&gt;"",OSS_2018_19!#REF!,"")</f>
        <v>#REF!</v>
      </c>
      <c r="B535" s="7" t="e">
        <f>IF(OSS_2018_19!#REF!&lt;&gt;"",OSS_2018_19!#REF!,"")</f>
        <v>#REF!</v>
      </c>
      <c r="C535" s="35" t="e">
        <f>IF(OSS_2018_19!#REF!&lt;&gt;"",OSS_2018_19!#REF!,"")</f>
        <v>#REF!</v>
      </c>
      <c r="D535" s="63" t="e">
        <f>IF(OSS_2018_19!#REF!&lt;&gt;"",OSS_2018_19!#REF!,"")</f>
        <v>#REF!</v>
      </c>
      <c r="E535" s="7" t="e">
        <f>IF(OSS_2018_19!#REF!&lt;&gt;"",OSS_2018_19!#REF!,"")</f>
        <v>#REF!</v>
      </c>
      <c r="F535" s="5"/>
      <c r="G535" s="5"/>
      <c r="H535" s="5"/>
      <c r="I535" s="5"/>
      <c r="J535" s="46"/>
      <c r="L535" s="7" t="e">
        <f>IF(OSS_2018_19!#REF!&lt;&gt;"",OSS_2018_19!#REF!,"")</f>
        <v>#REF!</v>
      </c>
      <c r="M535" s="7" t="e">
        <f>IF(OSS_2018_19!#REF!&lt;&gt;"",OSS_2018_19!#REF!,"")</f>
        <v>#REF!</v>
      </c>
      <c r="N535" s="7" t="e">
        <f>IF(OSS_2018_19!#REF!&lt;&gt;"",OSS_2018_19!#REF!,"")</f>
        <v>#REF!</v>
      </c>
      <c r="O535" s="7" t="e">
        <f>IF(OSS_2018_19!#REF!&lt;&gt;"",OSS_2018_19!#REF!,"")</f>
        <v>#REF!</v>
      </c>
      <c r="P535" s="7" t="e">
        <f>IF(OSS_2018_19!#REF!&lt;&gt;"",OSS_2018_19!#REF!,"")</f>
        <v>#REF!</v>
      </c>
      <c r="Q535" s="5" t="e">
        <f t="shared" si="41"/>
        <v>#REF!</v>
      </c>
      <c r="R535" s="87" t="e">
        <f t="shared" si="42"/>
        <v>#REF!</v>
      </c>
      <c r="S535" s="57" t="e">
        <f t="shared" si="39"/>
        <v>#REF!</v>
      </c>
      <c r="T535" s="88" t="e">
        <f t="shared" si="40"/>
        <v>#REF!</v>
      </c>
      <c r="U535" s="68"/>
      <c r="W535" s="68"/>
    </row>
    <row r="536" spans="1:23" ht="20.100000000000001" customHeight="1">
      <c r="A536" s="118" t="e">
        <f>IF(OSS_2018_19!#REF!&lt;&gt;"",OSS_2018_19!#REF!,"")</f>
        <v>#REF!</v>
      </c>
      <c r="B536" s="7" t="e">
        <f>IF(OSS_2018_19!#REF!&lt;&gt;"",OSS_2018_19!#REF!,"")</f>
        <v>#REF!</v>
      </c>
      <c r="C536" s="35" t="e">
        <f>IF(OSS_2018_19!#REF!&lt;&gt;"",OSS_2018_19!#REF!,"")</f>
        <v>#REF!</v>
      </c>
      <c r="D536" s="63" t="e">
        <f>IF(OSS_2018_19!#REF!&lt;&gt;"",OSS_2018_19!#REF!,"")</f>
        <v>#REF!</v>
      </c>
      <c r="E536" s="7" t="e">
        <f>IF(OSS_2018_19!#REF!&lt;&gt;"",OSS_2018_19!#REF!,"")</f>
        <v>#REF!</v>
      </c>
      <c r="F536" s="5"/>
      <c r="G536" s="5"/>
      <c r="H536" s="5"/>
      <c r="I536" s="5"/>
      <c r="J536" s="46"/>
      <c r="L536" s="7" t="e">
        <f>IF(OSS_2018_19!#REF!&lt;&gt;"",OSS_2018_19!#REF!,"")</f>
        <v>#REF!</v>
      </c>
      <c r="M536" s="7" t="e">
        <f>IF(OSS_2018_19!#REF!&lt;&gt;"",OSS_2018_19!#REF!,"")</f>
        <v>#REF!</v>
      </c>
      <c r="N536" s="7" t="e">
        <f>IF(OSS_2018_19!#REF!&lt;&gt;"",OSS_2018_19!#REF!,"")</f>
        <v>#REF!</v>
      </c>
      <c r="O536" s="7" t="e">
        <f>IF(OSS_2018_19!#REF!&lt;&gt;"",OSS_2018_19!#REF!,"")</f>
        <v>#REF!</v>
      </c>
      <c r="P536" s="7" t="e">
        <f>IF(OSS_2018_19!#REF!&lt;&gt;"",OSS_2018_19!#REF!,"")</f>
        <v>#REF!</v>
      </c>
      <c r="Q536" s="5" t="e">
        <f t="shared" si="41"/>
        <v>#REF!</v>
      </c>
      <c r="R536" s="87" t="e">
        <f t="shared" si="42"/>
        <v>#REF!</v>
      </c>
      <c r="S536" s="57" t="e">
        <f t="shared" si="39"/>
        <v>#REF!</v>
      </c>
      <c r="T536" s="88" t="e">
        <f t="shared" si="40"/>
        <v>#REF!</v>
      </c>
      <c r="U536" s="68"/>
      <c r="W536" s="68"/>
    </row>
    <row r="537" spans="1:23" ht="20.100000000000001" customHeight="1">
      <c r="A537" s="118" t="e">
        <f>IF(OSS_2018_19!#REF!&lt;&gt;"",OSS_2018_19!#REF!,"")</f>
        <v>#REF!</v>
      </c>
      <c r="B537" s="7" t="e">
        <f>IF(OSS_2018_19!#REF!&lt;&gt;"",OSS_2018_19!#REF!,"")</f>
        <v>#REF!</v>
      </c>
      <c r="C537" s="35" t="e">
        <f>IF(OSS_2018_19!#REF!&lt;&gt;"",OSS_2018_19!#REF!,"")</f>
        <v>#REF!</v>
      </c>
      <c r="D537" s="63" t="e">
        <f>IF(OSS_2018_19!#REF!&lt;&gt;"",OSS_2018_19!#REF!,"")</f>
        <v>#REF!</v>
      </c>
      <c r="E537" s="7" t="e">
        <f>IF(OSS_2018_19!#REF!&lt;&gt;"",OSS_2018_19!#REF!,"")</f>
        <v>#REF!</v>
      </c>
      <c r="F537" s="5"/>
      <c r="G537" s="5"/>
      <c r="H537" s="5"/>
      <c r="I537" s="5"/>
      <c r="J537" s="46"/>
      <c r="L537" s="7" t="e">
        <f>IF(OSS_2018_19!#REF!&lt;&gt;"",OSS_2018_19!#REF!,"")</f>
        <v>#REF!</v>
      </c>
      <c r="M537" s="7" t="e">
        <f>IF(OSS_2018_19!#REF!&lt;&gt;"",OSS_2018_19!#REF!,"")</f>
        <v>#REF!</v>
      </c>
      <c r="N537" s="7" t="e">
        <f>IF(OSS_2018_19!#REF!&lt;&gt;"",OSS_2018_19!#REF!,"")</f>
        <v>#REF!</v>
      </c>
      <c r="O537" s="7" t="e">
        <f>IF(OSS_2018_19!#REF!&lt;&gt;"",OSS_2018_19!#REF!,"")</f>
        <v>#REF!</v>
      </c>
      <c r="P537" s="7" t="e">
        <f>IF(OSS_2018_19!#REF!&lt;&gt;"",OSS_2018_19!#REF!,"")</f>
        <v>#REF!</v>
      </c>
      <c r="Q537" s="5" t="e">
        <f t="shared" si="41"/>
        <v>#REF!</v>
      </c>
      <c r="R537" s="87" t="e">
        <f t="shared" si="42"/>
        <v>#REF!</v>
      </c>
      <c r="S537" s="57" t="e">
        <f t="shared" si="39"/>
        <v>#REF!</v>
      </c>
      <c r="T537" s="88" t="e">
        <f t="shared" si="40"/>
        <v>#REF!</v>
      </c>
      <c r="U537" s="68"/>
      <c r="W537" s="68"/>
    </row>
    <row r="538" spans="1:23" ht="20.100000000000001" customHeight="1">
      <c r="A538" s="118" t="e">
        <f>IF(OSS_2018_19!#REF!&lt;&gt;"",OSS_2018_19!#REF!,"")</f>
        <v>#REF!</v>
      </c>
      <c r="B538" s="7" t="e">
        <f>IF(OSS_2018_19!#REF!&lt;&gt;"",OSS_2018_19!#REF!,"")</f>
        <v>#REF!</v>
      </c>
      <c r="C538" s="35" t="e">
        <f>IF(OSS_2018_19!#REF!&lt;&gt;"",OSS_2018_19!#REF!,"")</f>
        <v>#REF!</v>
      </c>
      <c r="D538" s="63" t="e">
        <f>IF(OSS_2018_19!#REF!&lt;&gt;"",OSS_2018_19!#REF!,"")</f>
        <v>#REF!</v>
      </c>
      <c r="E538" s="7" t="e">
        <f>IF(OSS_2018_19!#REF!&lt;&gt;"",OSS_2018_19!#REF!,"")</f>
        <v>#REF!</v>
      </c>
      <c r="F538" s="5"/>
      <c r="G538" s="5"/>
      <c r="H538" s="5"/>
      <c r="I538" s="5"/>
      <c r="J538" s="46"/>
      <c r="L538" s="7" t="e">
        <f>IF(OSS_2018_19!#REF!&lt;&gt;"",OSS_2018_19!#REF!,"")</f>
        <v>#REF!</v>
      </c>
      <c r="M538" s="7" t="e">
        <f>IF(OSS_2018_19!#REF!&lt;&gt;"",OSS_2018_19!#REF!,"")</f>
        <v>#REF!</v>
      </c>
      <c r="N538" s="7" t="e">
        <f>IF(OSS_2018_19!#REF!&lt;&gt;"",OSS_2018_19!#REF!,"")</f>
        <v>#REF!</v>
      </c>
      <c r="O538" s="7" t="e">
        <f>IF(OSS_2018_19!#REF!&lt;&gt;"",OSS_2018_19!#REF!,"")</f>
        <v>#REF!</v>
      </c>
      <c r="P538" s="7" t="e">
        <f>IF(OSS_2018_19!#REF!&lt;&gt;"",OSS_2018_19!#REF!,"")</f>
        <v>#REF!</v>
      </c>
      <c r="Q538" s="5" t="e">
        <f t="shared" si="41"/>
        <v>#REF!</v>
      </c>
      <c r="R538" s="87" t="e">
        <f t="shared" si="42"/>
        <v>#REF!</v>
      </c>
      <c r="S538" s="57" t="e">
        <f t="shared" si="39"/>
        <v>#REF!</v>
      </c>
      <c r="T538" s="88" t="e">
        <f t="shared" si="40"/>
        <v>#REF!</v>
      </c>
      <c r="U538" s="68"/>
      <c r="W538" s="68"/>
    </row>
    <row r="539" spans="1:23" ht="20.100000000000001" customHeight="1">
      <c r="A539" s="118" t="e">
        <f>IF(OSS_2018_19!#REF!&lt;&gt;"",OSS_2018_19!#REF!,"")</f>
        <v>#REF!</v>
      </c>
      <c r="B539" s="7" t="e">
        <f>IF(OSS_2018_19!#REF!&lt;&gt;"",OSS_2018_19!#REF!,"")</f>
        <v>#REF!</v>
      </c>
      <c r="C539" s="35" t="e">
        <f>IF(OSS_2018_19!#REF!&lt;&gt;"",OSS_2018_19!#REF!,"")</f>
        <v>#REF!</v>
      </c>
      <c r="D539" s="63" t="e">
        <f>IF(OSS_2018_19!#REF!&lt;&gt;"",OSS_2018_19!#REF!,"")</f>
        <v>#REF!</v>
      </c>
      <c r="E539" s="7" t="e">
        <f>IF(OSS_2018_19!#REF!&lt;&gt;"",OSS_2018_19!#REF!,"")</f>
        <v>#REF!</v>
      </c>
      <c r="F539" s="5"/>
      <c r="G539" s="5"/>
      <c r="H539" s="5"/>
      <c r="I539" s="5"/>
      <c r="J539" s="46"/>
      <c r="L539" s="7" t="e">
        <f>IF(OSS_2018_19!#REF!&lt;&gt;"",OSS_2018_19!#REF!,"")</f>
        <v>#REF!</v>
      </c>
      <c r="M539" s="7" t="e">
        <f>IF(OSS_2018_19!#REF!&lt;&gt;"",OSS_2018_19!#REF!,"")</f>
        <v>#REF!</v>
      </c>
      <c r="N539" s="7" t="e">
        <f>IF(OSS_2018_19!#REF!&lt;&gt;"",OSS_2018_19!#REF!,"")</f>
        <v>#REF!</v>
      </c>
      <c r="O539" s="7" t="e">
        <f>IF(OSS_2018_19!#REF!&lt;&gt;"",OSS_2018_19!#REF!,"")</f>
        <v>#REF!</v>
      </c>
      <c r="P539" s="7" t="e">
        <f>IF(OSS_2018_19!#REF!&lt;&gt;"",OSS_2018_19!#REF!,"")</f>
        <v>#REF!</v>
      </c>
      <c r="Q539" s="5" t="e">
        <f t="shared" si="41"/>
        <v>#REF!</v>
      </c>
      <c r="R539" s="87" t="e">
        <f t="shared" si="42"/>
        <v>#REF!</v>
      </c>
      <c r="S539" s="57" t="e">
        <f t="shared" si="39"/>
        <v>#REF!</v>
      </c>
      <c r="T539" s="88" t="e">
        <f t="shared" si="40"/>
        <v>#REF!</v>
      </c>
      <c r="U539" s="68"/>
      <c r="W539" s="68"/>
    </row>
    <row r="540" spans="1:23" ht="20.100000000000001" customHeight="1">
      <c r="A540" s="118" t="e">
        <f>IF(OSS_2018_19!#REF!&lt;&gt;"",OSS_2018_19!#REF!,"")</f>
        <v>#REF!</v>
      </c>
      <c r="B540" s="7" t="e">
        <f>IF(OSS_2018_19!#REF!&lt;&gt;"",OSS_2018_19!#REF!,"")</f>
        <v>#REF!</v>
      </c>
      <c r="C540" s="35" t="e">
        <f>IF(OSS_2018_19!#REF!&lt;&gt;"",OSS_2018_19!#REF!,"")</f>
        <v>#REF!</v>
      </c>
      <c r="D540" s="63" t="e">
        <f>IF(OSS_2018_19!#REF!&lt;&gt;"",OSS_2018_19!#REF!,"")</f>
        <v>#REF!</v>
      </c>
      <c r="E540" s="7" t="e">
        <f>IF(OSS_2018_19!#REF!&lt;&gt;"",OSS_2018_19!#REF!,"")</f>
        <v>#REF!</v>
      </c>
      <c r="F540" s="5"/>
      <c r="G540" s="5"/>
      <c r="H540" s="5"/>
      <c r="I540" s="5"/>
      <c r="J540" s="46"/>
      <c r="L540" s="7" t="e">
        <f>IF(OSS_2018_19!#REF!&lt;&gt;"",OSS_2018_19!#REF!,"")</f>
        <v>#REF!</v>
      </c>
      <c r="M540" s="7" t="e">
        <f>IF(OSS_2018_19!#REF!&lt;&gt;"",OSS_2018_19!#REF!,"")</f>
        <v>#REF!</v>
      </c>
      <c r="N540" s="7" t="e">
        <f>IF(OSS_2018_19!#REF!&lt;&gt;"",OSS_2018_19!#REF!,"")</f>
        <v>#REF!</v>
      </c>
      <c r="O540" s="7" t="e">
        <f>IF(OSS_2018_19!#REF!&lt;&gt;"",OSS_2018_19!#REF!,"")</f>
        <v>#REF!</v>
      </c>
      <c r="P540" s="7" t="e">
        <f>IF(OSS_2018_19!#REF!&lt;&gt;"",OSS_2018_19!#REF!,"")</f>
        <v>#REF!</v>
      </c>
      <c r="Q540" s="5" t="e">
        <f t="shared" si="41"/>
        <v>#REF!</v>
      </c>
      <c r="R540" s="87" t="e">
        <f t="shared" si="42"/>
        <v>#REF!</v>
      </c>
      <c r="S540" s="57" t="e">
        <f t="shared" si="39"/>
        <v>#REF!</v>
      </c>
      <c r="T540" s="88" t="e">
        <f t="shared" si="40"/>
        <v>#REF!</v>
      </c>
      <c r="U540" s="68"/>
      <c r="W540" s="68"/>
    </row>
    <row r="541" spans="1:23" ht="20.100000000000001" customHeight="1">
      <c r="A541" s="118" t="e">
        <f>IF(OSS_2018_19!#REF!&lt;&gt;"",OSS_2018_19!#REF!,"")</f>
        <v>#REF!</v>
      </c>
      <c r="B541" s="7" t="e">
        <f>IF(OSS_2018_19!#REF!&lt;&gt;"",OSS_2018_19!#REF!,"")</f>
        <v>#REF!</v>
      </c>
      <c r="C541" s="35" t="e">
        <f>IF(OSS_2018_19!#REF!&lt;&gt;"",OSS_2018_19!#REF!,"")</f>
        <v>#REF!</v>
      </c>
      <c r="D541" s="63" t="e">
        <f>IF(OSS_2018_19!#REF!&lt;&gt;"",OSS_2018_19!#REF!,"")</f>
        <v>#REF!</v>
      </c>
      <c r="E541" s="7" t="e">
        <f>IF(OSS_2018_19!#REF!&lt;&gt;"",OSS_2018_19!#REF!,"")</f>
        <v>#REF!</v>
      </c>
      <c r="F541" s="5"/>
      <c r="G541" s="5"/>
      <c r="H541" s="5"/>
      <c r="I541" s="5"/>
      <c r="J541" s="46"/>
      <c r="L541" s="7" t="e">
        <f>IF(OSS_2018_19!#REF!&lt;&gt;"",OSS_2018_19!#REF!,"")</f>
        <v>#REF!</v>
      </c>
      <c r="M541" s="7" t="e">
        <f>IF(OSS_2018_19!#REF!&lt;&gt;"",OSS_2018_19!#REF!,"")</f>
        <v>#REF!</v>
      </c>
      <c r="N541" s="7" t="e">
        <f>IF(OSS_2018_19!#REF!&lt;&gt;"",OSS_2018_19!#REF!,"")</f>
        <v>#REF!</v>
      </c>
      <c r="O541" s="7" t="e">
        <f>IF(OSS_2018_19!#REF!&lt;&gt;"",OSS_2018_19!#REF!,"")</f>
        <v>#REF!</v>
      </c>
      <c r="P541" s="7" t="e">
        <f>IF(OSS_2018_19!#REF!&lt;&gt;"",OSS_2018_19!#REF!,"")</f>
        <v>#REF!</v>
      </c>
      <c r="Q541" s="5" t="e">
        <f t="shared" si="41"/>
        <v>#REF!</v>
      </c>
      <c r="R541" s="87" t="e">
        <f t="shared" si="42"/>
        <v>#REF!</v>
      </c>
      <c r="S541" s="57" t="e">
        <f t="shared" si="39"/>
        <v>#REF!</v>
      </c>
      <c r="T541" s="88" t="e">
        <f t="shared" si="40"/>
        <v>#REF!</v>
      </c>
      <c r="U541" s="68"/>
      <c r="W541" s="68"/>
    </row>
    <row r="542" spans="1:23" ht="20.100000000000001" customHeight="1">
      <c r="A542" s="118" t="e">
        <f>IF(OSS_2018_19!#REF!&lt;&gt;"",OSS_2018_19!#REF!,"")</f>
        <v>#REF!</v>
      </c>
      <c r="B542" s="7" t="e">
        <f>IF(OSS_2018_19!#REF!&lt;&gt;"",OSS_2018_19!#REF!,"")</f>
        <v>#REF!</v>
      </c>
      <c r="C542" s="35" t="e">
        <f>IF(OSS_2018_19!#REF!&lt;&gt;"",OSS_2018_19!#REF!,"")</f>
        <v>#REF!</v>
      </c>
      <c r="D542" s="63" t="e">
        <f>IF(OSS_2018_19!#REF!&lt;&gt;"",OSS_2018_19!#REF!,"")</f>
        <v>#REF!</v>
      </c>
      <c r="E542" s="7" t="e">
        <f>IF(OSS_2018_19!#REF!&lt;&gt;"",OSS_2018_19!#REF!,"")</f>
        <v>#REF!</v>
      </c>
      <c r="F542" s="5"/>
      <c r="G542" s="5"/>
      <c r="H542" s="5"/>
      <c r="I542" s="5"/>
      <c r="J542" s="46"/>
      <c r="L542" s="7" t="e">
        <f>IF(OSS_2018_19!#REF!&lt;&gt;"",OSS_2018_19!#REF!,"")</f>
        <v>#REF!</v>
      </c>
      <c r="M542" s="7" t="e">
        <f>IF(OSS_2018_19!#REF!&lt;&gt;"",OSS_2018_19!#REF!,"")</f>
        <v>#REF!</v>
      </c>
      <c r="N542" s="7" t="e">
        <f>IF(OSS_2018_19!#REF!&lt;&gt;"",OSS_2018_19!#REF!,"")</f>
        <v>#REF!</v>
      </c>
      <c r="O542" s="7" t="e">
        <f>IF(OSS_2018_19!#REF!&lt;&gt;"",OSS_2018_19!#REF!,"")</f>
        <v>#REF!</v>
      </c>
      <c r="P542" s="7" t="e">
        <f>IF(OSS_2018_19!#REF!&lt;&gt;"",OSS_2018_19!#REF!,"")</f>
        <v>#REF!</v>
      </c>
      <c r="Q542" s="5" t="e">
        <f t="shared" si="41"/>
        <v>#REF!</v>
      </c>
      <c r="R542" s="87" t="e">
        <f t="shared" si="42"/>
        <v>#REF!</v>
      </c>
      <c r="S542" s="57" t="e">
        <f t="shared" si="39"/>
        <v>#REF!</v>
      </c>
      <c r="T542" s="88" t="e">
        <f t="shared" si="40"/>
        <v>#REF!</v>
      </c>
      <c r="U542" s="68"/>
      <c r="W542" s="68"/>
    </row>
    <row r="543" spans="1:23" ht="20.100000000000001" customHeight="1">
      <c r="A543" s="118" t="e">
        <f>IF(OSS_2018_19!#REF!&lt;&gt;"",OSS_2018_19!#REF!,"")</f>
        <v>#REF!</v>
      </c>
      <c r="B543" s="7" t="e">
        <f>IF(OSS_2018_19!#REF!&lt;&gt;"",OSS_2018_19!#REF!,"")</f>
        <v>#REF!</v>
      </c>
      <c r="C543" s="35" t="e">
        <f>IF(OSS_2018_19!#REF!&lt;&gt;"",OSS_2018_19!#REF!,"")</f>
        <v>#REF!</v>
      </c>
      <c r="D543" s="63" t="e">
        <f>IF(OSS_2018_19!#REF!&lt;&gt;"",OSS_2018_19!#REF!,"")</f>
        <v>#REF!</v>
      </c>
      <c r="E543" s="7" t="e">
        <f>IF(OSS_2018_19!#REF!&lt;&gt;"",OSS_2018_19!#REF!,"")</f>
        <v>#REF!</v>
      </c>
      <c r="F543" s="5"/>
      <c r="G543" s="5"/>
      <c r="H543" s="5"/>
      <c r="I543" s="5"/>
      <c r="J543" s="46"/>
      <c r="L543" s="7" t="e">
        <f>IF(OSS_2018_19!#REF!&lt;&gt;"",OSS_2018_19!#REF!,"")</f>
        <v>#REF!</v>
      </c>
      <c r="M543" s="7" t="e">
        <f>IF(OSS_2018_19!#REF!&lt;&gt;"",OSS_2018_19!#REF!,"")</f>
        <v>#REF!</v>
      </c>
      <c r="N543" s="7" t="e">
        <f>IF(OSS_2018_19!#REF!&lt;&gt;"",OSS_2018_19!#REF!,"")</f>
        <v>#REF!</v>
      </c>
      <c r="O543" s="7" t="e">
        <f>IF(OSS_2018_19!#REF!&lt;&gt;"",OSS_2018_19!#REF!,"")</f>
        <v>#REF!</v>
      </c>
      <c r="P543" s="7" t="e">
        <f>IF(OSS_2018_19!#REF!&lt;&gt;"",OSS_2018_19!#REF!,"")</f>
        <v>#REF!</v>
      </c>
      <c r="Q543" s="5" t="e">
        <f t="shared" si="41"/>
        <v>#REF!</v>
      </c>
      <c r="R543" s="87" t="e">
        <f t="shared" si="42"/>
        <v>#REF!</v>
      </c>
      <c r="S543" s="57" t="e">
        <f t="shared" si="39"/>
        <v>#REF!</v>
      </c>
      <c r="T543" s="88" t="e">
        <f t="shared" si="40"/>
        <v>#REF!</v>
      </c>
      <c r="U543" s="68"/>
      <c r="W543" s="68"/>
    </row>
    <row r="544" spans="1:23" ht="20.100000000000001" customHeight="1">
      <c r="A544" s="118" t="e">
        <f>IF(OSS_2018_19!#REF!&lt;&gt;"",OSS_2018_19!#REF!,"")</f>
        <v>#REF!</v>
      </c>
      <c r="B544" s="7" t="e">
        <f>IF(OSS_2018_19!#REF!&lt;&gt;"",OSS_2018_19!#REF!,"")</f>
        <v>#REF!</v>
      </c>
      <c r="C544" s="35" t="e">
        <f>IF(OSS_2018_19!#REF!&lt;&gt;"",OSS_2018_19!#REF!,"")</f>
        <v>#REF!</v>
      </c>
      <c r="D544" s="63" t="e">
        <f>IF(OSS_2018_19!#REF!&lt;&gt;"",OSS_2018_19!#REF!,"")</f>
        <v>#REF!</v>
      </c>
      <c r="E544" s="7" t="e">
        <f>IF(OSS_2018_19!#REF!&lt;&gt;"",OSS_2018_19!#REF!,"")</f>
        <v>#REF!</v>
      </c>
      <c r="F544" s="5"/>
      <c r="G544" s="5"/>
      <c r="H544" s="5"/>
      <c r="I544" s="5"/>
      <c r="J544" s="46"/>
      <c r="L544" s="7" t="e">
        <f>IF(OSS_2018_19!#REF!&lt;&gt;"",OSS_2018_19!#REF!,"")</f>
        <v>#REF!</v>
      </c>
      <c r="M544" s="7" t="e">
        <f>IF(OSS_2018_19!#REF!&lt;&gt;"",OSS_2018_19!#REF!,"")</f>
        <v>#REF!</v>
      </c>
      <c r="N544" s="7" t="e">
        <f>IF(OSS_2018_19!#REF!&lt;&gt;"",OSS_2018_19!#REF!,"")</f>
        <v>#REF!</v>
      </c>
      <c r="O544" s="7" t="e">
        <f>IF(OSS_2018_19!#REF!&lt;&gt;"",OSS_2018_19!#REF!,"")</f>
        <v>#REF!</v>
      </c>
      <c r="P544" s="7" t="e">
        <f>IF(OSS_2018_19!#REF!&lt;&gt;"",OSS_2018_19!#REF!,"")</f>
        <v>#REF!</v>
      </c>
      <c r="Q544" s="5" t="e">
        <f t="shared" si="41"/>
        <v>#REF!</v>
      </c>
      <c r="R544" s="87" t="e">
        <f t="shared" si="42"/>
        <v>#REF!</v>
      </c>
      <c r="S544" s="57" t="e">
        <f t="shared" si="39"/>
        <v>#REF!</v>
      </c>
      <c r="T544" s="88" t="e">
        <f t="shared" si="40"/>
        <v>#REF!</v>
      </c>
      <c r="U544" s="68"/>
      <c r="W544" s="68"/>
    </row>
    <row r="545" spans="1:23" ht="20.100000000000001" customHeight="1">
      <c r="A545" s="118" t="e">
        <f>IF(OSS_2018_19!#REF!&lt;&gt;"",OSS_2018_19!#REF!,"")</f>
        <v>#REF!</v>
      </c>
      <c r="B545" s="7" t="e">
        <f>IF(OSS_2018_19!#REF!&lt;&gt;"",OSS_2018_19!#REF!,"")</f>
        <v>#REF!</v>
      </c>
      <c r="C545" s="35" t="e">
        <f>IF(OSS_2018_19!#REF!&lt;&gt;"",OSS_2018_19!#REF!,"")</f>
        <v>#REF!</v>
      </c>
      <c r="D545" s="63" t="e">
        <f>IF(OSS_2018_19!#REF!&lt;&gt;"",OSS_2018_19!#REF!,"")</f>
        <v>#REF!</v>
      </c>
      <c r="E545" s="7" t="e">
        <f>IF(OSS_2018_19!#REF!&lt;&gt;"",OSS_2018_19!#REF!,"")</f>
        <v>#REF!</v>
      </c>
      <c r="F545" s="5"/>
      <c r="G545" s="5"/>
      <c r="H545" s="5"/>
      <c r="I545" s="5"/>
      <c r="J545" s="46"/>
      <c r="L545" s="7" t="e">
        <f>IF(OSS_2018_19!#REF!&lt;&gt;"",OSS_2018_19!#REF!,"")</f>
        <v>#REF!</v>
      </c>
      <c r="M545" s="7" t="e">
        <f>IF(OSS_2018_19!#REF!&lt;&gt;"",OSS_2018_19!#REF!,"")</f>
        <v>#REF!</v>
      </c>
      <c r="N545" s="7" t="e">
        <f>IF(OSS_2018_19!#REF!&lt;&gt;"",OSS_2018_19!#REF!,"")</f>
        <v>#REF!</v>
      </c>
      <c r="O545" s="7" t="e">
        <f>IF(OSS_2018_19!#REF!&lt;&gt;"",OSS_2018_19!#REF!,"")</f>
        <v>#REF!</v>
      </c>
      <c r="P545" s="7" t="e">
        <f>IF(OSS_2018_19!#REF!&lt;&gt;"",OSS_2018_19!#REF!,"")</f>
        <v>#REF!</v>
      </c>
      <c r="Q545" s="5" t="e">
        <f t="shared" si="41"/>
        <v>#REF!</v>
      </c>
      <c r="R545" s="87" t="e">
        <f t="shared" si="42"/>
        <v>#REF!</v>
      </c>
      <c r="S545" s="57" t="e">
        <f t="shared" si="39"/>
        <v>#REF!</v>
      </c>
      <c r="T545" s="88" t="e">
        <f t="shared" si="40"/>
        <v>#REF!</v>
      </c>
      <c r="U545" s="68"/>
      <c r="W545" s="68"/>
    </row>
    <row r="546" spans="1:23" ht="20.100000000000001" customHeight="1">
      <c r="A546" s="118" t="e">
        <f>IF(OSS_2018_19!#REF!&lt;&gt;"",OSS_2018_19!#REF!,"")</f>
        <v>#REF!</v>
      </c>
      <c r="B546" s="7" t="e">
        <f>IF(OSS_2018_19!#REF!&lt;&gt;"",OSS_2018_19!#REF!,"")</f>
        <v>#REF!</v>
      </c>
      <c r="C546" s="35" t="e">
        <f>IF(OSS_2018_19!#REF!&lt;&gt;"",OSS_2018_19!#REF!,"")</f>
        <v>#REF!</v>
      </c>
      <c r="D546" s="63" t="e">
        <f>IF(OSS_2018_19!#REF!&lt;&gt;"",OSS_2018_19!#REF!,"")</f>
        <v>#REF!</v>
      </c>
      <c r="E546" s="7" t="e">
        <f>IF(OSS_2018_19!#REF!&lt;&gt;"",OSS_2018_19!#REF!,"")</f>
        <v>#REF!</v>
      </c>
      <c r="F546" s="5"/>
      <c r="G546" s="5"/>
      <c r="H546" s="5"/>
      <c r="I546" s="5"/>
      <c r="J546" s="46"/>
      <c r="L546" s="7" t="e">
        <f>IF(OSS_2018_19!#REF!&lt;&gt;"",OSS_2018_19!#REF!,"")</f>
        <v>#REF!</v>
      </c>
      <c r="M546" s="7" t="e">
        <f>IF(OSS_2018_19!#REF!&lt;&gt;"",OSS_2018_19!#REF!,"")</f>
        <v>#REF!</v>
      </c>
      <c r="N546" s="7" t="e">
        <f>IF(OSS_2018_19!#REF!&lt;&gt;"",OSS_2018_19!#REF!,"")</f>
        <v>#REF!</v>
      </c>
      <c r="O546" s="7" t="e">
        <f>IF(OSS_2018_19!#REF!&lt;&gt;"",OSS_2018_19!#REF!,"")</f>
        <v>#REF!</v>
      </c>
      <c r="P546" s="7" t="e">
        <f>IF(OSS_2018_19!#REF!&lt;&gt;"",OSS_2018_19!#REF!,"")</f>
        <v>#REF!</v>
      </c>
      <c r="Q546" s="5" t="e">
        <f t="shared" si="41"/>
        <v>#REF!</v>
      </c>
      <c r="R546" s="87" t="e">
        <f t="shared" si="42"/>
        <v>#REF!</v>
      </c>
      <c r="S546" s="57" t="e">
        <f t="shared" si="39"/>
        <v>#REF!</v>
      </c>
      <c r="T546" s="88" t="e">
        <f t="shared" si="40"/>
        <v>#REF!</v>
      </c>
      <c r="U546" s="68"/>
      <c r="W546" s="68"/>
    </row>
    <row r="547" spans="1:23" ht="20.100000000000001" customHeight="1">
      <c r="A547" s="118" t="e">
        <f>IF(OSS_2018_19!#REF!&lt;&gt;"",OSS_2018_19!#REF!,"")</f>
        <v>#REF!</v>
      </c>
      <c r="B547" s="7" t="e">
        <f>IF(OSS_2018_19!#REF!&lt;&gt;"",OSS_2018_19!#REF!,"")</f>
        <v>#REF!</v>
      </c>
      <c r="C547" s="35" t="e">
        <f>IF(OSS_2018_19!#REF!&lt;&gt;"",OSS_2018_19!#REF!,"")</f>
        <v>#REF!</v>
      </c>
      <c r="D547" s="63" t="e">
        <f>IF(OSS_2018_19!#REF!&lt;&gt;"",OSS_2018_19!#REF!,"")</f>
        <v>#REF!</v>
      </c>
      <c r="E547" s="7" t="e">
        <f>IF(OSS_2018_19!#REF!&lt;&gt;"",OSS_2018_19!#REF!,"")</f>
        <v>#REF!</v>
      </c>
      <c r="F547" s="5"/>
      <c r="G547" s="5"/>
      <c r="H547" s="5"/>
      <c r="I547" s="5"/>
      <c r="J547" s="46"/>
      <c r="L547" s="7" t="e">
        <f>IF(OSS_2018_19!#REF!&lt;&gt;"",OSS_2018_19!#REF!,"")</f>
        <v>#REF!</v>
      </c>
      <c r="M547" s="7" t="e">
        <f>IF(OSS_2018_19!#REF!&lt;&gt;"",OSS_2018_19!#REF!,"")</f>
        <v>#REF!</v>
      </c>
      <c r="N547" s="7" t="e">
        <f>IF(OSS_2018_19!#REF!&lt;&gt;"",OSS_2018_19!#REF!,"")</f>
        <v>#REF!</v>
      </c>
      <c r="O547" s="7" t="e">
        <f>IF(OSS_2018_19!#REF!&lt;&gt;"",OSS_2018_19!#REF!,"")</f>
        <v>#REF!</v>
      </c>
      <c r="P547" s="7" t="e">
        <f>IF(OSS_2018_19!#REF!&lt;&gt;"",OSS_2018_19!#REF!,"")</f>
        <v>#REF!</v>
      </c>
      <c r="Q547" s="5" t="e">
        <f t="shared" si="41"/>
        <v>#REF!</v>
      </c>
      <c r="R547" s="87" t="e">
        <f t="shared" si="42"/>
        <v>#REF!</v>
      </c>
      <c r="S547" s="57" t="e">
        <f t="shared" si="39"/>
        <v>#REF!</v>
      </c>
      <c r="T547" s="88" t="e">
        <f t="shared" si="40"/>
        <v>#REF!</v>
      </c>
      <c r="U547" s="68"/>
      <c r="W547" s="68"/>
    </row>
    <row r="548" spans="1:23" ht="20.100000000000001" customHeight="1">
      <c r="A548" s="118" t="e">
        <f>IF(OSS_2018_19!#REF!&lt;&gt;"",OSS_2018_19!#REF!,"")</f>
        <v>#REF!</v>
      </c>
      <c r="B548" s="7" t="e">
        <f>IF(OSS_2018_19!#REF!&lt;&gt;"",OSS_2018_19!#REF!,"")</f>
        <v>#REF!</v>
      </c>
      <c r="C548" s="35" t="e">
        <f>IF(OSS_2018_19!#REF!&lt;&gt;"",OSS_2018_19!#REF!,"")</f>
        <v>#REF!</v>
      </c>
      <c r="D548" s="63" t="e">
        <f>IF(OSS_2018_19!#REF!&lt;&gt;"",OSS_2018_19!#REF!,"")</f>
        <v>#REF!</v>
      </c>
      <c r="E548" s="7" t="e">
        <f>IF(OSS_2018_19!#REF!&lt;&gt;"",OSS_2018_19!#REF!,"")</f>
        <v>#REF!</v>
      </c>
      <c r="F548" s="5"/>
      <c r="G548" s="5"/>
      <c r="H548" s="5"/>
      <c r="I548" s="5"/>
      <c r="J548" s="46"/>
      <c r="L548" s="7" t="e">
        <f>IF(OSS_2018_19!#REF!&lt;&gt;"",OSS_2018_19!#REF!,"")</f>
        <v>#REF!</v>
      </c>
      <c r="M548" s="7" t="e">
        <f>IF(OSS_2018_19!#REF!&lt;&gt;"",OSS_2018_19!#REF!,"")</f>
        <v>#REF!</v>
      </c>
      <c r="N548" s="7" t="e">
        <f>IF(OSS_2018_19!#REF!&lt;&gt;"",OSS_2018_19!#REF!,"")</f>
        <v>#REF!</v>
      </c>
      <c r="O548" s="7" t="e">
        <f>IF(OSS_2018_19!#REF!&lt;&gt;"",OSS_2018_19!#REF!,"")</f>
        <v>#REF!</v>
      </c>
      <c r="P548" s="7" t="e">
        <f>IF(OSS_2018_19!#REF!&lt;&gt;"",OSS_2018_19!#REF!,"")</f>
        <v>#REF!</v>
      </c>
      <c r="Q548" s="5" t="e">
        <f t="shared" si="41"/>
        <v>#REF!</v>
      </c>
      <c r="R548" s="87" t="e">
        <f t="shared" si="42"/>
        <v>#REF!</v>
      </c>
      <c r="S548" s="57" t="e">
        <f t="shared" si="39"/>
        <v>#REF!</v>
      </c>
      <c r="T548" s="88" t="e">
        <f t="shared" si="40"/>
        <v>#REF!</v>
      </c>
      <c r="U548" s="68"/>
      <c r="W548" s="68"/>
    </row>
    <row r="549" spans="1:23" ht="20.100000000000001" customHeight="1">
      <c r="A549" s="118" t="e">
        <f>IF(OSS_2018_19!#REF!&lt;&gt;"",OSS_2018_19!#REF!,"")</f>
        <v>#REF!</v>
      </c>
      <c r="B549" s="7" t="e">
        <f>IF(OSS_2018_19!#REF!&lt;&gt;"",OSS_2018_19!#REF!,"")</f>
        <v>#REF!</v>
      </c>
      <c r="C549" s="35" t="e">
        <f>IF(OSS_2018_19!#REF!&lt;&gt;"",OSS_2018_19!#REF!,"")</f>
        <v>#REF!</v>
      </c>
      <c r="D549" s="63" t="e">
        <f>IF(OSS_2018_19!#REF!&lt;&gt;"",OSS_2018_19!#REF!,"")</f>
        <v>#REF!</v>
      </c>
      <c r="E549" s="7" t="e">
        <f>IF(OSS_2018_19!#REF!&lt;&gt;"",OSS_2018_19!#REF!,"")</f>
        <v>#REF!</v>
      </c>
      <c r="F549" s="5"/>
      <c r="G549" s="5"/>
      <c r="H549" s="5"/>
      <c r="I549" s="5"/>
      <c r="J549" s="46"/>
      <c r="L549" s="7" t="e">
        <f>IF(OSS_2018_19!#REF!&lt;&gt;"",OSS_2018_19!#REF!,"")</f>
        <v>#REF!</v>
      </c>
      <c r="M549" s="7" t="e">
        <f>IF(OSS_2018_19!#REF!&lt;&gt;"",OSS_2018_19!#REF!,"")</f>
        <v>#REF!</v>
      </c>
      <c r="N549" s="7" t="e">
        <f>IF(OSS_2018_19!#REF!&lt;&gt;"",OSS_2018_19!#REF!,"")</f>
        <v>#REF!</v>
      </c>
      <c r="O549" s="7" t="e">
        <f>IF(OSS_2018_19!#REF!&lt;&gt;"",OSS_2018_19!#REF!,"")</f>
        <v>#REF!</v>
      </c>
      <c r="P549" s="7" t="e">
        <f>IF(OSS_2018_19!#REF!&lt;&gt;"",OSS_2018_19!#REF!,"")</f>
        <v>#REF!</v>
      </c>
      <c r="Q549" s="5" t="e">
        <f t="shared" si="41"/>
        <v>#REF!</v>
      </c>
      <c r="R549" s="87" t="e">
        <f t="shared" si="42"/>
        <v>#REF!</v>
      </c>
      <c r="S549" s="57" t="e">
        <f t="shared" si="39"/>
        <v>#REF!</v>
      </c>
      <c r="T549" s="88" t="e">
        <f t="shared" si="40"/>
        <v>#REF!</v>
      </c>
      <c r="U549" s="68"/>
      <c r="W549" s="68"/>
    </row>
    <row r="550" spans="1:23" ht="20.100000000000001" customHeight="1">
      <c r="A550" s="118" t="e">
        <f>IF(OSS_2018_19!#REF!&lt;&gt;"",OSS_2018_19!#REF!,"")</f>
        <v>#REF!</v>
      </c>
      <c r="B550" s="7" t="e">
        <f>IF(OSS_2018_19!#REF!&lt;&gt;"",OSS_2018_19!#REF!,"")</f>
        <v>#REF!</v>
      </c>
      <c r="C550" s="35" t="e">
        <f>IF(OSS_2018_19!#REF!&lt;&gt;"",OSS_2018_19!#REF!,"")</f>
        <v>#REF!</v>
      </c>
      <c r="D550" s="63" t="e">
        <f>IF(OSS_2018_19!#REF!&lt;&gt;"",OSS_2018_19!#REF!,"")</f>
        <v>#REF!</v>
      </c>
      <c r="E550" s="7" t="e">
        <f>IF(OSS_2018_19!#REF!&lt;&gt;"",OSS_2018_19!#REF!,"")</f>
        <v>#REF!</v>
      </c>
      <c r="F550" s="5"/>
      <c r="G550" s="5"/>
      <c r="H550" s="5"/>
      <c r="I550" s="5"/>
      <c r="J550" s="46"/>
      <c r="L550" s="7" t="e">
        <f>IF(OSS_2018_19!#REF!&lt;&gt;"",OSS_2018_19!#REF!,"")</f>
        <v>#REF!</v>
      </c>
      <c r="M550" s="7" t="e">
        <f>IF(OSS_2018_19!#REF!&lt;&gt;"",OSS_2018_19!#REF!,"")</f>
        <v>#REF!</v>
      </c>
      <c r="N550" s="7" t="e">
        <f>IF(OSS_2018_19!#REF!&lt;&gt;"",OSS_2018_19!#REF!,"")</f>
        <v>#REF!</v>
      </c>
      <c r="O550" s="7" t="e">
        <f>IF(OSS_2018_19!#REF!&lt;&gt;"",OSS_2018_19!#REF!,"")</f>
        <v>#REF!</v>
      </c>
      <c r="P550" s="7" t="e">
        <f>IF(OSS_2018_19!#REF!&lt;&gt;"",OSS_2018_19!#REF!,"")</f>
        <v>#REF!</v>
      </c>
      <c r="Q550" s="5" t="e">
        <f t="shared" si="41"/>
        <v>#REF!</v>
      </c>
      <c r="R550" s="87" t="e">
        <f t="shared" si="42"/>
        <v>#REF!</v>
      </c>
      <c r="S550" s="57" t="e">
        <f t="shared" si="39"/>
        <v>#REF!</v>
      </c>
      <c r="T550" s="88" t="e">
        <f t="shared" si="40"/>
        <v>#REF!</v>
      </c>
      <c r="U550" s="68"/>
      <c r="W550" s="68"/>
    </row>
    <row r="551" spans="1:23" ht="20.100000000000001" customHeight="1">
      <c r="A551" s="118" t="e">
        <f>IF(OSS_2018_19!#REF!&lt;&gt;"",OSS_2018_19!#REF!,"")</f>
        <v>#REF!</v>
      </c>
      <c r="B551" s="7" t="e">
        <f>IF(OSS_2018_19!#REF!&lt;&gt;"",OSS_2018_19!#REF!,"")</f>
        <v>#REF!</v>
      </c>
      <c r="C551" s="35" t="e">
        <f>IF(OSS_2018_19!#REF!&lt;&gt;"",OSS_2018_19!#REF!,"")</f>
        <v>#REF!</v>
      </c>
      <c r="D551" s="63" t="e">
        <f>IF(OSS_2018_19!#REF!&lt;&gt;"",OSS_2018_19!#REF!,"")</f>
        <v>#REF!</v>
      </c>
      <c r="E551" s="7" t="e">
        <f>IF(OSS_2018_19!#REF!&lt;&gt;"",OSS_2018_19!#REF!,"")</f>
        <v>#REF!</v>
      </c>
      <c r="F551" s="5"/>
      <c r="G551" s="5"/>
      <c r="H551" s="5"/>
      <c r="I551" s="5"/>
      <c r="J551" s="46"/>
      <c r="L551" s="7" t="e">
        <f>IF(OSS_2018_19!#REF!&lt;&gt;"",OSS_2018_19!#REF!,"")</f>
        <v>#REF!</v>
      </c>
      <c r="M551" s="7" t="e">
        <f>IF(OSS_2018_19!#REF!&lt;&gt;"",OSS_2018_19!#REF!,"")</f>
        <v>#REF!</v>
      </c>
      <c r="N551" s="7" t="e">
        <f>IF(OSS_2018_19!#REF!&lt;&gt;"",OSS_2018_19!#REF!,"")</f>
        <v>#REF!</v>
      </c>
      <c r="O551" s="7" t="e">
        <f>IF(OSS_2018_19!#REF!&lt;&gt;"",OSS_2018_19!#REF!,"")</f>
        <v>#REF!</v>
      </c>
      <c r="P551" s="7" t="e">
        <f>IF(OSS_2018_19!#REF!&lt;&gt;"",OSS_2018_19!#REF!,"")</f>
        <v>#REF!</v>
      </c>
      <c r="Q551" s="5" t="e">
        <f t="shared" si="41"/>
        <v>#REF!</v>
      </c>
      <c r="R551" s="87" t="e">
        <f t="shared" si="42"/>
        <v>#REF!</v>
      </c>
      <c r="S551" s="57" t="e">
        <f t="shared" si="39"/>
        <v>#REF!</v>
      </c>
      <c r="T551" s="88" t="e">
        <f t="shared" si="40"/>
        <v>#REF!</v>
      </c>
      <c r="U551" s="68"/>
      <c r="W551" s="68"/>
    </row>
    <row r="552" spans="1:23" ht="20.100000000000001" customHeight="1">
      <c r="A552" s="118" t="e">
        <f>IF(OSS_2018_19!#REF!&lt;&gt;"",OSS_2018_19!#REF!,"")</f>
        <v>#REF!</v>
      </c>
      <c r="B552" s="7" t="e">
        <f>IF(OSS_2018_19!#REF!&lt;&gt;"",OSS_2018_19!#REF!,"")</f>
        <v>#REF!</v>
      </c>
      <c r="C552" s="35" t="e">
        <f>IF(OSS_2018_19!#REF!&lt;&gt;"",OSS_2018_19!#REF!,"")</f>
        <v>#REF!</v>
      </c>
      <c r="D552" s="63" t="e">
        <f>IF(OSS_2018_19!#REF!&lt;&gt;"",OSS_2018_19!#REF!,"")</f>
        <v>#REF!</v>
      </c>
      <c r="E552" s="7" t="e">
        <f>IF(OSS_2018_19!#REF!&lt;&gt;"",OSS_2018_19!#REF!,"")</f>
        <v>#REF!</v>
      </c>
      <c r="F552" s="5"/>
      <c r="G552" s="5"/>
      <c r="H552" s="5"/>
      <c r="I552" s="5"/>
      <c r="J552" s="46"/>
      <c r="L552" s="7" t="e">
        <f>IF(OSS_2018_19!#REF!&lt;&gt;"",OSS_2018_19!#REF!,"")</f>
        <v>#REF!</v>
      </c>
      <c r="M552" s="7" t="e">
        <f>IF(OSS_2018_19!#REF!&lt;&gt;"",OSS_2018_19!#REF!,"")</f>
        <v>#REF!</v>
      </c>
      <c r="N552" s="7" t="e">
        <f>IF(OSS_2018_19!#REF!&lt;&gt;"",OSS_2018_19!#REF!,"")</f>
        <v>#REF!</v>
      </c>
      <c r="O552" s="7" t="e">
        <f>IF(OSS_2018_19!#REF!&lt;&gt;"",OSS_2018_19!#REF!,"")</f>
        <v>#REF!</v>
      </c>
      <c r="P552" s="7" t="e">
        <f>IF(OSS_2018_19!#REF!&lt;&gt;"",OSS_2018_19!#REF!,"")</f>
        <v>#REF!</v>
      </c>
      <c r="Q552" s="5" t="e">
        <f t="shared" si="41"/>
        <v>#REF!</v>
      </c>
      <c r="R552" s="87" t="e">
        <f t="shared" si="42"/>
        <v>#REF!</v>
      </c>
      <c r="S552" s="57" t="e">
        <f t="shared" si="39"/>
        <v>#REF!</v>
      </c>
      <c r="T552" s="88" t="e">
        <f t="shared" si="40"/>
        <v>#REF!</v>
      </c>
      <c r="U552" s="68"/>
      <c r="W552" s="68"/>
    </row>
    <row r="553" spans="1:23" ht="20.100000000000001" customHeight="1">
      <c r="A553" s="118" t="e">
        <f>IF(OSS_2018_19!#REF!&lt;&gt;"",OSS_2018_19!#REF!,"")</f>
        <v>#REF!</v>
      </c>
      <c r="B553" s="7" t="e">
        <f>IF(OSS_2018_19!#REF!&lt;&gt;"",OSS_2018_19!#REF!,"")</f>
        <v>#REF!</v>
      </c>
      <c r="C553" s="35" t="e">
        <f>IF(OSS_2018_19!#REF!&lt;&gt;"",OSS_2018_19!#REF!,"")</f>
        <v>#REF!</v>
      </c>
      <c r="D553" s="63" t="e">
        <f>IF(OSS_2018_19!#REF!&lt;&gt;"",OSS_2018_19!#REF!,"")</f>
        <v>#REF!</v>
      </c>
      <c r="E553" s="7" t="e">
        <f>IF(OSS_2018_19!#REF!&lt;&gt;"",OSS_2018_19!#REF!,"")</f>
        <v>#REF!</v>
      </c>
      <c r="F553" s="5"/>
      <c r="G553" s="5"/>
      <c r="H553" s="5"/>
      <c r="I553" s="5"/>
      <c r="J553" s="46"/>
      <c r="L553" s="7" t="e">
        <f>IF(OSS_2018_19!#REF!&lt;&gt;"",OSS_2018_19!#REF!,"")</f>
        <v>#REF!</v>
      </c>
      <c r="M553" s="7" t="e">
        <f>IF(OSS_2018_19!#REF!&lt;&gt;"",OSS_2018_19!#REF!,"")</f>
        <v>#REF!</v>
      </c>
      <c r="N553" s="7" t="e">
        <f>IF(OSS_2018_19!#REF!&lt;&gt;"",OSS_2018_19!#REF!,"")</f>
        <v>#REF!</v>
      </c>
      <c r="O553" s="7" t="e">
        <f>IF(OSS_2018_19!#REF!&lt;&gt;"",OSS_2018_19!#REF!,"")</f>
        <v>#REF!</v>
      </c>
      <c r="P553" s="7" t="e">
        <f>IF(OSS_2018_19!#REF!&lt;&gt;"",OSS_2018_19!#REF!,"")</f>
        <v>#REF!</v>
      </c>
      <c r="Q553" s="5" t="e">
        <f t="shared" si="41"/>
        <v>#REF!</v>
      </c>
      <c r="R553" s="87" t="e">
        <f t="shared" si="42"/>
        <v>#REF!</v>
      </c>
      <c r="S553" s="57" t="e">
        <f t="shared" si="39"/>
        <v>#REF!</v>
      </c>
      <c r="T553" s="88" t="e">
        <f t="shared" si="40"/>
        <v>#REF!</v>
      </c>
      <c r="U553" s="68"/>
      <c r="W553" s="68"/>
    </row>
    <row r="554" spans="1:23" ht="20.100000000000001" customHeight="1">
      <c r="A554" s="118" t="e">
        <f>IF(OSS_2018_19!#REF!&lt;&gt;"",OSS_2018_19!#REF!,"")</f>
        <v>#REF!</v>
      </c>
      <c r="B554" s="7" t="e">
        <f>IF(OSS_2018_19!#REF!&lt;&gt;"",OSS_2018_19!#REF!,"")</f>
        <v>#REF!</v>
      </c>
      <c r="C554" s="35" t="e">
        <f>IF(OSS_2018_19!#REF!&lt;&gt;"",OSS_2018_19!#REF!,"")</f>
        <v>#REF!</v>
      </c>
      <c r="D554" s="63" t="e">
        <f>IF(OSS_2018_19!#REF!&lt;&gt;"",OSS_2018_19!#REF!,"")</f>
        <v>#REF!</v>
      </c>
      <c r="E554" s="7" t="e">
        <f>IF(OSS_2018_19!#REF!&lt;&gt;"",OSS_2018_19!#REF!,"")</f>
        <v>#REF!</v>
      </c>
      <c r="F554" s="5"/>
      <c r="G554" s="5"/>
      <c r="H554" s="5"/>
      <c r="I554" s="5"/>
      <c r="J554" s="46"/>
      <c r="L554" s="7" t="e">
        <f>IF(OSS_2018_19!#REF!&lt;&gt;"",OSS_2018_19!#REF!,"")</f>
        <v>#REF!</v>
      </c>
      <c r="M554" s="7" t="e">
        <f>IF(OSS_2018_19!#REF!&lt;&gt;"",OSS_2018_19!#REF!,"")</f>
        <v>#REF!</v>
      </c>
      <c r="N554" s="7" t="e">
        <f>IF(OSS_2018_19!#REF!&lt;&gt;"",OSS_2018_19!#REF!,"")</f>
        <v>#REF!</v>
      </c>
      <c r="O554" s="7" t="e">
        <f>IF(OSS_2018_19!#REF!&lt;&gt;"",OSS_2018_19!#REF!,"")</f>
        <v>#REF!</v>
      </c>
      <c r="P554" s="7" t="e">
        <f>IF(OSS_2018_19!#REF!&lt;&gt;"",OSS_2018_19!#REF!,"")</f>
        <v>#REF!</v>
      </c>
      <c r="Q554" s="5" t="e">
        <f t="shared" si="41"/>
        <v>#REF!</v>
      </c>
      <c r="R554" s="87" t="e">
        <f t="shared" si="42"/>
        <v>#REF!</v>
      </c>
      <c r="S554" s="57" t="e">
        <f t="shared" si="39"/>
        <v>#REF!</v>
      </c>
      <c r="T554" s="88" t="e">
        <f t="shared" si="40"/>
        <v>#REF!</v>
      </c>
      <c r="U554" s="68"/>
      <c r="W554" s="68"/>
    </row>
    <row r="555" spans="1:23" ht="20.100000000000001" customHeight="1">
      <c r="A555" s="118" t="e">
        <f>IF(OSS_2018_19!#REF!&lt;&gt;"",OSS_2018_19!#REF!,"")</f>
        <v>#REF!</v>
      </c>
      <c r="B555" s="7" t="e">
        <f>IF(OSS_2018_19!#REF!&lt;&gt;"",OSS_2018_19!#REF!,"")</f>
        <v>#REF!</v>
      </c>
      <c r="C555" s="35" t="e">
        <f>IF(OSS_2018_19!#REF!&lt;&gt;"",OSS_2018_19!#REF!,"")</f>
        <v>#REF!</v>
      </c>
      <c r="D555" s="63" t="e">
        <f>IF(OSS_2018_19!#REF!&lt;&gt;"",OSS_2018_19!#REF!,"")</f>
        <v>#REF!</v>
      </c>
      <c r="E555" s="7" t="e">
        <f>IF(OSS_2018_19!#REF!&lt;&gt;"",OSS_2018_19!#REF!,"")</f>
        <v>#REF!</v>
      </c>
      <c r="F555" s="5"/>
      <c r="G555" s="5"/>
      <c r="H555" s="5"/>
      <c r="I555" s="5"/>
      <c r="J555" s="46"/>
      <c r="L555" s="7" t="e">
        <f>IF(OSS_2018_19!#REF!&lt;&gt;"",OSS_2018_19!#REF!,"")</f>
        <v>#REF!</v>
      </c>
      <c r="M555" s="7" t="e">
        <f>IF(OSS_2018_19!#REF!&lt;&gt;"",OSS_2018_19!#REF!,"")</f>
        <v>#REF!</v>
      </c>
      <c r="N555" s="7" t="e">
        <f>IF(OSS_2018_19!#REF!&lt;&gt;"",OSS_2018_19!#REF!,"")</f>
        <v>#REF!</v>
      </c>
      <c r="O555" s="7" t="e">
        <f>IF(OSS_2018_19!#REF!&lt;&gt;"",OSS_2018_19!#REF!,"")</f>
        <v>#REF!</v>
      </c>
      <c r="P555" s="7" t="e">
        <f>IF(OSS_2018_19!#REF!&lt;&gt;"",OSS_2018_19!#REF!,"")</f>
        <v>#REF!</v>
      </c>
      <c r="Q555" s="5" t="e">
        <f t="shared" si="41"/>
        <v>#REF!</v>
      </c>
      <c r="R555" s="87" t="e">
        <f t="shared" si="42"/>
        <v>#REF!</v>
      </c>
      <c r="S555" s="57" t="e">
        <f t="shared" si="39"/>
        <v>#REF!</v>
      </c>
      <c r="T555" s="88" t="e">
        <f t="shared" si="40"/>
        <v>#REF!</v>
      </c>
      <c r="U555" s="68"/>
      <c r="W555" s="68"/>
    </row>
    <row r="556" spans="1:23" ht="20.100000000000001" customHeight="1">
      <c r="A556" s="118" t="e">
        <f>IF(OSS_2018_19!#REF!&lt;&gt;"",OSS_2018_19!#REF!,"")</f>
        <v>#REF!</v>
      </c>
      <c r="B556" s="7" t="e">
        <f>IF(OSS_2018_19!#REF!&lt;&gt;"",OSS_2018_19!#REF!,"")</f>
        <v>#REF!</v>
      </c>
      <c r="C556" s="35" t="e">
        <f>IF(OSS_2018_19!#REF!&lt;&gt;"",OSS_2018_19!#REF!,"")</f>
        <v>#REF!</v>
      </c>
      <c r="D556" s="63" t="e">
        <f>IF(OSS_2018_19!#REF!&lt;&gt;"",OSS_2018_19!#REF!,"")</f>
        <v>#REF!</v>
      </c>
      <c r="E556" s="7" t="e">
        <f>IF(OSS_2018_19!#REF!&lt;&gt;"",OSS_2018_19!#REF!,"")</f>
        <v>#REF!</v>
      </c>
      <c r="F556" s="5"/>
      <c r="G556" s="5"/>
      <c r="H556" s="5"/>
      <c r="I556" s="5"/>
      <c r="J556" s="46"/>
      <c r="L556" s="7" t="e">
        <f>IF(OSS_2018_19!#REF!&lt;&gt;"",OSS_2018_19!#REF!,"")</f>
        <v>#REF!</v>
      </c>
      <c r="M556" s="7" t="e">
        <f>IF(OSS_2018_19!#REF!&lt;&gt;"",OSS_2018_19!#REF!,"")</f>
        <v>#REF!</v>
      </c>
      <c r="N556" s="7" t="e">
        <f>IF(OSS_2018_19!#REF!&lt;&gt;"",OSS_2018_19!#REF!,"")</f>
        <v>#REF!</v>
      </c>
      <c r="O556" s="7" t="e">
        <f>IF(OSS_2018_19!#REF!&lt;&gt;"",OSS_2018_19!#REF!,"")</f>
        <v>#REF!</v>
      </c>
      <c r="P556" s="7" t="e">
        <f>IF(OSS_2018_19!#REF!&lt;&gt;"",OSS_2018_19!#REF!,"")</f>
        <v>#REF!</v>
      </c>
      <c r="Q556" s="5" t="e">
        <f t="shared" si="41"/>
        <v>#REF!</v>
      </c>
      <c r="R556" s="87" t="e">
        <f t="shared" si="42"/>
        <v>#REF!</v>
      </c>
      <c r="S556" s="57" t="e">
        <f t="shared" si="39"/>
        <v>#REF!</v>
      </c>
      <c r="T556" s="88" t="e">
        <f t="shared" si="40"/>
        <v>#REF!</v>
      </c>
      <c r="U556" s="68"/>
      <c r="W556" s="68"/>
    </row>
    <row r="557" spans="1:23" ht="20.100000000000001" customHeight="1">
      <c r="A557" s="118" t="e">
        <f>IF(OSS_2018_19!#REF!&lt;&gt;"",OSS_2018_19!#REF!,"")</f>
        <v>#REF!</v>
      </c>
      <c r="B557" s="7" t="e">
        <f>IF(OSS_2018_19!#REF!&lt;&gt;"",OSS_2018_19!#REF!,"")</f>
        <v>#REF!</v>
      </c>
      <c r="C557" s="35" t="e">
        <f>IF(OSS_2018_19!#REF!&lt;&gt;"",OSS_2018_19!#REF!,"")</f>
        <v>#REF!</v>
      </c>
      <c r="D557" s="63" t="e">
        <f>IF(OSS_2018_19!#REF!&lt;&gt;"",OSS_2018_19!#REF!,"")</f>
        <v>#REF!</v>
      </c>
      <c r="E557" s="7" t="e">
        <f>IF(OSS_2018_19!#REF!&lt;&gt;"",OSS_2018_19!#REF!,"")</f>
        <v>#REF!</v>
      </c>
      <c r="F557" s="5"/>
      <c r="G557" s="5"/>
      <c r="H557" s="5"/>
      <c r="I557" s="5"/>
      <c r="J557" s="46"/>
      <c r="L557" s="7" t="e">
        <f>IF(OSS_2018_19!#REF!&lt;&gt;"",OSS_2018_19!#REF!,"")</f>
        <v>#REF!</v>
      </c>
      <c r="M557" s="7" t="e">
        <f>IF(OSS_2018_19!#REF!&lt;&gt;"",OSS_2018_19!#REF!,"")</f>
        <v>#REF!</v>
      </c>
      <c r="N557" s="7" t="e">
        <f>IF(OSS_2018_19!#REF!&lt;&gt;"",OSS_2018_19!#REF!,"")</f>
        <v>#REF!</v>
      </c>
      <c r="O557" s="7" t="e">
        <f>IF(OSS_2018_19!#REF!&lt;&gt;"",OSS_2018_19!#REF!,"")</f>
        <v>#REF!</v>
      </c>
      <c r="P557" s="7" t="e">
        <f>IF(OSS_2018_19!#REF!&lt;&gt;"",OSS_2018_19!#REF!,"")</f>
        <v>#REF!</v>
      </c>
      <c r="Q557" s="5" t="e">
        <f t="shared" si="41"/>
        <v>#REF!</v>
      </c>
      <c r="R557" s="87" t="e">
        <f t="shared" si="42"/>
        <v>#REF!</v>
      </c>
      <c r="S557" s="57" t="e">
        <f t="shared" si="39"/>
        <v>#REF!</v>
      </c>
      <c r="T557" s="88" t="e">
        <f t="shared" si="40"/>
        <v>#REF!</v>
      </c>
      <c r="U557" s="68"/>
      <c r="W557" s="68"/>
    </row>
    <row r="558" spans="1:23" ht="20.100000000000001" customHeight="1">
      <c r="A558" s="118" t="e">
        <f>IF(OSS_2018_19!#REF!&lt;&gt;"",OSS_2018_19!#REF!,"")</f>
        <v>#REF!</v>
      </c>
      <c r="B558" s="7" t="e">
        <f>IF(OSS_2018_19!#REF!&lt;&gt;"",OSS_2018_19!#REF!,"")</f>
        <v>#REF!</v>
      </c>
      <c r="C558" s="35" t="e">
        <f>IF(OSS_2018_19!#REF!&lt;&gt;"",OSS_2018_19!#REF!,"")</f>
        <v>#REF!</v>
      </c>
      <c r="D558" s="63" t="e">
        <f>IF(OSS_2018_19!#REF!&lt;&gt;"",OSS_2018_19!#REF!,"")</f>
        <v>#REF!</v>
      </c>
      <c r="E558" s="7" t="e">
        <f>IF(OSS_2018_19!#REF!&lt;&gt;"",OSS_2018_19!#REF!,"")</f>
        <v>#REF!</v>
      </c>
      <c r="F558" s="5"/>
      <c r="G558" s="5"/>
      <c r="H558" s="5"/>
      <c r="I558" s="5"/>
      <c r="J558" s="46"/>
      <c r="L558" s="7" t="e">
        <f>IF(OSS_2018_19!#REF!&lt;&gt;"",OSS_2018_19!#REF!,"")</f>
        <v>#REF!</v>
      </c>
      <c r="M558" s="7" t="e">
        <f>IF(OSS_2018_19!#REF!&lt;&gt;"",OSS_2018_19!#REF!,"")</f>
        <v>#REF!</v>
      </c>
      <c r="N558" s="7" t="e">
        <f>IF(OSS_2018_19!#REF!&lt;&gt;"",OSS_2018_19!#REF!,"")</f>
        <v>#REF!</v>
      </c>
      <c r="O558" s="7" t="e">
        <f>IF(OSS_2018_19!#REF!&lt;&gt;"",OSS_2018_19!#REF!,"")</f>
        <v>#REF!</v>
      </c>
      <c r="P558" s="7" t="e">
        <f>IF(OSS_2018_19!#REF!&lt;&gt;"",OSS_2018_19!#REF!,"")</f>
        <v>#REF!</v>
      </c>
      <c r="Q558" s="5" t="e">
        <f t="shared" si="41"/>
        <v>#REF!</v>
      </c>
      <c r="R558" s="87" t="e">
        <f t="shared" si="42"/>
        <v>#REF!</v>
      </c>
      <c r="S558" s="57" t="e">
        <f t="shared" si="39"/>
        <v>#REF!</v>
      </c>
      <c r="T558" s="88" t="e">
        <f t="shared" si="40"/>
        <v>#REF!</v>
      </c>
      <c r="U558" s="68"/>
      <c r="W558" s="68"/>
    </row>
    <row r="559" spans="1:23" ht="20.100000000000001" customHeight="1">
      <c r="A559" s="118" t="e">
        <f>IF(OSS_2018_19!#REF!&lt;&gt;"",OSS_2018_19!#REF!,"")</f>
        <v>#REF!</v>
      </c>
      <c r="B559" s="7" t="e">
        <f>IF(OSS_2018_19!#REF!&lt;&gt;"",OSS_2018_19!#REF!,"")</f>
        <v>#REF!</v>
      </c>
      <c r="C559" s="35" t="e">
        <f>IF(OSS_2018_19!#REF!&lt;&gt;"",OSS_2018_19!#REF!,"")</f>
        <v>#REF!</v>
      </c>
      <c r="D559" s="63" t="e">
        <f>IF(OSS_2018_19!#REF!&lt;&gt;"",OSS_2018_19!#REF!,"")</f>
        <v>#REF!</v>
      </c>
      <c r="E559" s="7" t="e">
        <f>IF(OSS_2018_19!#REF!&lt;&gt;"",OSS_2018_19!#REF!,"")</f>
        <v>#REF!</v>
      </c>
      <c r="F559" s="5"/>
      <c r="G559" s="5"/>
      <c r="H559" s="5"/>
      <c r="I559" s="5"/>
      <c r="J559" s="46"/>
      <c r="L559" s="7" t="e">
        <f>IF(OSS_2018_19!#REF!&lt;&gt;"",OSS_2018_19!#REF!,"")</f>
        <v>#REF!</v>
      </c>
      <c r="M559" s="7" t="e">
        <f>IF(OSS_2018_19!#REF!&lt;&gt;"",OSS_2018_19!#REF!,"")</f>
        <v>#REF!</v>
      </c>
      <c r="N559" s="7" t="e">
        <f>IF(OSS_2018_19!#REF!&lt;&gt;"",OSS_2018_19!#REF!,"")</f>
        <v>#REF!</v>
      </c>
      <c r="O559" s="7" t="e">
        <f>IF(OSS_2018_19!#REF!&lt;&gt;"",OSS_2018_19!#REF!,"")</f>
        <v>#REF!</v>
      </c>
      <c r="P559" s="7" t="e">
        <f>IF(OSS_2018_19!#REF!&lt;&gt;"",OSS_2018_19!#REF!,"")</f>
        <v>#REF!</v>
      </c>
      <c r="Q559" s="5" t="e">
        <f t="shared" si="41"/>
        <v>#REF!</v>
      </c>
      <c r="R559" s="87" t="e">
        <f t="shared" si="42"/>
        <v>#REF!</v>
      </c>
      <c r="S559" s="57" t="e">
        <f t="shared" si="39"/>
        <v>#REF!</v>
      </c>
      <c r="T559" s="88" t="e">
        <f t="shared" si="40"/>
        <v>#REF!</v>
      </c>
      <c r="U559" s="68"/>
      <c r="W559" s="68"/>
    </row>
    <row r="560" spans="1:23" ht="20.100000000000001" customHeight="1">
      <c r="A560" s="118" t="e">
        <f>IF(OSS_2018_19!#REF!&lt;&gt;"",OSS_2018_19!#REF!,"")</f>
        <v>#REF!</v>
      </c>
      <c r="B560" s="7" t="e">
        <f>IF(OSS_2018_19!#REF!&lt;&gt;"",OSS_2018_19!#REF!,"")</f>
        <v>#REF!</v>
      </c>
      <c r="C560" s="35" t="e">
        <f>IF(OSS_2018_19!#REF!&lt;&gt;"",OSS_2018_19!#REF!,"")</f>
        <v>#REF!</v>
      </c>
      <c r="D560" s="63" t="e">
        <f>IF(OSS_2018_19!#REF!&lt;&gt;"",OSS_2018_19!#REF!,"")</f>
        <v>#REF!</v>
      </c>
      <c r="E560" s="7" t="e">
        <f>IF(OSS_2018_19!#REF!&lt;&gt;"",OSS_2018_19!#REF!,"")</f>
        <v>#REF!</v>
      </c>
      <c r="F560" s="5"/>
      <c r="G560" s="5"/>
      <c r="H560" s="5"/>
      <c r="I560" s="5"/>
      <c r="J560" s="46"/>
      <c r="L560" s="7" t="e">
        <f>IF(OSS_2018_19!#REF!&lt;&gt;"",OSS_2018_19!#REF!,"")</f>
        <v>#REF!</v>
      </c>
      <c r="M560" s="7" t="e">
        <f>IF(OSS_2018_19!#REF!&lt;&gt;"",OSS_2018_19!#REF!,"")</f>
        <v>#REF!</v>
      </c>
      <c r="N560" s="7" t="e">
        <f>IF(OSS_2018_19!#REF!&lt;&gt;"",OSS_2018_19!#REF!,"")</f>
        <v>#REF!</v>
      </c>
      <c r="O560" s="7" t="e">
        <f>IF(OSS_2018_19!#REF!&lt;&gt;"",OSS_2018_19!#REF!,"")</f>
        <v>#REF!</v>
      </c>
      <c r="P560" s="7" t="e">
        <f>IF(OSS_2018_19!#REF!&lt;&gt;"",OSS_2018_19!#REF!,"")</f>
        <v>#REF!</v>
      </c>
      <c r="Q560" s="5" t="e">
        <f t="shared" si="41"/>
        <v>#REF!</v>
      </c>
      <c r="R560" s="87" t="e">
        <f t="shared" si="42"/>
        <v>#REF!</v>
      </c>
      <c r="S560" s="57" t="e">
        <f t="shared" si="39"/>
        <v>#REF!</v>
      </c>
      <c r="T560" s="88" t="e">
        <f t="shared" si="40"/>
        <v>#REF!</v>
      </c>
      <c r="U560" s="68"/>
      <c r="W560" s="68"/>
    </row>
    <row r="561" spans="1:23" ht="20.100000000000001" customHeight="1">
      <c r="A561" s="118" t="e">
        <f>IF(OSS_2018_19!#REF!&lt;&gt;"",OSS_2018_19!#REF!,"")</f>
        <v>#REF!</v>
      </c>
      <c r="B561" s="7" t="e">
        <f>IF(OSS_2018_19!#REF!&lt;&gt;"",OSS_2018_19!#REF!,"")</f>
        <v>#REF!</v>
      </c>
      <c r="C561" s="35" t="e">
        <f>IF(OSS_2018_19!#REF!&lt;&gt;"",OSS_2018_19!#REF!,"")</f>
        <v>#REF!</v>
      </c>
      <c r="D561" s="63" t="e">
        <f>IF(OSS_2018_19!#REF!&lt;&gt;"",OSS_2018_19!#REF!,"")</f>
        <v>#REF!</v>
      </c>
      <c r="E561" s="7" t="e">
        <f>IF(OSS_2018_19!#REF!&lt;&gt;"",OSS_2018_19!#REF!,"")</f>
        <v>#REF!</v>
      </c>
      <c r="F561" s="5"/>
      <c r="G561" s="5"/>
      <c r="H561" s="5"/>
      <c r="I561" s="5"/>
      <c r="J561" s="46"/>
      <c r="L561" s="7" t="e">
        <f>IF(OSS_2018_19!#REF!&lt;&gt;"",OSS_2018_19!#REF!,"")</f>
        <v>#REF!</v>
      </c>
      <c r="M561" s="7" t="e">
        <f>IF(OSS_2018_19!#REF!&lt;&gt;"",OSS_2018_19!#REF!,"")</f>
        <v>#REF!</v>
      </c>
      <c r="N561" s="7" t="e">
        <f>IF(OSS_2018_19!#REF!&lt;&gt;"",OSS_2018_19!#REF!,"")</f>
        <v>#REF!</v>
      </c>
      <c r="O561" s="7" t="e">
        <f>IF(OSS_2018_19!#REF!&lt;&gt;"",OSS_2018_19!#REF!,"")</f>
        <v>#REF!</v>
      </c>
      <c r="P561" s="7" t="e">
        <f>IF(OSS_2018_19!#REF!&lt;&gt;"",OSS_2018_19!#REF!,"")</f>
        <v>#REF!</v>
      </c>
      <c r="Q561" s="5" t="e">
        <f t="shared" si="41"/>
        <v>#REF!</v>
      </c>
      <c r="R561" s="87" t="e">
        <f t="shared" si="42"/>
        <v>#REF!</v>
      </c>
      <c r="S561" s="57" t="e">
        <f t="shared" si="39"/>
        <v>#REF!</v>
      </c>
      <c r="T561" s="88" t="e">
        <f t="shared" si="40"/>
        <v>#REF!</v>
      </c>
      <c r="U561" s="68"/>
      <c r="W561" s="68"/>
    </row>
    <row r="562" spans="1:23" ht="20.100000000000001" customHeight="1">
      <c r="A562" s="118" t="e">
        <f>IF(OSS_2018_19!#REF!&lt;&gt;"",OSS_2018_19!#REF!,"")</f>
        <v>#REF!</v>
      </c>
      <c r="B562" s="7" t="e">
        <f>IF(OSS_2018_19!#REF!&lt;&gt;"",OSS_2018_19!#REF!,"")</f>
        <v>#REF!</v>
      </c>
      <c r="C562" s="35" t="e">
        <f>IF(OSS_2018_19!#REF!&lt;&gt;"",OSS_2018_19!#REF!,"")</f>
        <v>#REF!</v>
      </c>
      <c r="D562" s="63" t="e">
        <f>IF(OSS_2018_19!#REF!&lt;&gt;"",OSS_2018_19!#REF!,"")</f>
        <v>#REF!</v>
      </c>
      <c r="E562" s="7" t="e">
        <f>IF(OSS_2018_19!#REF!&lt;&gt;"",OSS_2018_19!#REF!,"")</f>
        <v>#REF!</v>
      </c>
      <c r="F562" s="5"/>
      <c r="G562" s="5"/>
      <c r="H562" s="5"/>
      <c r="I562" s="5"/>
      <c r="J562" s="46"/>
      <c r="L562" s="7" t="e">
        <f>IF(OSS_2018_19!#REF!&lt;&gt;"",OSS_2018_19!#REF!,"")</f>
        <v>#REF!</v>
      </c>
      <c r="M562" s="7" t="e">
        <f>IF(OSS_2018_19!#REF!&lt;&gt;"",OSS_2018_19!#REF!,"")</f>
        <v>#REF!</v>
      </c>
      <c r="N562" s="7" t="e">
        <f>IF(OSS_2018_19!#REF!&lt;&gt;"",OSS_2018_19!#REF!,"")</f>
        <v>#REF!</v>
      </c>
      <c r="O562" s="7" t="e">
        <f>IF(OSS_2018_19!#REF!&lt;&gt;"",OSS_2018_19!#REF!,"")</f>
        <v>#REF!</v>
      </c>
      <c r="P562" s="7" t="e">
        <f>IF(OSS_2018_19!#REF!&lt;&gt;"",OSS_2018_19!#REF!,"")</f>
        <v>#REF!</v>
      </c>
      <c r="Q562" s="5" t="e">
        <f t="shared" si="41"/>
        <v>#REF!</v>
      </c>
      <c r="R562" s="87" t="e">
        <f t="shared" si="42"/>
        <v>#REF!</v>
      </c>
      <c r="S562" s="57" t="e">
        <f t="shared" si="39"/>
        <v>#REF!</v>
      </c>
      <c r="T562" s="88" t="e">
        <f t="shared" si="40"/>
        <v>#REF!</v>
      </c>
      <c r="U562" s="68"/>
      <c r="W562" s="68"/>
    </row>
    <row r="563" spans="1:23" ht="20.100000000000001" customHeight="1">
      <c r="A563" s="118" t="e">
        <f>IF(OSS_2018_19!#REF!&lt;&gt;"",OSS_2018_19!#REF!,"")</f>
        <v>#REF!</v>
      </c>
      <c r="B563" s="7" t="e">
        <f>IF(OSS_2018_19!#REF!&lt;&gt;"",OSS_2018_19!#REF!,"")</f>
        <v>#REF!</v>
      </c>
      <c r="C563" s="35" t="e">
        <f>IF(OSS_2018_19!#REF!&lt;&gt;"",OSS_2018_19!#REF!,"")</f>
        <v>#REF!</v>
      </c>
      <c r="D563" s="63" t="e">
        <f>IF(OSS_2018_19!#REF!&lt;&gt;"",OSS_2018_19!#REF!,"")</f>
        <v>#REF!</v>
      </c>
      <c r="E563" s="7" t="e">
        <f>IF(OSS_2018_19!#REF!&lt;&gt;"",OSS_2018_19!#REF!,"")</f>
        <v>#REF!</v>
      </c>
      <c r="F563" s="5"/>
      <c r="G563" s="5"/>
      <c r="H563" s="5"/>
      <c r="I563" s="5"/>
      <c r="J563" s="46"/>
      <c r="L563" s="7" t="e">
        <f>IF(OSS_2018_19!#REF!&lt;&gt;"",OSS_2018_19!#REF!,"")</f>
        <v>#REF!</v>
      </c>
      <c r="M563" s="7" t="e">
        <f>IF(OSS_2018_19!#REF!&lt;&gt;"",OSS_2018_19!#REF!,"")</f>
        <v>#REF!</v>
      </c>
      <c r="N563" s="7" t="e">
        <f>IF(OSS_2018_19!#REF!&lt;&gt;"",OSS_2018_19!#REF!,"")</f>
        <v>#REF!</v>
      </c>
      <c r="O563" s="7" t="e">
        <f>IF(OSS_2018_19!#REF!&lt;&gt;"",OSS_2018_19!#REF!,"")</f>
        <v>#REF!</v>
      </c>
      <c r="P563" s="7" t="e">
        <f>IF(OSS_2018_19!#REF!&lt;&gt;"",OSS_2018_19!#REF!,"")</f>
        <v>#REF!</v>
      </c>
      <c r="Q563" s="5" t="e">
        <f t="shared" si="41"/>
        <v>#REF!</v>
      </c>
      <c r="R563" s="87" t="e">
        <f t="shared" si="42"/>
        <v>#REF!</v>
      </c>
      <c r="S563" s="57" t="e">
        <f t="shared" si="39"/>
        <v>#REF!</v>
      </c>
      <c r="T563" s="88" t="e">
        <f t="shared" si="40"/>
        <v>#REF!</v>
      </c>
      <c r="U563" s="68"/>
      <c r="W563" s="68"/>
    </row>
    <row r="564" spans="1:23" ht="20.100000000000001" customHeight="1">
      <c r="A564" s="118" t="e">
        <f>IF(OSS_2018_19!#REF!&lt;&gt;"",OSS_2018_19!#REF!,"")</f>
        <v>#REF!</v>
      </c>
      <c r="B564" s="7" t="e">
        <f>IF(OSS_2018_19!#REF!&lt;&gt;"",OSS_2018_19!#REF!,"")</f>
        <v>#REF!</v>
      </c>
      <c r="C564" s="35" t="e">
        <f>IF(OSS_2018_19!#REF!&lt;&gt;"",OSS_2018_19!#REF!,"")</f>
        <v>#REF!</v>
      </c>
      <c r="D564" s="63" t="e">
        <f>IF(OSS_2018_19!#REF!&lt;&gt;"",OSS_2018_19!#REF!,"")</f>
        <v>#REF!</v>
      </c>
      <c r="E564" s="7" t="e">
        <f>IF(OSS_2018_19!#REF!&lt;&gt;"",OSS_2018_19!#REF!,"")</f>
        <v>#REF!</v>
      </c>
      <c r="F564" s="5"/>
      <c r="G564" s="5"/>
      <c r="H564" s="5"/>
      <c r="I564" s="5"/>
      <c r="J564" s="46"/>
      <c r="L564" s="7" t="e">
        <f>IF(OSS_2018_19!#REF!&lt;&gt;"",OSS_2018_19!#REF!,"")</f>
        <v>#REF!</v>
      </c>
      <c r="M564" s="7" t="e">
        <f>IF(OSS_2018_19!#REF!&lt;&gt;"",OSS_2018_19!#REF!,"")</f>
        <v>#REF!</v>
      </c>
      <c r="N564" s="7" t="e">
        <f>IF(OSS_2018_19!#REF!&lt;&gt;"",OSS_2018_19!#REF!,"")</f>
        <v>#REF!</v>
      </c>
      <c r="O564" s="7" t="e">
        <f>IF(OSS_2018_19!#REF!&lt;&gt;"",OSS_2018_19!#REF!,"")</f>
        <v>#REF!</v>
      </c>
      <c r="P564" s="7" t="e">
        <f>IF(OSS_2018_19!#REF!&lt;&gt;"",OSS_2018_19!#REF!,"")</f>
        <v>#REF!</v>
      </c>
      <c r="Q564" s="5" t="e">
        <f t="shared" si="41"/>
        <v>#REF!</v>
      </c>
      <c r="R564" s="87" t="e">
        <f t="shared" si="42"/>
        <v>#REF!</v>
      </c>
      <c r="S564" s="57" t="e">
        <f t="shared" si="39"/>
        <v>#REF!</v>
      </c>
      <c r="T564" s="88" t="e">
        <f t="shared" si="40"/>
        <v>#REF!</v>
      </c>
      <c r="U564" s="68"/>
      <c r="W564" s="68"/>
    </row>
    <row r="565" spans="1:23" ht="20.100000000000001" customHeight="1">
      <c r="A565" s="118" t="e">
        <f>IF(OSS_2018_19!#REF!&lt;&gt;"",OSS_2018_19!#REF!,"")</f>
        <v>#REF!</v>
      </c>
      <c r="B565" s="7" t="e">
        <f>IF(OSS_2018_19!#REF!&lt;&gt;"",OSS_2018_19!#REF!,"")</f>
        <v>#REF!</v>
      </c>
      <c r="C565" s="35" t="e">
        <f>IF(OSS_2018_19!#REF!&lt;&gt;"",OSS_2018_19!#REF!,"")</f>
        <v>#REF!</v>
      </c>
      <c r="D565" s="63" t="e">
        <f>IF(OSS_2018_19!#REF!&lt;&gt;"",OSS_2018_19!#REF!,"")</f>
        <v>#REF!</v>
      </c>
      <c r="E565" s="7" t="e">
        <f>IF(OSS_2018_19!#REF!&lt;&gt;"",OSS_2018_19!#REF!,"")</f>
        <v>#REF!</v>
      </c>
      <c r="F565" s="5"/>
      <c r="G565" s="5"/>
      <c r="H565" s="5"/>
      <c r="I565" s="5"/>
      <c r="J565" s="46"/>
      <c r="L565" s="7" t="e">
        <f>IF(OSS_2018_19!#REF!&lt;&gt;"",OSS_2018_19!#REF!,"")</f>
        <v>#REF!</v>
      </c>
      <c r="M565" s="7" t="e">
        <f>IF(OSS_2018_19!#REF!&lt;&gt;"",OSS_2018_19!#REF!,"")</f>
        <v>#REF!</v>
      </c>
      <c r="N565" s="7" t="e">
        <f>IF(OSS_2018_19!#REF!&lt;&gt;"",OSS_2018_19!#REF!,"")</f>
        <v>#REF!</v>
      </c>
      <c r="O565" s="7" t="e">
        <f>IF(OSS_2018_19!#REF!&lt;&gt;"",OSS_2018_19!#REF!,"")</f>
        <v>#REF!</v>
      </c>
      <c r="P565" s="7" t="e">
        <f>IF(OSS_2018_19!#REF!&lt;&gt;"",OSS_2018_19!#REF!,"")</f>
        <v>#REF!</v>
      </c>
      <c r="Q565" s="5" t="e">
        <f t="shared" si="41"/>
        <v>#REF!</v>
      </c>
      <c r="R565" s="87" t="e">
        <f t="shared" si="42"/>
        <v>#REF!</v>
      </c>
      <c r="S565" s="57" t="e">
        <f t="shared" si="39"/>
        <v>#REF!</v>
      </c>
      <c r="T565" s="88" t="e">
        <f t="shared" si="40"/>
        <v>#REF!</v>
      </c>
      <c r="U565" s="68"/>
      <c r="W565" s="68"/>
    </row>
    <row r="566" spans="1:23" ht="20.100000000000001" customHeight="1">
      <c r="A566" s="118" t="e">
        <f>IF(OSS_2018_19!#REF!&lt;&gt;"",OSS_2018_19!#REF!,"")</f>
        <v>#REF!</v>
      </c>
      <c r="B566" s="7" t="e">
        <f>IF(OSS_2018_19!#REF!&lt;&gt;"",OSS_2018_19!#REF!,"")</f>
        <v>#REF!</v>
      </c>
      <c r="C566" s="35" t="e">
        <f>IF(OSS_2018_19!#REF!&lt;&gt;"",OSS_2018_19!#REF!,"")</f>
        <v>#REF!</v>
      </c>
      <c r="D566" s="63" t="e">
        <f>IF(OSS_2018_19!#REF!&lt;&gt;"",OSS_2018_19!#REF!,"")</f>
        <v>#REF!</v>
      </c>
      <c r="E566" s="7" t="e">
        <f>IF(OSS_2018_19!#REF!&lt;&gt;"",OSS_2018_19!#REF!,"")</f>
        <v>#REF!</v>
      </c>
      <c r="F566" s="5"/>
      <c r="G566" s="5"/>
      <c r="H566" s="5"/>
      <c r="I566" s="5"/>
      <c r="J566" s="46"/>
      <c r="L566" s="7" t="e">
        <f>IF(OSS_2018_19!#REF!&lt;&gt;"",OSS_2018_19!#REF!,"")</f>
        <v>#REF!</v>
      </c>
      <c r="M566" s="7" t="e">
        <f>IF(OSS_2018_19!#REF!&lt;&gt;"",OSS_2018_19!#REF!,"")</f>
        <v>#REF!</v>
      </c>
      <c r="N566" s="7" t="e">
        <f>IF(OSS_2018_19!#REF!&lt;&gt;"",OSS_2018_19!#REF!,"")</f>
        <v>#REF!</v>
      </c>
      <c r="O566" s="7" t="e">
        <f>IF(OSS_2018_19!#REF!&lt;&gt;"",OSS_2018_19!#REF!,"")</f>
        <v>#REF!</v>
      </c>
      <c r="P566" s="7" t="e">
        <f>IF(OSS_2018_19!#REF!&lt;&gt;"",OSS_2018_19!#REF!,"")</f>
        <v>#REF!</v>
      </c>
      <c r="Q566" s="5" t="e">
        <f t="shared" si="41"/>
        <v>#REF!</v>
      </c>
      <c r="R566" s="87" t="e">
        <f t="shared" si="42"/>
        <v>#REF!</v>
      </c>
      <c r="S566" s="57" t="e">
        <f t="shared" si="39"/>
        <v>#REF!</v>
      </c>
      <c r="T566" s="88" t="e">
        <f t="shared" si="40"/>
        <v>#REF!</v>
      </c>
      <c r="U566" s="68"/>
      <c r="W566" s="68"/>
    </row>
    <row r="567" spans="1:23" ht="20.100000000000001" customHeight="1">
      <c r="A567" s="118" t="e">
        <f>IF(OSS_2018_19!#REF!&lt;&gt;"",OSS_2018_19!#REF!,"")</f>
        <v>#REF!</v>
      </c>
      <c r="B567" s="7" t="e">
        <f>IF(OSS_2018_19!#REF!&lt;&gt;"",OSS_2018_19!#REF!,"")</f>
        <v>#REF!</v>
      </c>
      <c r="C567" s="35" t="e">
        <f>IF(OSS_2018_19!#REF!&lt;&gt;"",OSS_2018_19!#REF!,"")</f>
        <v>#REF!</v>
      </c>
      <c r="D567" s="63" t="e">
        <f>IF(OSS_2018_19!#REF!&lt;&gt;"",OSS_2018_19!#REF!,"")</f>
        <v>#REF!</v>
      </c>
      <c r="E567" s="7" t="e">
        <f>IF(OSS_2018_19!#REF!&lt;&gt;"",OSS_2018_19!#REF!,"")</f>
        <v>#REF!</v>
      </c>
      <c r="F567" s="5"/>
      <c r="G567" s="5"/>
      <c r="H567" s="5"/>
      <c r="I567" s="5"/>
      <c r="J567" s="46"/>
      <c r="L567" s="7" t="e">
        <f>IF(OSS_2018_19!#REF!&lt;&gt;"",OSS_2018_19!#REF!,"")</f>
        <v>#REF!</v>
      </c>
      <c r="M567" s="7" t="e">
        <f>IF(OSS_2018_19!#REF!&lt;&gt;"",OSS_2018_19!#REF!,"")</f>
        <v>#REF!</v>
      </c>
      <c r="N567" s="7" t="e">
        <f>IF(OSS_2018_19!#REF!&lt;&gt;"",OSS_2018_19!#REF!,"")</f>
        <v>#REF!</v>
      </c>
      <c r="O567" s="7" t="e">
        <f>IF(OSS_2018_19!#REF!&lt;&gt;"",OSS_2018_19!#REF!,"")</f>
        <v>#REF!</v>
      </c>
      <c r="P567" s="7" t="e">
        <f>IF(OSS_2018_19!#REF!&lt;&gt;"",OSS_2018_19!#REF!,"")</f>
        <v>#REF!</v>
      </c>
      <c r="Q567" s="5" t="e">
        <f t="shared" si="41"/>
        <v>#REF!</v>
      </c>
      <c r="R567" s="87" t="e">
        <f t="shared" si="42"/>
        <v>#REF!</v>
      </c>
      <c r="S567" s="57" t="e">
        <f t="shared" si="39"/>
        <v>#REF!</v>
      </c>
      <c r="T567" s="88" t="e">
        <f t="shared" si="40"/>
        <v>#REF!</v>
      </c>
      <c r="U567" s="68"/>
      <c r="W567" s="68"/>
    </row>
    <row r="568" spans="1:23" ht="20.100000000000001" customHeight="1">
      <c r="A568" s="118" t="e">
        <f>IF(OSS_2018_19!#REF!&lt;&gt;"",OSS_2018_19!#REF!,"")</f>
        <v>#REF!</v>
      </c>
      <c r="B568" s="7" t="e">
        <f>IF(OSS_2018_19!#REF!&lt;&gt;"",OSS_2018_19!#REF!,"")</f>
        <v>#REF!</v>
      </c>
      <c r="C568" s="35" t="e">
        <f>IF(OSS_2018_19!#REF!&lt;&gt;"",OSS_2018_19!#REF!,"")</f>
        <v>#REF!</v>
      </c>
      <c r="D568" s="63" t="e">
        <f>IF(OSS_2018_19!#REF!&lt;&gt;"",OSS_2018_19!#REF!,"")</f>
        <v>#REF!</v>
      </c>
      <c r="E568" s="7" t="e">
        <f>IF(OSS_2018_19!#REF!&lt;&gt;"",OSS_2018_19!#REF!,"")</f>
        <v>#REF!</v>
      </c>
      <c r="F568" s="5"/>
      <c r="G568" s="5"/>
      <c r="H568" s="5"/>
      <c r="I568" s="5"/>
      <c r="J568" s="46"/>
      <c r="L568" s="7" t="e">
        <f>IF(OSS_2018_19!#REF!&lt;&gt;"",OSS_2018_19!#REF!,"")</f>
        <v>#REF!</v>
      </c>
      <c r="M568" s="7" t="e">
        <f>IF(OSS_2018_19!#REF!&lt;&gt;"",OSS_2018_19!#REF!,"")</f>
        <v>#REF!</v>
      </c>
      <c r="N568" s="7" t="e">
        <f>IF(OSS_2018_19!#REF!&lt;&gt;"",OSS_2018_19!#REF!,"")</f>
        <v>#REF!</v>
      </c>
      <c r="O568" s="7" t="e">
        <f>IF(OSS_2018_19!#REF!&lt;&gt;"",OSS_2018_19!#REF!,"")</f>
        <v>#REF!</v>
      </c>
      <c r="P568" s="7" t="e">
        <f>IF(OSS_2018_19!#REF!&lt;&gt;"",OSS_2018_19!#REF!,"")</f>
        <v>#REF!</v>
      </c>
      <c r="Q568" s="5" t="e">
        <f t="shared" si="41"/>
        <v>#REF!</v>
      </c>
      <c r="R568" s="87" t="e">
        <f t="shared" si="42"/>
        <v>#REF!</v>
      </c>
      <c r="S568" s="57" t="e">
        <f t="shared" si="39"/>
        <v>#REF!</v>
      </c>
      <c r="T568" s="88" t="e">
        <f t="shared" si="40"/>
        <v>#REF!</v>
      </c>
      <c r="U568" s="68"/>
      <c r="W568" s="68"/>
    </row>
    <row r="569" spans="1:23" ht="20.100000000000001" customHeight="1">
      <c r="A569" s="118" t="e">
        <f>IF(OSS_2018_19!#REF!&lt;&gt;"",OSS_2018_19!#REF!,"")</f>
        <v>#REF!</v>
      </c>
      <c r="B569" s="7" t="e">
        <f>IF(OSS_2018_19!#REF!&lt;&gt;"",OSS_2018_19!#REF!,"")</f>
        <v>#REF!</v>
      </c>
      <c r="C569" s="35" t="e">
        <f>IF(OSS_2018_19!#REF!&lt;&gt;"",OSS_2018_19!#REF!,"")</f>
        <v>#REF!</v>
      </c>
      <c r="D569" s="63" t="e">
        <f>IF(OSS_2018_19!#REF!&lt;&gt;"",OSS_2018_19!#REF!,"")</f>
        <v>#REF!</v>
      </c>
      <c r="E569" s="7" t="e">
        <f>IF(OSS_2018_19!#REF!&lt;&gt;"",OSS_2018_19!#REF!,"")</f>
        <v>#REF!</v>
      </c>
      <c r="F569" s="5"/>
      <c r="G569" s="5"/>
      <c r="H569" s="5"/>
      <c r="I569" s="5"/>
      <c r="J569" s="46"/>
      <c r="L569" s="7" t="e">
        <f>IF(OSS_2018_19!#REF!&lt;&gt;"",OSS_2018_19!#REF!,"")</f>
        <v>#REF!</v>
      </c>
      <c r="M569" s="7" t="e">
        <f>IF(OSS_2018_19!#REF!&lt;&gt;"",OSS_2018_19!#REF!,"")</f>
        <v>#REF!</v>
      </c>
      <c r="N569" s="7" t="e">
        <f>IF(OSS_2018_19!#REF!&lt;&gt;"",OSS_2018_19!#REF!,"")</f>
        <v>#REF!</v>
      </c>
      <c r="O569" s="7" t="e">
        <f>IF(OSS_2018_19!#REF!&lt;&gt;"",OSS_2018_19!#REF!,"")</f>
        <v>#REF!</v>
      </c>
      <c r="P569" s="7" t="e">
        <f>IF(OSS_2018_19!#REF!&lt;&gt;"",OSS_2018_19!#REF!,"")</f>
        <v>#REF!</v>
      </c>
      <c r="Q569" s="5" t="e">
        <f t="shared" si="41"/>
        <v>#REF!</v>
      </c>
      <c r="R569" s="87" t="e">
        <f t="shared" si="42"/>
        <v>#REF!</v>
      </c>
      <c r="S569" s="57" t="e">
        <f t="shared" si="39"/>
        <v>#REF!</v>
      </c>
      <c r="T569" s="88" t="e">
        <f t="shared" si="40"/>
        <v>#REF!</v>
      </c>
      <c r="U569" s="68"/>
      <c r="W569" s="68"/>
    </row>
    <row r="570" spans="1:23" ht="20.100000000000001" customHeight="1">
      <c r="A570" s="118" t="e">
        <f>IF(OSS_2018_19!#REF!&lt;&gt;"",OSS_2018_19!#REF!,"")</f>
        <v>#REF!</v>
      </c>
      <c r="B570" s="7" t="e">
        <f>IF(OSS_2018_19!#REF!&lt;&gt;"",OSS_2018_19!#REF!,"")</f>
        <v>#REF!</v>
      </c>
      <c r="C570" s="35" t="e">
        <f>IF(OSS_2018_19!#REF!&lt;&gt;"",OSS_2018_19!#REF!,"")</f>
        <v>#REF!</v>
      </c>
      <c r="D570" s="63" t="e">
        <f>IF(OSS_2018_19!#REF!&lt;&gt;"",OSS_2018_19!#REF!,"")</f>
        <v>#REF!</v>
      </c>
      <c r="E570" s="7" t="e">
        <f>IF(OSS_2018_19!#REF!&lt;&gt;"",OSS_2018_19!#REF!,"")</f>
        <v>#REF!</v>
      </c>
      <c r="F570" s="5"/>
      <c r="G570" s="5"/>
      <c r="H570" s="5"/>
      <c r="I570" s="5"/>
      <c r="J570" s="46"/>
      <c r="L570" s="7" t="e">
        <f>IF(OSS_2018_19!#REF!&lt;&gt;"",OSS_2018_19!#REF!,"")</f>
        <v>#REF!</v>
      </c>
      <c r="M570" s="7" t="e">
        <f>IF(OSS_2018_19!#REF!&lt;&gt;"",OSS_2018_19!#REF!,"")</f>
        <v>#REF!</v>
      </c>
      <c r="N570" s="7" t="e">
        <f>IF(OSS_2018_19!#REF!&lt;&gt;"",OSS_2018_19!#REF!,"")</f>
        <v>#REF!</v>
      </c>
      <c r="O570" s="7" t="e">
        <f>IF(OSS_2018_19!#REF!&lt;&gt;"",OSS_2018_19!#REF!,"")</f>
        <v>#REF!</v>
      </c>
      <c r="P570" s="7" t="e">
        <f>IF(OSS_2018_19!#REF!&lt;&gt;"",OSS_2018_19!#REF!,"")</f>
        <v>#REF!</v>
      </c>
      <c r="Q570" s="5" t="e">
        <f t="shared" si="41"/>
        <v>#REF!</v>
      </c>
      <c r="R570" s="87" t="e">
        <f t="shared" si="42"/>
        <v>#REF!</v>
      </c>
      <c r="S570" s="57" t="e">
        <f t="shared" si="39"/>
        <v>#REF!</v>
      </c>
      <c r="T570" s="88" t="e">
        <f t="shared" si="40"/>
        <v>#REF!</v>
      </c>
      <c r="U570" s="68"/>
      <c r="W570" s="68"/>
    </row>
    <row r="571" spans="1:23" ht="20.100000000000001" customHeight="1">
      <c r="A571" s="118" t="e">
        <f>IF(OSS_2018_19!#REF!&lt;&gt;"",OSS_2018_19!#REF!,"")</f>
        <v>#REF!</v>
      </c>
      <c r="B571" s="7" t="e">
        <f>IF(OSS_2018_19!#REF!&lt;&gt;"",OSS_2018_19!#REF!,"")</f>
        <v>#REF!</v>
      </c>
      <c r="C571" s="35" t="e">
        <f>IF(OSS_2018_19!#REF!&lt;&gt;"",OSS_2018_19!#REF!,"")</f>
        <v>#REF!</v>
      </c>
      <c r="D571" s="63" t="e">
        <f>IF(OSS_2018_19!#REF!&lt;&gt;"",OSS_2018_19!#REF!,"")</f>
        <v>#REF!</v>
      </c>
      <c r="E571" s="7" t="e">
        <f>IF(OSS_2018_19!#REF!&lt;&gt;"",OSS_2018_19!#REF!,"")</f>
        <v>#REF!</v>
      </c>
      <c r="F571" s="5"/>
      <c r="G571" s="5"/>
      <c r="H571" s="5"/>
      <c r="I571" s="5"/>
      <c r="J571" s="46"/>
      <c r="L571" s="7" t="e">
        <f>IF(OSS_2018_19!#REF!&lt;&gt;"",OSS_2018_19!#REF!,"")</f>
        <v>#REF!</v>
      </c>
      <c r="M571" s="7" t="e">
        <f>IF(OSS_2018_19!#REF!&lt;&gt;"",OSS_2018_19!#REF!,"")</f>
        <v>#REF!</v>
      </c>
      <c r="N571" s="7" t="e">
        <f>IF(OSS_2018_19!#REF!&lt;&gt;"",OSS_2018_19!#REF!,"")</f>
        <v>#REF!</v>
      </c>
      <c r="O571" s="7" t="e">
        <f>IF(OSS_2018_19!#REF!&lt;&gt;"",OSS_2018_19!#REF!,"")</f>
        <v>#REF!</v>
      </c>
      <c r="P571" s="7" t="e">
        <f>IF(OSS_2018_19!#REF!&lt;&gt;"",OSS_2018_19!#REF!,"")</f>
        <v>#REF!</v>
      </c>
      <c r="Q571" s="5" t="e">
        <f t="shared" si="41"/>
        <v>#REF!</v>
      </c>
      <c r="R571" s="87" t="e">
        <f t="shared" si="42"/>
        <v>#REF!</v>
      </c>
      <c r="S571" s="57" t="e">
        <f t="shared" si="39"/>
        <v>#REF!</v>
      </c>
      <c r="T571" s="88" t="e">
        <f t="shared" si="40"/>
        <v>#REF!</v>
      </c>
      <c r="U571" s="68"/>
      <c r="W571" s="68"/>
    </row>
    <row r="572" spans="1:23" ht="20.100000000000001" customHeight="1">
      <c r="A572" s="118" t="e">
        <f>IF(OSS_2018_19!#REF!&lt;&gt;"",OSS_2018_19!#REF!,"")</f>
        <v>#REF!</v>
      </c>
      <c r="B572" s="7" t="e">
        <f>IF(OSS_2018_19!#REF!&lt;&gt;"",OSS_2018_19!#REF!,"")</f>
        <v>#REF!</v>
      </c>
      <c r="C572" s="35" t="e">
        <f>IF(OSS_2018_19!#REF!&lt;&gt;"",OSS_2018_19!#REF!,"")</f>
        <v>#REF!</v>
      </c>
      <c r="D572" s="63" t="e">
        <f>IF(OSS_2018_19!#REF!&lt;&gt;"",OSS_2018_19!#REF!,"")</f>
        <v>#REF!</v>
      </c>
      <c r="E572" s="7" t="e">
        <f>IF(OSS_2018_19!#REF!&lt;&gt;"",OSS_2018_19!#REF!,"")</f>
        <v>#REF!</v>
      </c>
      <c r="F572" s="5"/>
      <c r="G572" s="5"/>
      <c r="H572" s="5"/>
      <c r="I572" s="5"/>
      <c r="J572" s="46"/>
      <c r="L572" s="7" t="e">
        <f>IF(OSS_2018_19!#REF!&lt;&gt;"",OSS_2018_19!#REF!,"")</f>
        <v>#REF!</v>
      </c>
      <c r="M572" s="7" t="e">
        <f>IF(OSS_2018_19!#REF!&lt;&gt;"",OSS_2018_19!#REF!,"")</f>
        <v>#REF!</v>
      </c>
      <c r="N572" s="7" t="e">
        <f>IF(OSS_2018_19!#REF!&lt;&gt;"",OSS_2018_19!#REF!,"")</f>
        <v>#REF!</v>
      </c>
      <c r="O572" s="7" t="e">
        <f>IF(OSS_2018_19!#REF!&lt;&gt;"",OSS_2018_19!#REF!,"")</f>
        <v>#REF!</v>
      </c>
      <c r="P572" s="7" t="e">
        <f>IF(OSS_2018_19!#REF!&lt;&gt;"",OSS_2018_19!#REF!,"")</f>
        <v>#REF!</v>
      </c>
      <c r="Q572" s="5" t="e">
        <f t="shared" si="41"/>
        <v>#REF!</v>
      </c>
      <c r="R572" s="87" t="e">
        <f t="shared" si="42"/>
        <v>#REF!</v>
      </c>
      <c r="S572" s="57" t="e">
        <f t="shared" si="39"/>
        <v>#REF!</v>
      </c>
      <c r="T572" s="88" t="e">
        <f t="shared" si="40"/>
        <v>#REF!</v>
      </c>
      <c r="U572" s="68"/>
      <c r="W572" s="68"/>
    </row>
    <row r="573" spans="1:23" ht="20.100000000000001" customHeight="1">
      <c r="A573" s="118" t="e">
        <f>IF(OSS_2018_19!#REF!&lt;&gt;"",OSS_2018_19!#REF!,"")</f>
        <v>#REF!</v>
      </c>
      <c r="B573" s="7" t="e">
        <f>IF(OSS_2018_19!#REF!&lt;&gt;"",OSS_2018_19!#REF!,"")</f>
        <v>#REF!</v>
      </c>
      <c r="C573" s="35" t="e">
        <f>IF(OSS_2018_19!#REF!&lt;&gt;"",OSS_2018_19!#REF!,"")</f>
        <v>#REF!</v>
      </c>
      <c r="D573" s="63" t="e">
        <f>IF(OSS_2018_19!#REF!&lt;&gt;"",OSS_2018_19!#REF!,"")</f>
        <v>#REF!</v>
      </c>
      <c r="E573" s="7" t="e">
        <f>IF(OSS_2018_19!#REF!&lt;&gt;"",OSS_2018_19!#REF!,"")</f>
        <v>#REF!</v>
      </c>
      <c r="F573" s="5"/>
      <c r="G573" s="5"/>
      <c r="H573" s="5"/>
      <c r="I573" s="5"/>
      <c r="J573" s="46"/>
      <c r="L573" s="7" t="e">
        <f>IF(OSS_2018_19!#REF!&lt;&gt;"",OSS_2018_19!#REF!,"")</f>
        <v>#REF!</v>
      </c>
      <c r="M573" s="7" t="e">
        <f>IF(OSS_2018_19!#REF!&lt;&gt;"",OSS_2018_19!#REF!,"")</f>
        <v>#REF!</v>
      </c>
      <c r="N573" s="7" t="e">
        <f>IF(OSS_2018_19!#REF!&lt;&gt;"",OSS_2018_19!#REF!,"")</f>
        <v>#REF!</v>
      </c>
      <c r="O573" s="7" t="e">
        <f>IF(OSS_2018_19!#REF!&lt;&gt;"",OSS_2018_19!#REF!,"")</f>
        <v>#REF!</v>
      </c>
      <c r="P573" s="7" t="e">
        <f>IF(OSS_2018_19!#REF!&lt;&gt;"",OSS_2018_19!#REF!,"")</f>
        <v>#REF!</v>
      </c>
      <c r="Q573" s="5" t="e">
        <f t="shared" si="41"/>
        <v>#REF!</v>
      </c>
      <c r="R573" s="87" t="e">
        <f t="shared" si="42"/>
        <v>#REF!</v>
      </c>
      <c r="S573" s="57" t="e">
        <f t="shared" si="39"/>
        <v>#REF!</v>
      </c>
      <c r="T573" s="88" t="e">
        <f t="shared" si="40"/>
        <v>#REF!</v>
      </c>
      <c r="U573" s="68"/>
      <c r="W573" s="68"/>
    </row>
    <row r="574" spans="1:23" ht="20.100000000000001" customHeight="1">
      <c r="A574" s="118" t="e">
        <f>IF(OSS_2018_19!#REF!&lt;&gt;"",OSS_2018_19!#REF!,"")</f>
        <v>#REF!</v>
      </c>
      <c r="B574" s="7" t="e">
        <f>IF(OSS_2018_19!#REF!&lt;&gt;"",OSS_2018_19!#REF!,"")</f>
        <v>#REF!</v>
      </c>
      <c r="C574" s="35" t="e">
        <f>IF(OSS_2018_19!#REF!&lt;&gt;"",OSS_2018_19!#REF!,"")</f>
        <v>#REF!</v>
      </c>
      <c r="D574" s="63" t="e">
        <f>IF(OSS_2018_19!#REF!&lt;&gt;"",OSS_2018_19!#REF!,"")</f>
        <v>#REF!</v>
      </c>
      <c r="E574" s="7" t="e">
        <f>IF(OSS_2018_19!#REF!&lt;&gt;"",OSS_2018_19!#REF!,"")</f>
        <v>#REF!</v>
      </c>
      <c r="F574" s="5"/>
      <c r="G574" s="5"/>
      <c r="H574" s="5"/>
      <c r="I574" s="5"/>
      <c r="J574" s="46"/>
      <c r="L574" s="7" t="e">
        <f>IF(OSS_2018_19!#REF!&lt;&gt;"",OSS_2018_19!#REF!,"")</f>
        <v>#REF!</v>
      </c>
      <c r="M574" s="7" t="e">
        <f>IF(OSS_2018_19!#REF!&lt;&gt;"",OSS_2018_19!#REF!,"")</f>
        <v>#REF!</v>
      </c>
      <c r="N574" s="7" t="e">
        <f>IF(OSS_2018_19!#REF!&lt;&gt;"",OSS_2018_19!#REF!,"")</f>
        <v>#REF!</v>
      </c>
      <c r="O574" s="7" t="e">
        <f>IF(OSS_2018_19!#REF!&lt;&gt;"",OSS_2018_19!#REF!,"")</f>
        <v>#REF!</v>
      </c>
      <c r="P574" s="7" t="e">
        <f>IF(OSS_2018_19!#REF!&lt;&gt;"",OSS_2018_19!#REF!,"")</f>
        <v>#REF!</v>
      </c>
      <c r="Q574" s="5" t="e">
        <f t="shared" si="41"/>
        <v>#REF!</v>
      </c>
      <c r="R574" s="87" t="e">
        <f t="shared" si="42"/>
        <v>#REF!</v>
      </c>
      <c r="S574" s="57" t="e">
        <f t="shared" si="39"/>
        <v>#REF!</v>
      </c>
      <c r="T574" s="88" t="e">
        <f t="shared" si="40"/>
        <v>#REF!</v>
      </c>
      <c r="U574" s="68"/>
      <c r="W574" s="68"/>
    </row>
    <row r="575" spans="1:23" ht="20.100000000000001" customHeight="1">
      <c r="A575" s="118" t="e">
        <f>IF(OSS_2018_19!#REF!&lt;&gt;"",OSS_2018_19!#REF!,"")</f>
        <v>#REF!</v>
      </c>
      <c r="B575" s="7" t="e">
        <f>IF(OSS_2018_19!#REF!&lt;&gt;"",OSS_2018_19!#REF!,"")</f>
        <v>#REF!</v>
      </c>
      <c r="C575" s="35" t="e">
        <f>IF(OSS_2018_19!#REF!&lt;&gt;"",OSS_2018_19!#REF!,"")</f>
        <v>#REF!</v>
      </c>
      <c r="D575" s="63" t="e">
        <f>IF(OSS_2018_19!#REF!&lt;&gt;"",OSS_2018_19!#REF!,"")</f>
        <v>#REF!</v>
      </c>
      <c r="E575" s="7" t="e">
        <f>IF(OSS_2018_19!#REF!&lt;&gt;"",OSS_2018_19!#REF!,"")</f>
        <v>#REF!</v>
      </c>
      <c r="F575" s="5"/>
      <c r="G575" s="5"/>
      <c r="H575" s="5"/>
      <c r="I575" s="5"/>
      <c r="J575" s="46"/>
      <c r="L575" s="7" t="e">
        <f>IF(OSS_2018_19!#REF!&lt;&gt;"",OSS_2018_19!#REF!,"")</f>
        <v>#REF!</v>
      </c>
      <c r="M575" s="7" t="e">
        <f>IF(OSS_2018_19!#REF!&lt;&gt;"",OSS_2018_19!#REF!,"")</f>
        <v>#REF!</v>
      </c>
      <c r="N575" s="7" t="e">
        <f>IF(OSS_2018_19!#REF!&lt;&gt;"",OSS_2018_19!#REF!,"")</f>
        <v>#REF!</v>
      </c>
      <c r="O575" s="7" t="e">
        <f>IF(OSS_2018_19!#REF!&lt;&gt;"",OSS_2018_19!#REF!,"")</f>
        <v>#REF!</v>
      </c>
      <c r="P575" s="7" t="e">
        <f>IF(OSS_2018_19!#REF!&lt;&gt;"",OSS_2018_19!#REF!,"")</f>
        <v>#REF!</v>
      </c>
      <c r="Q575" s="5" t="e">
        <f t="shared" si="41"/>
        <v>#REF!</v>
      </c>
      <c r="R575" s="87" t="e">
        <f t="shared" si="42"/>
        <v>#REF!</v>
      </c>
      <c r="S575" s="57" t="e">
        <f t="shared" si="39"/>
        <v>#REF!</v>
      </c>
      <c r="T575" s="88" t="e">
        <f t="shared" si="40"/>
        <v>#REF!</v>
      </c>
      <c r="U575" s="68"/>
      <c r="W575" s="68"/>
    </row>
    <row r="576" spans="1:23" ht="20.100000000000001" customHeight="1">
      <c r="A576" s="118" t="e">
        <f>IF(OSS_2018_19!#REF!&lt;&gt;"",OSS_2018_19!#REF!,"")</f>
        <v>#REF!</v>
      </c>
      <c r="B576" s="7" t="e">
        <f>IF(OSS_2018_19!#REF!&lt;&gt;"",OSS_2018_19!#REF!,"")</f>
        <v>#REF!</v>
      </c>
      <c r="C576" s="35" t="e">
        <f>IF(OSS_2018_19!#REF!&lt;&gt;"",OSS_2018_19!#REF!,"")</f>
        <v>#REF!</v>
      </c>
      <c r="D576" s="63" t="e">
        <f>IF(OSS_2018_19!#REF!&lt;&gt;"",OSS_2018_19!#REF!,"")</f>
        <v>#REF!</v>
      </c>
      <c r="E576" s="7" t="e">
        <f>IF(OSS_2018_19!#REF!&lt;&gt;"",OSS_2018_19!#REF!,"")</f>
        <v>#REF!</v>
      </c>
      <c r="F576" s="5"/>
      <c r="G576" s="5"/>
      <c r="H576" s="5"/>
      <c r="I576" s="5"/>
      <c r="J576" s="46"/>
      <c r="L576" s="7" t="e">
        <f>IF(OSS_2018_19!#REF!&lt;&gt;"",OSS_2018_19!#REF!,"")</f>
        <v>#REF!</v>
      </c>
      <c r="M576" s="7" t="e">
        <f>IF(OSS_2018_19!#REF!&lt;&gt;"",OSS_2018_19!#REF!,"")</f>
        <v>#REF!</v>
      </c>
      <c r="N576" s="7" t="e">
        <f>IF(OSS_2018_19!#REF!&lt;&gt;"",OSS_2018_19!#REF!,"")</f>
        <v>#REF!</v>
      </c>
      <c r="O576" s="7" t="e">
        <f>IF(OSS_2018_19!#REF!&lt;&gt;"",OSS_2018_19!#REF!,"")</f>
        <v>#REF!</v>
      </c>
      <c r="P576" s="7" t="e">
        <f>IF(OSS_2018_19!#REF!&lt;&gt;"",OSS_2018_19!#REF!,"")</f>
        <v>#REF!</v>
      </c>
      <c r="Q576" s="5" t="e">
        <f t="shared" si="41"/>
        <v>#REF!</v>
      </c>
      <c r="R576" s="87" t="e">
        <f t="shared" si="42"/>
        <v>#REF!</v>
      </c>
      <c r="S576" s="57" t="e">
        <f t="shared" si="39"/>
        <v>#REF!</v>
      </c>
      <c r="T576" s="88" t="e">
        <f t="shared" si="40"/>
        <v>#REF!</v>
      </c>
      <c r="U576" s="68"/>
      <c r="W576" s="68"/>
    </row>
    <row r="577" spans="1:23" ht="20.100000000000001" customHeight="1">
      <c r="A577" s="118" t="e">
        <f>IF(OSS_2018_19!#REF!&lt;&gt;"",OSS_2018_19!#REF!,"")</f>
        <v>#REF!</v>
      </c>
      <c r="B577" s="7" t="e">
        <f>IF(OSS_2018_19!#REF!&lt;&gt;"",OSS_2018_19!#REF!,"")</f>
        <v>#REF!</v>
      </c>
      <c r="C577" s="35" t="e">
        <f>IF(OSS_2018_19!#REF!&lt;&gt;"",OSS_2018_19!#REF!,"")</f>
        <v>#REF!</v>
      </c>
      <c r="D577" s="63" t="e">
        <f>IF(OSS_2018_19!#REF!&lt;&gt;"",OSS_2018_19!#REF!,"")</f>
        <v>#REF!</v>
      </c>
      <c r="E577" s="7" t="e">
        <f>IF(OSS_2018_19!#REF!&lt;&gt;"",OSS_2018_19!#REF!,"")</f>
        <v>#REF!</v>
      </c>
      <c r="F577" s="5"/>
      <c r="G577" s="5"/>
      <c r="H577" s="5"/>
      <c r="I577" s="5"/>
      <c r="J577" s="46"/>
      <c r="L577" s="7" t="e">
        <f>IF(OSS_2018_19!#REF!&lt;&gt;"",OSS_2018_19!#REF!,"")</f>
        <v>#REF!</v>
      </c>
      <c r="M577" s="7" t="e">
        <f>IF(OSS_2018_19!#REF!&lt;&gt;"",OSS_2018_19!#REF!,"")</f>
        <v>#REF!</v>
      </c>
      <c r="N577" s="7" t="e">
        <f>IF(OSS_2018_19!#REF!&lt;&gt;"",OSS_2018_19!#REF!,"")</f>
        <v>#REF!</v>
      </c>
      <c r="O577" s="7" t="e">
        <f>IF(OSS_2018_19!#REF!&lt;&gt;"",OSS_2018_19!#REF!,"")</f>
        <v>#REF!</v>
      </c>
      <c r="P577" s="7" t="e">
        <f>IF(OSS_2018_19!#REF!&lt;&gt;"",OSS_2018_19!#REF!,"")</f>
        <v>#REF!</v>
      </c>
      <c r="Q577" s="5" t="e">
        <f t="shared" si="41"/>
        <v>#REF!</v>
      </c>
      <c r="R577" s="87" t="e">
        <f t="shared" si="42"/>
        <v>#REF!</v>
      </c>
      <c r="S577" s="57" t="e">
        <f t="shared" si="39"/>
        <v>#REF!</v>
      </c>
      <c r="T577" s="88" t="e">
        <f t="shared" si="40"/>
        <v>#REF!</v>
      </c>
      <c r="U577" s="68"/>
      <c r="W577" s="68"/>
    </row>
    <row r="578" spans="1:23" ht="20.100000000000001" customHeight="1">
      <c r="A578" s="118" t="e">
        <f>IF(OSS_2018_19!#REF!&lt;&gt;"",OSS_2018_19!#REF!,"")</f>
        <v>#REF!</v>
      </c>
      <c r="B578" s="7" t="e">
        <f>IF(OSS_2018_19!#REF!&lt;&gt;"",OSS_2018_19!#REF!,"")</f>
        <v>#REF!</v>
      </c>
      <c r="C578" s="35" t="e">
        <f>IF(OSS_2018_19!#REF!&lt;&gt;"",OSS_2018_19!#REF!,"")</f>
        <v>#REF!</v>
      </c>
      <c r="D578" s="63" t="e">
        <f>IF(OSS_2018_19!#REF!&lt;&gt;"",OSS_2018_19!#REF!,"")</f>
        <v>#REF!</v>
      </c>
      <c r="E578" s="7" t="e">
        <f>IF(OSS_2018_19!#REF!&lt;&gt;"",OSS_2018_19!#REF!,"")</f>
        <v>#REF!</v>
      </c>
      <c r="F578" s="5"/>
      <c r="G578" s="5"/>
      <c r="H578" s="5"/>
      <c r="I578" s="5"/>
      <c r="J578" s="46"/>
      <c r="L578" s="7" t="e">
        <f>IF(OSS_2018_19!#REF!&lt;&gt;"",OSS_2018_19!#REF!,"")</f>
        <v>#REF!</v>
      </c>
      <c r="M578" s="7" t="e">
        <f>IF(OSS_2018_19!#REF!&lt;&gt;"",OSS_2018_19!#REF!,"")</f>
        <v>#REF!</v>
      </c>
      <c r="N578" s="7" t="e">
        <f>IF(OSS_2018_19!#REF!&lt;&gt;"",OSS_2018_19!#REF!,"")</f>
        <v>#REF!</v>
      </c>
      <c r="O578" s="7" t="e">
        <f>IF(OSS_2018_19!#REF!&lt;&gt;"",OSS_2018_19!#REF!,"")</f>
        <v>#REF!</v>
      </c>
      <c r="P578" s="7" t="e">
        <f>IF(OSS_2018_19!#REF!&lt;&gt;"",OSS_2018_19!#REF!,"")</f>
        <v>#REF!</v>
      </c>
      <c r="Q578" s="5" t="e">
        <f t="shared" si="41"/>
        <v>#REF!</v>
      </c>
      <c r="R578" s="87" t="e">
        <f t="shared" si="42"/>
        <v>#REF!</v>
      </c>
      <c r="S578" s="57" t="e">
        <f t="shared" si="39"/>
        <v>#REF!</v>
      </c>
      <c r="T578" s="88" t="e">
        <f t="shared" si="40"/>
        <v>#REF!</v>
      </c>
      <c r="U578" s="68"/>
      <c r="W578" s="68"/>
    </row>
    <row r="579" spans="1:23" ht="20.100000000000001" customHeight="1">
      <c r="A579" s="118" t="e">
        <f>IF(OSS_2018_19!#REF!&lt;&gt;"",OSS_2018_19!#REF!,"")</f>
        <v>#REF!</v>
      </c>
      <c r="B579" s="7" t="e">
        <f>IF(OSS_2018_19!#REF!&lt;&gt;"",OSS_2018_19!#REF!,"")</f>
        <v>#REF!</v>
      </c>
      <c r="C579" s="35" t="e">
        <f>IF(OSS_2018_19!#REF!&lt;&gt;"",OSS_2018_19!#REF!,"")</f>
        <v>#REF!</v>
      </c>
      <c r="D579" s="63" t="e">
        <f>IF(OSS_2018_19!#REF!&lt;&gt;"",OSS_2018_19!#REF!,"")</f>
        <v>#REF!</v>
      </c>
      <c r="E579" s="7" t="e">
        <f>IF(OSS_2018_19!#REF!&lt;&gt;"",OSS_2018_19!#REF!,"")</f>
        <v>#REF!</v>
      </c>
      <c r="F579" s="5"/>
      <c r="G579" s="5"/>
      <c r="H579" s="5"/>
      <c r="I579" s="5"/>
      <c r="J579" s="46"/>
      <c r="L579" s="7" t="e">
        <f>IF(OSS_2018_19!#REF!&lt;&gt;"",OSS_2018_19!#REF!,"")</f>
        <v>#REF!</v>
      </c>
      <c r="M579" s="7" t="e">
        <f>IF(OSS_2018_19!#REF!&lt;&gt;"",OSS_2018_19!#REF!,"")</f>
        <v>#REF!</v>
      </c>
      <c r="N579" s="7" t="e">
        <f>IF(OSS_2018_19!#REF!&lt;&gt;"",OSS_2018_19!#REF!,"")</f>
        <v>#REF!</v>
      </c>
      <c r="O579" s="7" t="e">
        <f>IF(OSS_2018_19!#REF!&lt;&gt;"",OSS_2018_19!#REF!,"")</f>
        <v>#REF!</v>
      </c>
      <c r="P579" s="7" t="e">
        <f>IF(OSS_2018_19!#REF!&lt;&gt;"",OSS_2018_19!#REF!,"")</f>
        <v>#REF!</v>
      </c>
      <c r="Q579" s="5" t="e">
        <f t="shared" si="41"/>
        <v>#REF!</v>
      </c>
      <c r="R579" s="87" t="e">
        <f t="shared" si="42"/>
        <v>#REF!</v>
      </c>
      <c r="S579" s="57" t="e">
        <f t="shared" ref="S579:S642" si="43">IF(B579&lt;&gt;"",IF(D579&lt;&gt;"рекреација",IF(ISNA(MATCH(B579,oktobar_2_prijave_sport,0)),"NE","DA"),IF(ISNA(MATCH(B579,oktobar_2_prijave_rekreacija,0)),"NE","DA")),"")</f>
        <v>#REF!</v>
      </c>
      <c r="T579" s="88" t="e">
        <f t="shared" ref="T579:T642" si="44">IF(S579="DA",$S$2,"")</f>
        <v>#REF!</v>
      </c>
      <c r="U579" s="68"/>
      <c r="W579" s="68"/>
    </row>
    <row r="580" spans="1:23" ht="20.100000000000001" customHeight="1">
      <c r="A580" s="118" t="e">
        <f>IF(OSS_2018_19!#REF!&lt;&gt;"",OSS_2018_19!#REF!,"")</f>
        <v>#REF!</v>
      </c>
      <c r="B580" s="7" t="e">
        <f>IF(OSS_2018_19!#REF!&lt;&gt;"",OSS_2018_19!#REF!,"")</f>
        <v>#REF!</v>
      </c>
      <c r="C580" s="35" t="e">
        <f>IF(OSS_2018_19!#REF!&lt;&gt;"",OSS_2018_19!#REF!,"")</f>
        <v>#REF!</v>
      </c>
      <c r="D580" s="63" t="e">
        <f>IF(OSS_2018_19!#REF!&lt;&gt;"",OSS_2018_19!#REF!,"")</f>
        <v>#REF!</v>
      </c>
      <c r="E580" s="7" t="e">
        <f>IF(OSS_2018_19!#REF!&lt;&gt;"",OSS_2018_19!#REF!,"")</f>
        <v>#REF!</v>
      </c>
      <c r="F580" s="5"/>
      <c r="G580" s="5"/>
      <c r="H580" s="5"/>
      <c r="I580" s="5"/>
      <c r="J580" s="46"/>
      <c r="L580" s="7" t="e">
        <f>IF(OSS_2018_19!#REF!&lt;&gt;"",OSS_2018_19!#REF!,"")</f>
        <v>#REF!</v>
      </c>
      <c r="M580" s="7" t="e">
        <f>IF(OSS_2018_19!#REF!&lt;&gt;"",OSS_2018_19!#REF!,"")</f>
        <v>#REF!</v>
      </c>
      <c r="N580" s="7" t="e">
        <f>IF(OSS_2018_19!#REF!&lt;&gt;"",OSS_2018_19!#REF!,"")</f>
        <v>#REF!</v>
      </c>
      <c r="O580" s="7" t="e">
        <f>IF(OSS_2018_19!#REF!&lt;&gt;"",OSS_2018_19!#REF!,"")</f>
        <v>#REF!</v>
      </c>
      <c r="P580" s="7" t="e">
        <f>IF(OSS_2018_19!#REF!&lt;&gt;"",OSS_2018_19!#REF!,"")</f>
        <v>#REF!</v>
      </c>
      <c r="Q580" s="5" t="e">
        <f t="shared" ref="Q580:Q643" si="45">IF(B580&lt;&gt;"",IF(AND(L580&lt;&gt;"",M580&lt;&gt;"",N580&lt;&gt;"",O580&lt;&gt;"",P580&lt;&gt;""),"DA","NE"),"")</f>
        <v>#REF!</v>
      </c>
      <c r="R580" s="87" t="e">
        <f t="shared" ref="R580:R643" si="46">IF(AND(Q580="DA",S580="DA"),$S$2,"")</f>
        <v>#REF!</v>
      </c>
      <c r="S580" s="57" t="e">
        <f t="shared" si="43"/>
        <v>#REF!</v>
      </c>
      <c r="T580" s="88" t="e">
        <f t="shared" si="44"/>
        <v>#REF!</v>
      </c>
      <c r="U580" s="68"/>
      <c r="W580" s="68"/>
    </row>
    <row r="581" spans="1:23" ht="20.100000000000001" customHeight="1">
      <c r="A581" s="118" t="e">
        <f>IF(OSS_2018_19!#REF!&lt;&gt;"",OSS_2018_19!#REF!,"")</f>
        <v>#REF!</v>
      </c>
      <c r="B581" s="7" t="e">
        <f>IF(OSS_2018_19!#REF!&lt;&gt;"",OSS_2018_19!#REF!,"")</f>
        <v>#REF!</v>
      </c>
      <c r="C581" s="35" t="e">
        <f>IF(OSS_2018_19!#REF!&lt;&gt;"",OSS_2018_19!#REF!,"")</f>
        <v>#REF!</v>
      </c>
      <c r="D581" s="63" t="e">
        <f>IF(OSS_2018_19!#REF!&lt;&gt;"",OSS_2018_19!#REF!,"")</f>
        <v>#REF!</v>
      </c>
      <c r="E581" s="7" t="e">
        <f>IF(OSS_2018_19!#REF!&lt;&gt;"",OSS_2018_19!#REF!,"")</f>
        <v>#REF!</v>
      </c>
      <c r="F581" s="5"/>
      <c r="G581" s="5"/>
      <c r="H581" s="5"/>
      <c r="I581" s="5"/>
      <c r="J581" s="46"/>
      <c r="L581" s="7" t="e">
        <f>IF(OSS_2018_19!#REF!&lt;&gt;"",OSS_2018_19!#REF!,"")</f>
        <v>#REF!</v>
      </c>
      <c r="M581" s="7" t="e">
        <f>IF(OSS_2018_19!#REF!&lt;&gt;"",OSS_2018_19!#REF!,"")</f>
        <v>#REF!</v>
      </c>
      <c r="N581" s="7" t="e">
        <f>IF(OSS_2018_19!#REF!&lt;&gt;"",OSS_2018_19!#REF!,"")</f>
        <v>#REF!</v>
      </c>
      <c r="O581" s="7" t="e">
        <f>IF(OSS_2018_19!#REF!&lt;&gt;"",OSS_2018_19!#REF!,"")</f>
        <v>#REF!</v>
      </c>
      <c r="P581" s="7" t="e">
        <f>IF(OSS_2018_19!#REF!&lt;&gt;"",OSS_2018_19!#REF!,"")</f>
        <v>#REF!</v>
      </c>
      <c r="Q581" s="5" t="e">
        <f t="shared" si="45"/>
        <v>#REF!</v>
      </c>
      <c r="R581" s="87" t="e">
        <f t="shared" si="46"/>
        <v>#REF!</v>
      </c>
      <c r="S581" s="57" t="e">
        <f t="shared" si="43"/>
        <v>#REF!</v>
      </c>
      <c r="T581" s="88" t="e">
        <f t="shared" si="44"/>
        <v>#REF!</v>
      </c>
      <c r="U581" s="68"/>
      <c r="W581" s="68"/>
    </row>
    <row r="582" spans="1:23" ht="20.100000000000001" customHeight="1">
      <c r="A582" s="118" t="e">
        <f>IF(OSS_2018_19!#REF!&lt;&gt;"",OSS_2018_19!#REF!,"")</f>
        <v>#REF!</v>
      </c>
      <c r="B582" s="7" t="e">
        <f>IF(OSS_2018_19!#REF!&lt;&gt;"",OSS_2018_19!#REF!,"")</f>
        <v>#REF!</v>
      </c>
      <c r="C582" s="35" t="e">
        <f>IF(OSS_2018_19!#REF!&lt;&gt;"",OSS_2018_19!#REF!,"")</f>
        <v>#REF!</v>
      </c>
      <c r="D582" s="63" t="e">
        <f>IF(OSS_2018_19!#REF!&lt;&gt;"",OSS_2018_19!#REF!,"")</f>
        <v>#REF!</v>
      </c>
      <c r="E582" s="7" t="e">
        <f>IF(OSS_2018_19!#REF!&lt;&gt;"",OSS_2018_19!#REF!,"")</f>
        <v>#REF!</v>
      </c>
      <c r="F582" s="5"/>
      <c r="G582" s="5"/>
      <c r="H582" s="5"/>
      <c r="I582" s="5"/>
      <c r="J582" s="46"/>
      <c r="L582" s="7" t="e">
        <f>IF(OSS_2018_19!#REF!&lt;&gt;"",OSS_2018_19!#REF!,"")</f>
        <v>#REF!</v>
      </c>
      <c r="M582" s="7" t="e">
        <f>IF(OSS_2018_19!#REF!&lt;&gt;"",OSS_2018_19!#REF!,"")</f>
        <v>#REF!</v>
      </c>
      <c r="N582" s="7" t="e">
        <f>IF(OSS_2018_19!#REF!&lt;&gt;"",OSS_2018_19!#REF!,"")</f>
        <v>#REF!</v>
      </c>
      <c r="O582" s="7" t="e">
        <f>IF(OSS_2018_19!#REF!&lt;&gt;"",OSS_2018_19!#REF!,"")</f>
        <v>#REF!</v>
      </c>
      <c r="P582" s="7" t="e">
        <f>IF(OSS_2018_19!#REF!&lt;&gt;"",OSS_2018_19!#REF!,"")</f>
        <v>#REF!</v>
      </c>
      <c r="Q582" s="5" t="e">
        <f t="shared" si="45"/>
        <v>#REF!</v>
      </c>
      <c r="R582" s="87" t="e">
        <f t="shared" si="46"/>
        <v>#REF!</v>
      </c>
      <c r="S582" s="57" t="e">
        <f t="shared" si="43"/>
        <v>#REF!</v>
      </c>
      <c r="T582" s="88" t="e">
        <f t="shared" si="44"/>
        <v>#REF!</v>
      </c>
      <c r="U582" s="68"/>
      <c r="W582" s="68"/>
    </row>
    <row r="583" spans="1:23" ht="20.100000000000001" customHeight="1">
      <c r="A583" s="118" t="e">
        <f>IF(OSS_2018_19!#REF!&lt;&gt;"",OSS_2018_19!#REF!,"")</f>
        <v>#REF!</v>
      </c>
      <c r="B583" s="7" t="e">
        <f>IF(OSS_2018_19!#REF!&lt;&gt;"",OSS_2018_19!#REF!,"")</f>
        <v>#REF!</v>
      </c>
      <c r="C583" s="35" t="e">
        <f>IF(OSS_2018_19!#REF!&lt;&gt;"",OSS_2018_19!#REF!,"")</f>
        <v>#REF!</v>
      </c>
      <c r="D583" s="63" t="e">
        <f>IF(OSS_2018_19!#REF!&lt;&gt;"",OSS_2018_19!#REF!,"")</f>
        <v>#REF!</v>
      </c>
      <c r="E583" s="7" t="e">
        <f>IF(OSS_2018_19!#REF!&lt;&gt;"",OSS_2018_19!#REF!,"")</f>
        <v>#REF!</v>
      </c>
      <c r="F583" s="5"/>
      <c r="G583" s="5"/>
      <c r="H583" s="5"/>
      <c r="I583" s="5"/>
      <c r="J583" s="46"/>
      <c r="L583" s="7" t="e">
        <f>IF(OSS_2018_19!#REF!&lt;&gt;"",OSS_2018_19!#REF!,"")</f>
        <v>#REF!</v>
      </c>
      <c r="M583" s="7" t="e">
        <f>IF(OSS_2018_19!#REF!&lt;&gt;"",OSS_2018_19!#REF!,"")</f>
        <v>#REF!</v>
      </c>
      <c r="N583" s="7" t="e">
        <f>IF(OSS_2018_19!#REF!&lt;&gt;"",OSS_2018_19!#REF!,"")</f>
        <v>#REF!</v>
      </c>
      <c r="O583" s="7" t="e">
        <f>IF(OSS_2018_19!#REF!&lt;&gt;"",OSS_2018_19!#REF!,"")</f>
        <v>#REF!</v>
      </c>
      <c r="P583" s="7" t="e">
        <f>IF(OSS_2018_19!#REF!&lt;&gt;"",OSS_2018_19!#REF!,"")</f>
        <v>#REF!</v>
      </c>
      <c r="Q583" s="5" t="e">
        <f t="shared" si="45"/>
        <v>#REF!</v>
      </c>
      <c r="R583" s="87" t="e">
        <f t="shared" si="46"/>
        <v>#REF!</v>
      </c>
      <c r="S583" s="57" t="e">
        <f t="shared" si="43"/>
        <v>#REF!</v>
      </c>
      <c r="T583" s="88" t="e">
        <f t="shared" si="44"/>
        <v>#REF!</v>
      </c>
      <c r="U583" s="68"/>
      <c r="W583" s="68"/>
    </row>
    <row r="584" spans="1:23" ht="20.100000000000001" customHeight="1">
      <c r="A584" s="118" t="e">
        <f>IF(OSS_2018_19!#REF!&lt;&gt;"",OSS_2018_19!#REF!,"")</f>
        <v>#REF!</v>
      </c>
      <c r="B584" s="7" t="e">
        <f>IF(OSS_2018_19!#REF!&lt;&gt;"",OSS_2018_19!#REF!,"")</f>
        <v>#REF!</v>
      </c>
      <c r="C584" s="35" t="e">
        <f>IF(OSS_2018_19!#REF!&lt;&gt;"",OSS_2018_19!#REF!,"")</f>
        <v>#REF!</v>
      </c>
      <c r="D584" s="63" t="e">
        <f>IF(OSS_2018_19!#REF!&lt;&gt;"",OSS_2018_19!#REF!,"")</f>
        <v>#REF!</v>
      </c>
      <c r="E584" s="7" t="e">
        <f>IF(OSS_2018_19!#REF!&lt;&gt;"",OSS_2018_19!#REF!,"")</f>
        <v>#REF!</v>
      </c>
      <c r="F584" s="5"/>
      <c r="G584" s="5"/>
      <c r="H584" s="5"/>
      <c r="I584" s="5"/>
      <c r="J584" s="46"/>
      <c r="L584" s="7" t="e">
        <f>IF(OSS_2018_19!#REF!&lt;&gt;"",OSS_2018_19!#REF!,"")</f>
        <v>#REF!</v>
      </c>
      <c r="M584" s="7" t="e">
        <f>IF(OSS_2018_19!#REF!&lt;&gt;"",OSS_2018_19!#REF!,"")</f>
        <v>#REF!</v>
      </c>
      <c r="N584" s="7" t="e">
        <f>IF(OSS_2018_19!#REF!&lt;&gt;"",OSS_2018_19!#REF!,"")</f>
        <v>#REF!</v>
      </c>
      <c r="O584" s="7" t="e">
        <f>IF(OSS_2018_19!#REF!&lt;&gt;"",OSS_2018_19!#REF!,"")</f>
        <v>#REF!</v>
      </c>
      <c r="P584" s="7" t="e">
        <f>IF(OSS_2018_19!#REF!&lt;&gt;"",OSS_2018_19!#REF!,"")</f>
        <v>#REF!</v>
      </c>
      <c r="Q584" s="5" t="e">
        <f t="shared" si="45"/>
        <v>#REF!</v>
      </c>
      <c r="R584" s="87" t="e">
        <f t="shared" si="46"/>
        <v>#REF!</v>
      </c>
      <c r="S584" s="57" t="e">
        <f t="shared" si="43"/>
        <v>#REF!</v>
      </c>
      <c r="T584" s="88" t="e">
        <f t="shared" si="44"/>
        <v>#REF!</v>
      </c>
      <c r="U584" s="68"/>
      <c r="W584" s="68"/>
    </row>
    <row r="585" spans="1:23" ht="20.100000000000001" customHeight="1">
      <c r="A585" s="118" t="e">
        <f>IF(OSS_2018_19!#REF!&lt;&gt;"",OSS_2018_19!#REF!,"")</f>
        <v>#REF!</v>
      </c>
      <c r="B585" s="7" t="e">
        <f>IF(OSS_2018_19!#REF!&lt;&gt;"",OSS_2018_19!#REF!,"")</f>
        <v>#REF!</v>
      </c>
      <c r="C585" s="35" t="e">
        <f>IF(OSS_2018_19!#REF!&lt;&gt;"",OSS_2018_19!#REF!,"")</f>
        <v>#REF!</v>
      </c>
      <c r="D585" s="63" t="e">
        <f>IF(OSS_2018_19!#REF!&lt;&gt;"",OSS_2018_19!#REF!,"")</f>
        <v>#REF!</v>
      </c>
      <c r="E585" s="7" t="e">
        <f>IF(OSS_2018_19!#REF!&lt;&gt;"",OSS_2018_19!#REF!,"")</f>
        <v>#REF!</v>
      </c>
      <c r="F585" s="5"/>
      <c r="G585" s="5"/>
      <c r="H585" s="5"/>
      <c r="I585" s="5"/>
      <c r="J585" s="46"/>
      <c r="L585" s="7" t="e">
        <f>IF(OSS_2018_19!#REF!&lt;&gt;"",OSS_2018_19!#REF!,"")</f>
        <v>#REF!</v>
      </c>
      <c r="M585" s="7" t="e">
        <f>IF(OSS_2018_19!#REF!&lt;&gt;"",OSS_2018_19!#REF!,"")</f>
        <v>#REF!</v>
      </c>
      <c r="N585" s="7" t="e">
        <f>IF(OSS_2018_19!#REF!&lt;&gt;"",OSS_2018_19!#REF!,"")</f>
        <v>#REF!</v>
      </c>
      <c r="O585" s="7" t="e">
        <f>IF(OSS_2018_19!#REF!&lt;&gt;"",OSS_2018_19!#REF!,"")</f>
        <v>#REF!</v>
      </c>
      <c r="P585" s="7" t="e">
        <f>IF(OSS_2018_19!#REF!&lt;&gt;"",OSS_2018_19!#REF!,"")</f>
        <v>#REF!</v>
      </c>
      <c r="Q585" s="5" t="e">
        <f t="shared" si="45"/>
        <v>#REF!</v>
      </c>
      <c r="R585" s="87" t="e">
        <f t="shared" si="46"/>
        <v>#REF!</v>
      </c>
      <c r="S585" s="57" t="e">
        <f t="shared" si="43"/>
        <v>#REF!</v>
      </c>
      <c r="T585" s="88" t="e">
        <f t="shared" si="44"/>
        <v>#REF!</v>
      </c>
      <c r="U585" s="68"/>
      <c r="W585" s="68"/>
    </row>
    <row r="586" spans="1:23" ht="20.100000000000001" customHeight="1">
      <c r="A586" s="118" t="e">
        <f>IF(OSS_2018_19!#REF!&lt;&gt;"",OSS_2018_19!#REF!,"")</f>
        <v>#REF!</v>
      </c>
      <c r="B586" s="7" t="e">
        <f>IF(OSS_2018_19!#REF!&lt;&gt;"",OSS_2018_19!#REF!,"")</f>
        <v>#REF!</v>
      </c>
      <c r="C586" s="35" t="e">
        <f>IF(OSS_2018_19!#REF!&lt;&gt;"",OSS_2018_19!#REF!,"")</f>
        <v>#REF!</v>
      </c>
      <c r="D586" s="63" t="e">
        <f>IF(OSS_2018_19!#REF!&lt;&gt;"",OSS_2018_19!#REF!,"")</f>
        <v>#REF!</v>
      </c>
      <c r="E586" s="7" t="e">
        <f>IF(OSS_2018_19!#REF!&lt;&gt;"",OSS_2018_19!#REF!,"")</f>
        <v>#REF!</v>
      </c>
      <c r="F586" s="5"/>
      <c r="G586" s="5"/>
      <c r="H586" s="5"/>
      <c r="I586" s="5"/>
      <c r="J586" s="46"/>
      <c r="L586" s="7" t="e">
        <f>IF(OSS_2018_19!#REF!&lt;&gt;"",OSS_2018_19!#REF!,"")</f>
        <v>#REF!</v>
      </c>
      <c r="M586" s="7" t="e">
        <f>IF(OSS_2018_19!#REF!&lt;&gt;"",OSS_2018_19!#REF!,"")</f>
        <v>#REF!</v>
      </c>
      <c r="N586" s="7" t="e">
        <f>IF(OSS_2018_19!#REF!&lt;&gt;"",OSS_2018_19!#REF!,"")</f>
        <v>#REF!</v>
      </c>
      <c r="O586" s="7" t="e">
        <f>IF(OSS_2018_19!#REF!&lt;&gt;"",OSS_2018_19!#REF!,"")</f>
        <v>#REF!</v>
      </c>
      <c r="P586" s="7" t="e">
        <f>IF(OSS_2018_19!#REF!&lt;&gt;"",OSS_2018_19!#REF!,"")</f>
        <v>#REF!</v>
      </c>
      <c r="Q586" s="5" t="e">
        <f t="shared" si="45"/>
        <v>#REF!</v>
      </c>
      <c r="R586" s="87" t="e">
        <f t="shared" si="46"/>
        <v>#REF!</v>
      </c>
      <c r="S586" s="57" t="e">
        <f t="shared" si="43"/>
        <v>#REF!</v>
      </c>
      <c r="T586" s="88" t="e">
        <f t="shared" si="44"/>
        <v>#REF!</v>
      </c>
      <c r="U586" s="68"/>
      <c r="W586" s="68"/>
    </row>
    <row r="587" spans="1:23" ht="20.100000000000001" customHeight="1">
      <c r="A587" s="118" t="e">
        <f>IF(OSS_2018_19!#REF!&lt;&gt;"",OSS_2018_19!#REF!,"")</f>
        <v>#REF!</v>
      </c>
      <c r="B587" s="7" t="e">
        <f>IF(OSS_2018_19!#REF!&lt;&gt;"",OSS_2018_19!#REF!,"")</f>
        <v>#REF!</v>
      </c>
      <c r="C587" s="35" t="e">
        <f>IF(OSS_2018_19!#REF!&lt;&gt;"",OSS_2018_19!#REF!,"")</f>
        <v>#REF!</v>
      </c>
      <c r="D587" s="63" t="e">
        <f>IF(OSS_2018_19!#REF!&lt;&gt;"",OSS_2018_19!#REF!,"")</f>
        <v>#REF!</v>
      </c>
      <c r="E587" s="7" t="e">
        <f>IF(OSS_2018_19!#REF!&lt;&gt;"",OSS_2018_19!#REF!,"")</f>
        <v>#REF!</v>
      </c>
      <c r="F587" s="5"/>
      <c r="G587" s="5"/>
      <c r="H587" s="5"/>
      <c r="I587" s="5"/>
      <c r="J587" s="46"/>
      <c r="L587" s="7" t="e">
        <f>IF(OSS_2018_19!#REF!&lt;&gt;"",OSS_2018_19!#REF!,"")</f>
        <v>#REF!</v>
      </c>
      <c r="M587" s="7" t="e">
        <f>IF(OSS_2018_19!#REF!&lt;&gt;"",OSS_2018_19!#REF!,"")</f>
        <v>#REF!</v>
      </c>
      <c r="N587" s="7" t="e">
        <f>IF(OSS_2018_19!#REF!&lt;&gt;"",OSS_2018_19!#REF!,"")</f>
        <v>#REF!</v>
      </c>
      <c r="O587" s="7" t="e">
        <f>IF(OSS_2018_19!#REF!&lt;&gt;"",OSS_2018_19!#REF!,"")</f>
        <v>#REF!</v>
      </c>
      <c r="P587" s="7" t="e">
        <f>IF(OSS_2018_19!#REF!&lt;&gt;"",OSS_2018_19!#REF!,"")</f>
        <v>#REF!</v>
      </c>
      <c r="Q587" s="5" t="e">
        <f t="shared" si="45"/>
        <v>#REF!</v>
      </c>
      <c r="R587" s="87" t="e">
        <f t="shared" si="46"/>
        <v>#REF!</v>
      </c>
      <c r="S587" s="57" t="e">
        <f t="shared" si="43"/>
        <v>#REF!</v>
      </c>
      <c r="T587" s="88" t="e">
        <f t="shared" si="44"/>
        <v>#REF!</v>
      </c>
      <c r="U587" s="68"/>
      <c r="W587" s="68"/>
    </row>
    <row r="588" spans="1:23" ht="20.100000000000001" customHeight="1">
      <c r="A588" s="118" t="e">
        <f>IF(OSS_2018_19!#REF!&lt;&gt;"",OSS_2018_19!#REF!,"")</f>
        <v>#REF!</v>
      </c>
      <c r="B588" s="7" t="e">
        <f>IF(OSS_2018_19!#REF!&lt;&gt;"",OSS_2018_19!#REF!,"")</f>
        <v>#REF!</v>
      </c>
      <c r="C588" s="35" t="e">
        <f>IF(OSS_2018_19!#REF!&lt;&gt;"",OSS_2018_19!#REF!,"")</f>
        <v>#REF!</v>
      </c>
      <c r="D588" s="63" t="e">
        <f>IF(OSS_2018_19!#REF!&lt;&gt;"",OSS_2018_19!#REF!,"")</f>
        <v>#REF!</v>
      </c>
      <c r="E588" s="7" t="e">
        <f>IF(OSS_2018_19!#REF!&lt;&gt;"",OSS_2018_19!#REF!,"")</f>
        <v>#REF!</v>
      </c>
      <c r="F588" s="5"/>
      <c r="G588" s="5"/>
      <c r="H588" s="5"/>
      <c r="I588" s="5"/>
      <c r="J588" s="46"/>
      <c r="L588" s="7" t="e">
        <f>IF(OSS_2018_19!#REF!&lt;&gt;"",OSS_2018_19!#REF!,"")</f>
        <v>#REF!</v>
      </c>
      <c r="M588" s="7" t="e">
        <f>IF(OSS_2018_19!#REF!&lt;&gt;"",OSS_2018_19!#REF!,"")</f>
        <v>#REF!</v>
      </c>
      <c r="N588" s="7" t="e">
        <f>IF(OSS_2018_19!#REF!&lt;&gt;"",OSS_2018_19!#REF!,"")</f>
        <v>#REF!</v>
      </c>
      <c r="O588" s="7" t="e">
        <f>IF(OSS_2018_19!#REF!&lt;&gt;"",OSS_2018_19!#REF!,"")</f>
        <v>#REF!</v>
      </c>
      <c r="P588" s="7" t="e">
        <f>IF(OSS_2018_19!#REF!&lt;&gt;"",OSS_2018_19!#REF!,"")</f>
        <v>#REF!</v>
      </c>
      <c r="Q588" s="5" t="e">
        <f t="shared" si="45"/>
        <v>#REF!</v>
      </c>
      <c r="R588" s="87" t="e">
        <f t="shared" si="46"/>
        <v>#REF!</v>
      </c>
      <c r="S588" s="57" t="e">
        <f t="shared" si="43"/>
        <v>#REF!</v>
      </c>
      <c r="T588" s="88" t="e">
        <f t="shared" si="44"/>
        <v>#REF!</v>
      </c>
      <c r="U588" s="68"/>
      <c r="W588" s="68"/>
    </row>
    <row r="589" spans="1:23" ht="20.100000000000001" customHeight="1">
      <c r="A589" s="118" t="e">
        <f>IF(OSS_2018_19!#REF!&lt;&gt;"",OSS_2018_19!#REF!,"")</f>
        <v>#REF!</v>
      </c>
      <c r="B589" s="7" t="e">
        <f>IF(OSS_2018_19!#REF!&lt;&gt;"",OSS_2018_19!#REF!,"")</f>
        <v>#REF!</v>
      </c>
      <c r="C589" s="35" t="e">
        <f>IF(OSS_2018_19!#REF!&lt;&gt;"",OSS_2018_19!#REF!,"")</f>
        <v>#REF!</v>
      </c>
      <c r="D589" s="63" t="e">
        <f>IF(OSS_2018_19!#REF!&lt;&gt;"",OSS_2018_19!#REF!,"")</f>
        <v>#REF!</v>
      </c>
      <c r="E589" s="7" t="e">
        <f>IF(OSS_2018_19!#REF!&lt;&gt;"",OSS_2018_19!#REF!,"")</f>
        <v>#REF!</v>
      </c>
      <c r="F589" s="5"/>
      <c r="G589" s="5"/>
      <c r="H589" s="5"/>
      <c r="I589" s="5"/>
      <c r="J589" s="46"/>
      <c r="L589" s="7" t="e">
        <f>IF(OSS_2018_19!#REF!&lt;&gt;"",OSS_2018_19!#REF!,"")</f>
        <v>#REF!</v>
      </c>
      <c r="M589" s="7" t="e">
        <f>IF(OSS_2018_19!#REF!&lt;&gt;"",OSS_2018_19!#REF!,"")</f>
        <v>#REF!</v>
      </c>
      <c r="N589" s="7" t="e">
        <f>IF(OSS_2018_19!#REF!&lt;&gt;"",OSS_2018_19!#REF!,"")</f>
        <v>#REF!</v>
      </c>
      <c r="O589" s="7" t="e">
        <f>IF(OSS_2018_19!#REF!&lt;&gt;"",OSS_2018_19!#REF!,"")</f>
        <v>#REF!</v>
      </c>
      <c r="P589" s="7" t="e">
        <f>IF(OSS_2018_19!#REF!&lt;&gt;"",OSS_2018_19!#REF!,"")</f>
        <v>#REF!</v>
      </c>
      <c r="Q589" s="5" t="e">
        <f t="shared" si="45"/>
        <v>#REF!</v>
      </c>
      <c r="R589" s="87" t="e">
        <f t="shared" si="46"/>
        <v>#REF!</v>
      </c>
      <c r="S589" s="57" t="e">
        <f t="shared" si="43"/>
        <v>#REF!</v>
      </c>
      <c r="T589" s="88" t="e">
        <f t="shared" si="44"/>
        <v>#REF!</v>
      </c>
      <c r="U589" s="68"/>
      <c r="W589" s="68"/>
    </row>
    <row r="590" spans="1:23" ht="20.100000000000001" customHeight="1">
      <c r="A590" s="118" t="e">
        <f>IF(OSS_2018_19!#REF!&lt;&gt;"",OSS_2018_19!#REF!,"")</f>
        <v>#REF!</v>
      </c>
      <c r="B590" s="7" t="e">
        <f>IF(OSS_2018_19!#REF!&lt;&gt;"",OSS_2018_19!#REF!,"")</f>
        <v>#REF!</v>
      </c>
      <c r="C590" s="35" t="e">
        <f>IF(OSS_2018_19!#REF!&lt;&gt;"",OSS_2018_19!#REF!,"")</f>
        <v>#REF!</v>
      </c>
      <c r="D590" s="63" t="e">
        <f>IF(OSS_2018_19!#REF!&lt;&gt;"",OSS_2018_19!#REF!,"")</f>
        <v>#REF!</v>
      </c>
      <c r="E590" s="7" t="e">
        <f>IF(OSS_2018_19!#REF!&lt;&gt;"",OSS_2018_19!#REF!,"")</f>
        <v>#REF!</v>
      </c>
      <c r="F590" s="5"/>
      <c r="G590" s="5"/>
      <c r="H590" s="5"/>
      <c r="I590" s="5"/>
      <c r="J590" s="46"/>
      <c r="L590" s="7" t="e">
        <f>IF(OSS_2018_19!#REF!&lt;&gt;"",OSS_2018_19!#REF!,"")</f>
        <v>#REF!</v>
      </c>
      <c r="M590" s="7" t="e">
        <f>IF(OSS_2018_19!#REF!&lt;&gt;"",OSS_2018_19!#REF!,"")</f>
        <v>#REF!</v>
      </c>
      <c r="N590" s="7" t="e">
        <f>IF(OSS_2018_19!#REF!&lt;&gt;"",OSS_2018_19!#REF!,"")</f>
        <v>#REF!</v>
      </c>
      <c r="O590" s="7" t="e">
        <f>IF(OSS_2018_19!#REF!&lt;&gt;"",OSS_2018_19!#REF!,"")</f>
        <v>#REF!</v>
      </c>
      <c r="P590" s="7" t="e">
        <f>IF(OSS_2018_19!#REF!&lt;&gt;"",OSS_2018_19!#REF!,"")</f>
        <v>#REF!</v>
      </c>
      <c r="Q590" s="5" t="e">
        <f t="shared" si="45"/>
        <v>#REF!</v>
      </c>
      <c r="R590" s="87" t="e">
        <f t="shared" si="46"/>
        <v>#REF!</v>
      </c>
      <c r="S590" s="57" t="e">
        <f t="shared" si="43"/>
        <v>#REF!</v>
      </c>
      <c r="T590" s="88" t="e">
        <f t="shared" si="44"/>
        <v>#REF!</v>
      </c>
      <c r="U590" s="68"/>
      <c r="W590" s="68"/>
    </row>
    <row r="591" spans="1:23" ht="20.100000000000001" customHeight="1">
      <c r="A591" s="118" t="e">
        <f>IF(OSS_2018_19!#REF!&lt;&gt;"",OSS_2018_19!#REF!,"")</f>
        <v>#REF!</v>
      </c>
      <c r="B591" s="7" t="e">
        <f>IF(OSS_2018_19!#REF!&lt;&gt;"",OSS_2018_19!#REF!,"")</f>
        <v>#REF!</v>
      </c>
      <c r="C591" s="35" t="e">
        <f>IF(OSS_2018_19!#REF!&lt;&gt;"",OSS_2018_19!#REF!,"")</f>
        <v>#REF!</v>
      </c>
      <c r="D591" s="63" t="e">
        <f>IF(OSS_2018_19!#REF!&lt;&gt;"",OSS_2018_19!#REF!,"")</f>
        <v>#REF!</v>
      </c>
      <c r="E591" s="7" t="e">
        <f>IF(OSS_2018_19!#REF!&lt;&gt;"",OSS_2018_19!#REF!,"")</f>
        <v>#REF!</v>
      </c>
      <c r="F591" s="5"/>
      <c r="G591" s="5"/>
      <c r="H591" s="5"/>
      <c r="I591" s="5"/>
      <c r="J591" s="46"/>
      <c r="L591" s="7" t="e">
        <f>IF(OSS_2018_19!#REF!&lt;&gt;"",OSS_2018_19!#REF!,"")</f>
        <v>#REF!</v>
      </c>
      <c r="M591" s="7" t="e">
        <f>IF(OSS_2018_19!#REF!&lt;&gt;"",OSS_2018_19!#REF!,"")</f>
        <v>#REF!</v>
      </c>
      <c r="N591" s="7" t="e">
        <f>IF(OSS_2018_19!#REF!&lt;&gt;"",OSS_2018_19!#REF!,"")</f>
        <v>#REF!</v>
      </c>
      <c r="O591" s="7" t="e">
        <f>IF(OSS_2018_19!#REF!&lt;&gt;"",OSS_2018_19!#REF!,"")</f>
        <v>#REF!</v>
      </c>
      <c r="P591" s="7" t="e">
        <f>IF(OSS_2018_19!#REF!&lt;&gt;"",OSS_2018_19!#REF!,"")</f>
        <v>#REF!</v>
      </c>
      <c r="Q591" s="5" t="e">
        <f t="shared" si="45"/>
        <v>#REF!</v>
      </c>
      <c r="R591" s="87" t="e">
        <f t="shared" si="46"/>
        <v>#REF!</v>
      </c>
      <c r="S591" s="57" t="e">
        <f t="shared" si="43"/>
        <v>#REF!</v>
      </c>
      <c r="T591" s="88" t="e">
        <f t="shared" si="44"/>
        <v>#REF!</v>
      </c>
      <c r="U591" s="68"/>
      <c r="W591" s="68"/>
    </row>
    <row r="592" spans="1:23" ht="20.100000000000001" customHeight="1">
      <c r="A592" s="118" t="e">
        <f>IF(OSS_2018_19!#REF!&lt;&gt;"",OSS_2018_19!#REF!,"")</f>
        <v>#REF!</v>
      </c>
      <c r="B592" s="7" t="e">
        <f>IF(OSS_2018_19!#REF!&lt;&gt;"",OSS_2018_19!#REF!,"")</f>
        <v>#REF!</v>
      </c>
      <c r="C592" s="35" t="e">
        <f>IF(OSS_2018_19!#REF!&lt;&gt;"",OSS_2018_19!#REF!,"")</f>
        <v>#REF!</v>
      </c>
      <c r="D592" s="63" t="e">
        <f>IF(OSS_2018_19!#REF!&lt;&gt;"",OSS_2018_19!#REF!,"")</f>
        <v>#REF!</v>
      </c>
      <c r="E592" s="7" t="e">
        <f>IF(OSS_2018_19!#REF!&lt;&gt;"",OSS_2018_19!#REF!,"")</f>
        <v>#REF!</v>
      </c>
      <c r="F592" s="5"/>
      <c r="G592" s="5"/>
      <c r="H592" s="5"/>
      <c r="I592" s="5"/>
      <c r="J592" s="46"/>
      <c r="L592" s="7" t="e">
        <f>IF(OSS_2018_19!#REF!&lt;&gt;"",OSS_2018_19!#REF!,"")</f>
        <v>#REF!</v>
      </c>
      <c r="M592" s="7" t="e">
        <f>IF(OSS_2018_19!#REF!&lt;&gt;"",OSS_2018_19!#REF!,"")</f>
        <v>#REF!</v>
      </c>
      <c r="N592" s="7" t="e">
        <f>IF(OSS_2018_19!#REF!&lt;&gt;"",OSS_2018_19!#REF!,"")</f>
        <v>#REF!</v>
      </c>
      <c r="O592" s="7" t="e">
        <f>IF(OSS_2018_19!#REF!&lt;&gt;"",OSS_2018_19!#REF!,"")</f>
        <v>#REF!</v>
      </c>
      <c r="P592" s="7" t="e">
        <f>IF(OSS_2018_19!#REF!&lt;&gt;"",OSS_2018_19!#REF!,"")</f>
        <v>#REF!</v>
      </c>
      <c r="Q592" s="5" t="e">
        <f t="shared" si="45"/>
        <v>#REF!</v>
      </c>
      <c r="R592" s="87" t="e">
        <f t="shared" si="46"/>
        <v>#REF!</v>
      </c>
      <c r="S592" s="57" t="e">
        <f t="shared" si="43"/>
        <v>#REF!</v>
      </c>
      <c r="T592" s="88" t="e">
        <f t="shared" si="44"/>
        <v>#REF!</v>
      </c>
      <c r="U592" s="68"/>
      <c r="W592" s="68"/>
    </row>
    <row r="593" spans="1:23" ht="20.100000000000001" customHeight="1">
      <c r="A593" s="118" t="e">
        <f>IF(OSS_2018_19!#REF!&lt;&gt;"",OSS_2018_19!#REF!,"")</f>
        <v>#REF!</v>
      </c>
      <c r="B593" s="7" t="e">
        <f>IF(OSS_2018_19!#REF!&lt;&gt;"",OSS_2018_19!#REF!,"")</f>
        <v>#REF!</v>
      </c>
      <c r="C593" s="35" t="e">
        <f>IF(OSS_2018_19!#REF!&lt;&gt;"",OSS_2018_19!#REF!,"")</f>
        <v>#REF!</v>
      </c>
      <c r="D593" s="63" t="e">
        <f>IF(OSS_2018_19!#REF!&lt;&gt;"",OSS_2018_19!#REF!,"")</f>
        <v>#REF!</v>
      </c>
      <c r="E593" s="7" t="e">
        <f>IF(OSS_2018_19!#REF!&lt;&gt;"",OSS_2018_19!#REF!,"")</f>
        <v>#REF!</v>
      </c>
      <c r="F593" s="5"/>
      <c r="G593" s="5"/>
      <c r="H593" s="5"/>
      <c r="I593" s="5"/>
      <c r="J593" s="46"/>
      <c r="L593" s="7" t="e">
        <f>IF(OSS_2018_19!#REF!&lt;&gt;"",OSS_2018_19!#REF!,"")</f>
        <v>#REF!</v>
      </c>
      <c r="M593" s="7" t="e">
        <f>IF(OSS_2018_19!#REF!&lt;&gt;"",OSS_2018_19!#REF!,"")</f>
        <v>#REF!</v>
      </c>
      <c r="N593" s="7" t="e">
        <f>IF(OSS_2018_19!#REF!&lt;&gt;"",OSS_2018_19!#REF!,"")</f>
        <v>#REF!</v>
      </c>
      <c r="O593" s="7" t="e">
        <f>IF(OSS_2018_19!#REF!&lt;&gt;"",OSS_2018_19!#REF!,"")</f>
        <v>#REF!</v>
      </c>
      <c r="P593" s="7" t="e">
        <f>IF(OSS_2018_19!#REF!&lt;&gt;"",OSS_2018_19!#REF!,"")</f>
        <v>#REF!</v>
      </c>
      <c r="Q593" s="5" t="e">
        <f t="shared" si="45"/>
        <v>#REF!</v>
      </c>
      <c r="R593" s="87" t="e">
        <f t="shared" si="46"/>
        <v>#REF!</v>
      </c>
      <c r="S593" s="57" t="e">
        <f t="shared" si="43"/>
        <v>#REF!</v>
      </c>
      <c r="T593" s="88" t="e">
        <f t="shared" si="44"/>
        <v>#REF!</v>
      </c>
      <c r="U593" s="68"/>
      <c r="W593" s="68"/>
    </row>
    <row r="594" spans="1:23" ht="20.100000000000001" customHeight="1">
      <c r="A594" s="118" t="e">
        <f>IF(OSS_2018_19!#REF!&lt;&gt;"",OSS_2018_19!#REF!,"")</f>
        <v>#REF!</v>
      </c>
      <c r="B594" s="7" t="e">
        <f>IF(OSS_2018_19!#REF!&lt;&gt;"",OSS_2018_19!#REF!,"")</f>
        <v>#REF!</v>
      </c>
      <c r="C594" s="35" t="e">
        <f>IF(OSS_2018_19!#REF!&lt;&gt;"",OSS_2018_19!#REF!,"")</f>
        <v>#REF!</v>
      </c>
      <c r="D594" s="63" t="e">
        <f>IF(OSS_2018_19!#REF!&lt;&gt;"",OSS_2018_19!#REF!,"")</f>
        <v>#REF!</v>
      </c>
      <c r="E594" s="7" t="e">
        <f>IF(OSS_2018_19!#REF!&lt;&gt;"",OSS_2018_19!#REF!,"")</f>
        <v>#REF!</v>
      </c>
      <c r="F594" s="5"/>
      <c r="G594" s="5"/>
      <c r="H594" s="5"/>
      <c r="I594" s="5"/>
      <c r="J594" s="46"/>
      <c r="L594" s="7" t="e">
        <f>IF(OSS_2018_19!#REF!&lt;&gt;"",OSS_2018_19!#REF!,"")</f>
        <v>#REF!</v>
      </c>
      <c r="M594" s="7" t="e">
        <f>IF(OSS_2018_19!#REF!&lt;&gt;"",OSS_2018_19!#REF!,"")</f>
        <v>#REF!</v>
      </c>
      <c r="N594" s="7" t="e">
        <f>IF(OSS_2018_19!#REF!&lt;&gt;"",OSS_2018_19!#REF!,"")</f>
        <v>#REF!</v>
      </c>
      <c r="O594" s="7" t="e">
        <f>IF(OSS_2018_19!#REF!&lt;&gt;"",OSS_2018_19!#REF!,"")</f>
        <v>#REF!</v>
      </c>
      <c r="P594" s="7" t="e">
        <f>IF(OSS_2018_19!#REF!&lt;&gt;"",OSS_2018_19!#REF!,"")</f>
        <v>#REF!</v>
      </c>
      <c r="Q594" s="5" t="e">
        <f t="shared" si="45"/>
        <v>#REF!</v>
      </c>
      <c r="R594" s="87" t="e">
        <f t="shared" si="46"/>
        <v>#REF!</v>
      </c>
      <c r="S594" s="57" t="e">
        <f t="shared" si="43"/>
        <v>#REF!</v>
      </c>
      <c r="T594" s="88" t="e">
        <f t="shared" si="44"/>
        <v>#REF!</v>
      </c>
      <c r="U594" s="68"/>
      <c r="W594" s="68"/>
    </row>
    <row r="595" spans="1:23" ht="20.100000000000001" customHeight="1">
      <c r="A595" s="118" t="e">
        <f>IF(OSS_2018_19!#REF!&lt;&gt;"",OSS_2018_19!#REF!,"")</f>
        <v>#REF!</v>
      </c>
      <c r="B595" s="7" t="e">
        <f>IF(OSS_2018_19!#REF!&lt;&gt;"",OSS_2018_19!#REF!,"")</f>
        <v>#REF!</v>
      </c>
      <c r="C595" s="35" t="e">
        <f>IF(OSS_2018_19!#REF!&lt;&gt;"",OSS_2018_19!#REF!,"")</f>
        <v>#REF!</v>
      </c>
      <c r="D595" s="63" t="e">
        <f>IF(OSS_2018_19!#REF!&lt;&gt;"",OSS_2018_19!#REF!,"")</f>
        <v>#REF!</v>
      </c>
      <c r="E595" s="7" t="e">
        <f>IF(OSS_2018_19!#REF!&lt;&gt;"",OSS_2018_19!#REF!,"")</f>
        <v>#REF!</v>
      </c>
      <c r="F595" s="5"/>
      <c r="G595" s="5"/>
      <c r="H595" s="5"/>
      <c r="I595" s="5"/>
      <c r="J595" s="46"/>
      <c r="L595" s="7" t="e">
        <f>IF(OSS_2018_19!#REF!&lt;&gt;"",OSS_2018_19!#REF!,"")</f>
        <v>#REF!</v>
      </c>
      <c r="M595" s="7" t="e">
        <f>IF(OSS_2018_19!#REF!&lt;&gt;"",OSS_2018_19!#REF!,"")</f>
        <v>#REF!</v>
      </c>
      <c r="N595" s="7" t="e">
        <f>IF(OSS_2018_19!#REF!&lt;&gt;"",OSS_2018_19!#REF!,"")</f>
        <v>#REF!</v>
      </c>
      <c r="O595" s="7" t="e">
        <f>IF(OSS_2018_19!#REF!&lt;&gt;"",OSS_2018_19!#REF!,"")</f>
        <v>#REF!</v>
      </c>
      <c r="P595" s="7" t="e">
        <f>IF(OSS_2018_19!#REF!&lt;&gt;"",OSS_2018_19!#REF!,"")</f>
        <v>#REF!</v>
      </c>
      <c r="Q595" s="5" t="e">
        <f t="shared" si="45"/>
        <v>#REF!</v>
      </c>
      <c r="R595" s="87" t="e">
        <f t="shared" si="46"/>
        <v>#REF!</v>
      </c>
      <c r="S595" s="57" t="e">
        <f t="shared" si="43"/>
        <v>#REF!</v>
      </c>
      <c r="T595" s="88" t="e">
        <f t="shared" si="44"/>
        <v>#REF!</v>
      </c>
      <c r="U595" s="68"/>
      <c r="W595" s="68"/>
    </row>
    <row r="596" spans="1:23" ht="20.100000000000001" customHeight="1">
      <c r="A596" s="118" t="e">
        <f>IF(OSS_2018_19!#REF!&lt;&gt;"",OSS_2018_19!#REF!,"")</f>
        <v>#REF!</v>
      </c>
      <c r="B596" s="7" t="e">
        <f>IF(OSS_2018_19!#REF!&lt;&gt;"",OSS_2018_19!#REF!,"")</f>
        <v>#REF!</v>
      </c>
      <c r="C596" s="35" t="e">
        <f>IF(OSS_2018_19!#REF!&lt;&gt;"",OSS_2018_19!#REF!,"")</f>
        <v>#REF!</v>
      </c>
      <c r="D596" s="63" t="e">
        <f>IF(OSS_2018_19!#REF!&lt;&gt;"",OSS_2018_19!#REF!,"")</f>
        <v>#REF!</v>
      </c>
      <c r="E596" s="7" t="e">
        <f>IF(OSS_2018_19!#REF!&lt;&gt;"",OSS_2018_19!#REF!,"")</f>
        <v>#REF!</v>
      </c>
      <c r="F596" s="5"/>
      <c r="G596" s="5"/>
      <c r="H596" s="5"/>
      <c r="I596" s="5"/>
      <c r="J596" s="46"/>
      <c r="L596" s="7" t="e">
        <f>IF(OSS_2018_19!#REF!&lt;&gt;"",OSS_2018_19!#REF!,"")</f>
        <v>#REF!</v>
      </c>
      <c r="M596" s="7" t="e">
        <f>IF(OSS_2018_19!#REF!&lt;&gt;"",OSS_2018_19!#REF!,"")</f>
        <v>#REF!</v>
      </c>
      <c r="N596" s="7" t="e">
        <f>IF(OSS_2018_19!#REF!&lt;&gt;"",OSS_2018_19!#REF!,"")</f>
        <v>#REF!</v>
      </c>
      <c r="O596" s="7" t="e">
        <f>IF(OSS_2018_19!#REF!&lt;&gt;"",OSS_2018_19!#REF!,"")</f>
        <v>#REF!</v>
      </c>
      <c r="P596" s="7" t="e">
        <f>IF(OSS_2018_19!#REF!&lt;&gt;"",OSS_2018_19!#REF!,"")</f>
        <v>#REF!</v>
      </c>
      <c r="Q596" s="5" t="e">
        <f t="shared" si="45"/>
        <v>#REF!</v>
      </c>
      <c r="R596" s="87" t="e">
        <f t="shared" si="46"/>
        <v>#REF!</v>
      </c>
      <c r="S596" s="57" t="e">
        <f t="shared" si="43"/>
        <v>#REF!</v>
      </c>
      <c r="T596" s="88" t="e">
        <f t="shared" si="44"/>
        <v>#REF!</v>
      </c>
      <c r="U596" s="68"/>
      <c r="W596" s="68"/>
    </row>
    <row r="597" spans="1:23" ht="20.100000000000001" customHeight="1">
      <c r="A597" s="118" t="e">
        <f>IF(OSS_2018_19!#REF!&lt;&gt;"",OSS_2018_19!#REF!,"")</f>
        <v>#REF!</v>
      </c>
      <c r="B597" s="7" t="e">
        <f>IF(OSS_2018_19!#REF!&lt;&gt;"",OSS_2018_19!#REF!,"")</f>
        <v>#REF!</v>
      </c>
      <c r="C597" s="35" t="e">
        <f>IF(OSS_2018_19!#REF!&lt;&gt;"",OSS_2018_19!#REF!,"")</f>
        <v>#REF!</v>
      </c>
      <c r="D597" s="63" t="e">
        <f>IF(OSS_2018_19!#REF!&lt;&gt;"",OSS_2018_19!#REF!,"")</f>
        <v>#REF!</v>
      </c>
      <c r="E597" s="7" t="e">
        <f>IF(OSS_2018_19!#REF!&lt;&gt;"",OSS_2018_19!#REF!,"")</f>
        <v>#REF!</v>
      </c>
      <c r="F597" s="5"/>
      <c r="G597" s="5"/>
      <c r="H597" s="5"/>
      <c r="I597" s="5"/>
      <c r="J597" s="46"/>
      <c r="L597" s="7" t="e">
        <f>IF(OSS_2018_19!#REF!&lt;&gt;"",OSS_2018_19!#REF!,"")</f>
        <v>#REF!</v>
      </c>
      <c r="M597" s="7" t="e">
        <f>IF(OSS_2018_19!#REF!&lt;&gt;"",OSS_2018_19!#REF!,"")</f>
        <v>#REF!</v>
      </c>
      <c r="N597" s="7" t="e">
        <f>IF(OSS_2018_19!#REF!&lt;&gt;"",OSS_2018_19!#REF!,"")</f>
        <v>#REF!</v>
      </c>
      <c r="O597" s="7" t="e">
        <f>IF(OSS_2018_19!#REF!&lt;&gt;"",OSS_2018_19!#REF!,"")</f>
        <v>#REF!</v>
      </c>
      <c r="P597" s="7" t="e">
        <f>IF(OSS_2018_19!#REF!&lt;&gt;"",OSS_2018_19!#REF!,"")</f>
        <v>#REF!</v>
      </c>
      <c r="Q597" s="5" t="e">
        <f t="shared" si="45"/>
        <v>#REF!</v>
      </c>
      <c r="R597" s="87" t="e">
        <f t="shared" si="46"/>
        <v>#REF!</v>
      </c>
      <c r="S597" s="57" t="e">
        <f t="shared" si="43"/>
        <v>#REF!</v>
      </c>
      <c r="T597" s="88" t="e">
        <f t="shared" si="44"/>
        <v>#REF!</v>
      </c>
      <c r="U597" s="68"/>
      <c r="W597" s="68"/>
    </row>
    <row r="598" spans="1:23" ht="20.100000000000001" customHeight="1">
      <c r="A598" s="118" t="e">
        <f>IF(OSS_2018_19!#REF!&lt;&gt;"",OSS_2018_19!#REF!,"")</f>
        <v>#REF!</v>
      </c>
      <c r="B598" s="7" t="e">
        <f>IF(OSS_2018_19!#REF!&lt;&gt;"",OSS_2018_19!#REF!,"")</f>
        <v>#REF!</v>
      </c>
      <c r="C598" s="35" t="e">
        <f>IF(OSS_2018_19!#REF!&lt;&gt;"",OSS_2018_19!#REF!,"")</f>
        <v>#REF!</v>
      </c>
      <c r="D598" s="63" t="e">
        <f>IF(OSS_2018_19!#REF!&lt;&gt;"",OSS_2018_19!#REF!,"")</f>
        <v>#REF!</v>
      </c>
      <c r="E598" s="7" t="e">
        <f>IF(OSS_2018_19!#REF!&lt;&gt;"",OSS_2018_19!#REF!,"")</f>
        <v>#REF!</v>
      </c>
      <c r="F598" s="5"/>
      <c r="G598" s="5"/>
      <c r="H598" s="5"/>
      <c r="I598" s="5"/>
      <c r="J598" s="46"/>
      <c r="L598" s="7" t="e">
        <f>IF(OSS_2018_19!#REF!&lt;&gt;"",OSS_2018_19!#REF!,"")</f>
        <v>#REF!</v>
      </c>
      <c r="M598" s="7" t="e">
        <f>IF(OSS_2018_19!#REF!&lt;&gt;"",OSS_2018_19!#REF!,"")</f>
        <v>#REF!</v>
      </c>
      <c r="N598" s="7" t="e">
        <f>IF(OSS_2018_19!#REF!&lt;&gt;"",OSS_2018_19!#REF!,"")</f>
        <v>#REF!</v>
      </c>
      <c r="O598" s="7" t="e">
        <f>IF(OSS_2018_19!#REF!&lt;&gt;"",OSS_2018_19!#REF!,"")</f>
        <v>#REF!</v>
      </c>
      <c r="P598" s="7" t="e">
        <f>IF(OSS_2018_19!#REF!&lt;&gt;"",OSS_2018_19!#REF!,"")</f>
        <v>#REF!</v>
      </c>
      <c r="Q598" s="5" t="e">
        <f t="shared" si="45"/>
        <v>#REF!</v>
      </c>
      <c r="R598" s="87" t="e">
        <f t="shared" si="46"/>
        <v>#REF!</v>
      </c>
      <c r="S598" s="57" t="e">
        <f t="shared" si="43"/>
        <v>#REF!</v>
      </c>
      <c r="T598" s="88" t="e">
        <f t="shared" si="44"/>
        <v>#REF!</v>
      </c>
      <c r="U598" s="68"/>
      <c r="W598" s="68"/>
    </row>
    <row r="599" spans="1:23" ht="20.100000000000001" customHeight="1">
      <c r="A599" s="118" t="e">
        <f>IF(OSS_2018_19!#REF!&lt;&gt;"",OSS_2018_19!#REF!,"")</f>
        <v>#REF!</v>
      </c>
      <c r="B599" s="7" t="e">
        <f>IF(OSS_2018_19!#REF!&lt;&gt;"",OSS_2018_19!#REF!,"")</f>
        <v>#REF!</v>
      </c>
      <c r="C599" s="35" t="e">
        <f>IF(OSS_2018_19!#REF!&lt;&gt;"",OSS_2018_19!#REF!,"")</f>
        <v>#REF!</v>
      </c>
      <c r="D599" s="63" t="e">
        <f>IF(OSS_2018_19!#REF!&lt;&gt;"",OSS_2018_19!#REF!,"")</f>
        <v>#REF!</v>
      </c>
      <c r="E599" s="7" t="e">
        <f>IF(OSS_2018_19!#REF!&lt;&gt;"",OSS_2018_19!#REF!,"")</f>
        <v>#REF!</v>
      </c>
      <c r="F599" s="5"/>
      <c r="G599" s="5"/>
      <c r="H599" s="5"/>
      <c r="I599" s="5"/>
      <c r="J599" s="46"/>
      <c r="L599" s="7" t="e">
        <f>IF(OSS_2018_19!#REF!&lt;&gt;"",OSS_2018_19!#REF!,"")</f>
        <v>#REF!</v>
      </c>
      <c r="M599" s="7" t="e">
        <f>IF(OSS_2018_19!#REF!&lt;&gt;"",OSS_2018_19!#REF!,"")</f>
        <v>#REF!</v>
      </c>
      <c r="N599" s="7" t="e">
        <f>IF(OSS_2018_19!#REF!&lt;&gt;"",OSS_2018_19!#REF!,"")</f>
        <v>#REF!</v>
      </c>
      <c r="O599" s="7" t="e">
        <f>IF(OSS_2018_19!#REF!&lt;&gt;"",OSS_2018_19!#REF!,"")</f>
        <v>#REF!</v>
      </c>
      <c r="P599" s="7" t="e">
        <f>IF(OSS_2018_19!#REF!&lt;&gt;"",OSS_2018_19!#REF!,"")</f>
        <v>#REF!</v>
      </c>
      <c r="Q599" s="5" t="e">
        <f t="shared" si="45"/>
        <v>#REF!</v>
      </c>
      <c r="R599" s="87" t="e">
        <f t="shared" si="46"/>
        <v>#REF!</v>
      </c>
      <c r="S599" s="57" t="e">
        <f t="shared" si="43"/>
        <v>#REF!</v>
      </c>
      <c r="T599" s="88" t="e">
        <f t="shared" si="44"/>
        <v>#REF!</v>
      </c>
      <c r="U599" s="68"/>
      <c r="W599" s="68"/>
    </row>
    <row r="600" spans="1:23" ht="20.100000000000001" customHeight="1">
      <c r="A600" s="118" t="e">
        <f>IF(OSS_2018_19!#REF!&lt;&gt;"",OSS_2018_19!#REF!,"")</f>
        <v>#REF!</v>
      </c>
      <c r="B600" s="7" t="e">
        <f>IF(OSS_2018_19!#REF!&lt;&gt;"",OSS_2018_19!#REF!,"")</f>
        <v>#REF!</v>
      </c>
      <c r="C600" s="35" t="e">
        <f>IF(OSS_2018_19!#REF!&lt;&gt;"",OSS_2018_19!#REF!,"")</f>
        <v>#REF!</v>
      </c>
      <c r="D600" s="63" t="e">
        <f>IF(OSS_2018_19!#REF!&lt;&gt;"",OSS_2018_19!#REF!,"")</f>
        <v>#REF!</v>
      </c>
      <c r="E600" s="7" t="e">
        <f>IF(OSS_2018_19!#REF!&lt;&gt;"",OSS_2018_19!#REF!,"")</f>
        <v>#REF!</v>
      </c>
      <c r="F600" s="5"/>
      <c r="G600" s="5"/>
      <c r="H600" s="5"/>
      <c r="I600" s="5"/>
      <c r="J600" s="46"/>
      <c r="L600" s="7" t="e">
        <f>IF(OSS_2018_19!#REF!&lt;&gt;"",OSS_2018_19!#REF!,"")</f>
        <v>#REF!</v>
      </c>
      <c r="M600" s="7" t="e">
        <f>IF(OSS_2018_19!#REF!&lt;&gt;"",OSS_2018_19!#REF!,"")</f>
        <v>#REF!</v>
      </c>
      <c r="N600" s="7" t="e">
        <f>IF(OSS_2018_19!#REF!&lt;&gt;"",OSS_2018_19!#REF!,"")</f>
        <v>#REF!</v>
      </c>
      <c r="O600" s="7" t="e">
        <f>IF(OSS_2018_19!#REF!&lt;&gt;"",OSS_2018_19!#REF!,"")</f>
        <v>#REF!</v>
      </c>
      <c r="P600" s="7" t="e">
        <f>IF(OSS_2018_19!#REF!&lt;&gt;"",OSS_2018_19!#REF!,"")</f>
        <v>#REF!</v>
      </c>
      <c r="Q600" s="5" t="e">
        <f t="shared" si="45"/>
        <v>#REF!</v>
      </c>
      <c r="R600" s="87" t="e">
        <f t="shared" si="46"/>
        <v>#REF!</v>
      </c>
      <c r="S600" s="57" t="e">
        <f t="shared" si="43"/>
        <v>#REF!</v>
      </c>
      <c r="T600" s="88" t="e">
        <f t="shared" si="44"/>
        <v>#REF!</v>
      </c>
      <c r="U600" s="68"/>
      <c r="W600" s="68"/>
    </row>
    <row r="601" spans="1:23" ht="20.100000000000001" customHeight="1">
      <c r="A601" s="118" t="e">
        <f>IF(OSS_2018_19!#REF!&lt;&gt;"",OSS_2018_19!#REF!,"")</f>
        <v>#REF!</v>
      </c>
      <c r="B601" s="7" t="e">
        <f>IF(OSS_2018_19!#REF!&lt;&gt;"",OSS_2018_19!#REF!,"")</f>
        <v>#REF!</v>
      </c>
      <c r="C601" s="35" t="e">
        <f>IF(OSS_2018_19!#REF!&lt;&gt;"",OSS_2018_19!#REF!,"")</f>
        <v>#REF!</v>
      </c>
      <c r="D601" s="63" t="e">
        <f>IF(OSS_2018_19!#REF!&lt;&gt;"",OSS_2018_19!#REF!,"")</f>
        <v>#REF!</v>
      </c>
      <c r="E601" s="7" t="e">
        <f>IF(OSS_2018_19!#REF!&lt;&gt;"",OSS_2018_19!#REF!,"")</f>
        <v>#REF!</v>
      </c>
      <c r="F601" s="5"/>
      <c r="G601" s="5"/>
      <c r="H601" s="5"/>
      <c r="I601" s="5"/>
      <c r="J601" s="46"/>
      <c r="L601" s="7" t="e">
        <f>IF(OSS_2018_19!#REF!&lt;&gt;"",OSS_2018_19!#REF!,"")</f>
        <v>#REF!</v>
      </c>
      <c r="M601" s="7" t="e">
        <f>IF(OSS_2018_19!#REF!&lt;&gt;"",OSS_2018_19!#REF!,"")</f>
        <v>#REF!</v>
      </c>
      <c r="N601" s="7" t="e">
        <f>IF(OSS_2018_19!#REF!&lt;&gt;"",OSS_2018_19!#REF!,"")</f>
        <v>#REF!</v>
      </c>
      <c r="O601" s="7" t="e">
        <f>IF(OSS_2018_19!#REF!&lt;&gt;"",OSS_2018_19!#REF!,"")</f>
        <v>#REF!</v>
      </c>
      <c r="P601" s="7" t="e">
        <f>IF(OSS_2018_19!#REF!&lt;&gt;"",OSS_2018_19!#REF!,"")</f>
        <v>#REF!</v>
      </c>
      <c r="Q601" s="5" t="e">
        <f t="shared" si="45"/>
        <v>#REF!</v>
      </c>
      <c r="R601" s="87" t="e">
        <f t="shared" si="46"/>
        <v>#REF!</v>
      </c>
      <c r="S601" s="57" t="e">
        <f t="shared" si="43"/>
        <v>#REF!</v>
      </c>
      <c r="T601" s="88" t="e">
        <f t="shared" si="44"/>
        <v>#REF!</v>
      </c>
      <c r="U601" s="68"/>
      <c r="W601" s="68"/>
    </row>
    <row r="602" spans="1:23" ht="20.100000000000001" customHeight="1">
      <c r="A602" s="118" t="e">
        <f>IF(OSS_2018_19!#REF!&lt;&gt;"",OSS_2018_19!#REF!,"")</f>
        <v>#REF!</v>
      </c>
      <c r="B602" s="7" t="e">
        <f>IF(OSS_2018_19!#REF!&lt;&gt;"",OSS_2018_19!#REF!,"")</f>
        <v>#REF!</v>
      </c>
      <c r="C602" s="35" t="e">
        <f>IF(OSS_2018_19!#REF!&lt;&gt;"",OSS_2018_19!#REF!,"")</f>
        <v>#REF!</v>
      </c>
      <c r="D602" s="63" t="e">
        <f>IF(OSS_2018_19!#REF!&lt;&gt;"",OSS_2018_19!#REF!,"")</f>
        <v>#REF!</v>
      </c>
      <c r="E602" s="7" t="e">
        <f>IF(OSS_2018_19!#REF!&lt;&gt;"",OSS_2018_19!#REF!,"")</f>
        <v>#REF!</v>
      </c>
      <c r="F602" s="5"/>
      <c r="G602" s="5"/>
      <c r="H602" s="5"/>
      <c r="I602" s="5"/>
      <c r="J602" s="46"/>
      <c r="L602" s="7" t="e">
        <f>IF(OSS_2018_19!#REF!&lt;&gt;"",OSS_2018_19!#REF!,"")</f>
        <v>#REF!</v>
      </c>
      <c r="M602" s="7" t="e">
        <f>IF(OSS_2018_19!#REF!&lt;&gt;"",OSS_2018_19!#REF!,"")</f>
        <v>#REF!</v>
      </c>
      <c r="N602" s="7" t="e">
        <f>IF(OSS_2018_19!#REF!&lt;&gt;"",OSS_2018_19!#REF!,"")</f>
        <v>#REF!</v>
      </c>
      <c r="O602" s="7" t="e">
        <f>IF(OSS_2018_19!#REF!&lt;&gt;"",OSS_2018_19!#REF!,"")</f>
        <v>#REF!</v>
      </c>
      <c r="P602" s="7" t="e">
        <f>IF(OSS_2018_19!#REF!&lt;&gt;"",OSS_2018_19!#REF!,"")</f>
        <v>#REF!</v>
      </c>
      <c r="Q602" s="5" t="e">
        <f t="shared" si="45"/>
        <v>#REF!</v>
      </c>
      <c r="R602" s="87" t="e">
        <f t="shared" si="46"/>
        <v>#REF!</v>
      </c>
      <c r="S602" s="57" t="e">
        <f t="shared" si="43"/>
        <v>#REF!</v>
      </c>
      <c r="T602" s="88" t="e">
        <f t="shared" si="44"/>
        <v>#REF!</v>
      </c>
      <c r="U602" s="68"/>
      <c r="W602" s="68"/>
    </row>
    <row r="603" spans="1:23" ht="20.100000000000001" customHeight="1">
      <c r="A603" s="118" t="e">
        <f>IF(OSS_2018_19!#REF!&lt;&gt;"",OSS_2018_19!#REF!,"")</f>
        <v>#REF!</v>
      </c>
      <c r="B603" s="7" t="e">
        <f>IF(OSS_2018_19!#REF!&lt;&gt;"",OSS_2018_19!#REF!,"")</f>
        <v>#REF!</v>
      </c>
      <c r="C603" s="35" t="e">
        <f>IF(OSS_2018_19!#REF!&lt;&gt;"",OSS_2018_19!#REF!,"")</f>
        <v>#REF!</v>
      </c>
      <c r="D603" s="63" t="e">
        <f>IF(OSS_2018_19!#REF!&lt;&gt;"",OSS_2018_19!#REF!,"")</f>
        <v>#REF!</v>
      </c>
      <c r="E603" s="7" t="e">
        <f>IF(OSS_2018_19!#REF!&lt;&gt;"",OSS_2018_19!#REF!,"")</f>
        <v>#REF!</v>
      </c>
      <c r="F603" s="5"/>
      <c r="G603" s="5"/>
      <c r="H603" s="5"/>
      <c r="I603" s="5"/>
      <c r="J603" s="46"/>
      <c r="L603" s="7" t="e">
        <f>IF(OSS_2018_19!#REF!&lt;&gt;"",OSS_2018_19!#REF!,"")</f>
        <v>#REF!</v>
      </c>
      <c r="M603" s="7" t="e">
        <f>IF(OSS_2018_19!#REF!&lt;&gt;"",OSS_2018_19!#REF!,"")</f>
        <v>#REF!</v>
      </c>
      <c r="N603" s="7" t="e">
        <f>IF(OSS_2018_19!#REF!&lt;&gt;"",OSS_2018_19!#REF!,"")</f>
        <v>#REF!</v>
      </c>
      <c r="O603" s="7" t="e">
        <f>IF(OSS_2018_19!#REF!&lt;&gt;"",OSS_2018_19!#REF!,"")</f>
        <v>#REF!</v>
      </c>
      <c r="P603" s="7" t="e">
        <f>IF(OSS_2018_19!#REF!&lt;&gt;"",OSS_2018_19!#REF!,"")</f>
        <v>#REF!</v>
      </c>
      <c r="Q603" s="5" t="e">
        <f t="shared" si="45"/>
        <v>#REF!</v>
      </c>
      <c r="R603" s="87" t="e">
        <f t="shared" si="46"/>
        <v>#REF!</v>
      </c>
      <c r="S603" s="57" t="e">
        <f t="shared" si="43"/>
        <v>#REF!</v>
      </c>
      <c r="T603" s="88" t="e">
        <f t="shared" si="44"/>
        <v>#REF!</v>
      </c>
      <c r="U603" s="68"/>
      <c r="W603" s="68"/>
    </row>
    <row r="604" spans="1:23" ht="20.100000000000001" customHeight="1">
      <c r="A604" s="118" t="e">
        <f>IF(OSS_2018_19!#REF!&lt;&gt;"",OSS_2018_19!#REF!,"")</f>
        <v>#REF!</v>
      </c>
      <c r="B604" s="7" t="e">
        <f>IF(OSS_2018_19!#REF!&lt;&gt;"",OSS_2018_19!#REF!,"")</f>
        <v>#REF!</v>
      </c>
      <c r="C604" s="35" t="e">
        <f>IF(OSS_2018_19!#REF!&lt;&gt;"",OSS_2018_19!#REF!,"")</f>
        <v>#REF!</v>
      </c>
      <c r="D604" s="63" t="e">
        <f>IF(OSS_2018_19!#REF!&lt;&gt;"",OSS_2018_19!#REF!,"")</f>
        <v>#REF!</v>
      </c>
      <c r="E604" s="7" t="e">
        <f>IF(OSS_2018_19!#REF!&lt;&gt;"",OSS_2018_19!#REF!,"")</f>
        <v>#REF!</v>
      </c>
      <c r="F604" s="5"/>
      <c r="G604" s="5"/>
      <c r="H604" s="5"/>
      <c r="I604" s="5"/>
      <c r="J604" s="46"/>
      <c r="L604" s="7" t="e">
        <f>IF(OSS_2018_19!#REF!&lt;&gt;"",OSS_2018_19!#REF!,"")</f>
        <v>#REF!</v>
      </c>
      <c r="M604" s="7" t="e">
        <f>IF(OSS_2018_19!#REF!&lt;&gt;"",OSS_2018_19!#REF!,"")</f>
        <v>#REF!</v>
      </c>
      <c r="N604" s="7" t="e">
        <f>IF(OSS_2018_19!#REF!&lt;&gt;"",OSS_2018_19!#REF!,"")</f>
        <v>#REF!</v>
      </c>
      <c r="O604" s="7" t="e">
        <f>IF(OSS_2018_19!#REF!&lt;&gt;"",OSS_2018_19!#REF!,"")</f>
        <v>#REF!</v>
      </c>
      <c r="P604" s="7" t="e">
        <f>IF(OSS_2018_19!#REF!&lt;&gt;"",OSS_2018_19!#REF!,"")</f>
        <v>#REF!</v>
      </c>
      <c r="Q604" s="5" t="e">
        <f t="shared" si="45"/>
        <v>#REF!</v>
      </c>
      <c r="R604" s="87" t="e">
        <f t="shared" si="46"/>
        <v>#REF!</v>
      </c>
      <c r="S604" s="57" t="e">
        <f t="shared" si="43"/>
        <v>#REF!</v>
      </c>
      <c r="T604" s="88" t="e">
        <f t="shared" si="44"/>
        <v>#REF!</v>
      </c>
      <c r="U604" s="68"/>
      <c r="W604" s="68"/>
    </row>
    <row r="605" spans="1:23" ht="20.100000000000001" customHeight="1">
      <c r="A605" s="118" t="e">
        <f>IF(OSS_2018_19!#REF!&lt;&gt;"",OSS_2018_19!#REF!,"")</f>
        <v>#REF!</v>
      </c>
      <c r="B605" s="7" t="e">
        <f>IF(OSS_2018_19!#REF!&lt;&gt;"",OSS_2018_19!#REF!,"")</f>
        <v>#REF!</v>
      </c>
      <c r="C605" s="35" t="e">
        <f>IF(OSS_2018_19!#REF!&lt;&gt;"",OSS_2018_19!#REF!,"")</f>
        <v>#REF!</v>
      </c>
      <c r="D605" s="63" t="e">
        <f>IF(OSS_2018_19!#REF!&lt;&gt;"",OSS_2018_19!#REF!,"")</f>
        <v>#REF!</v>
      </c>
      <c r="E605" s="7" t="e">
        <f>IF(OSS_2018_19!#REF!&lt;&gt;"",OSS_2018_19!#REF!,"")</f>
        <v>#REF!</v>
      </c>
      <c r="F605" s="5"/>
      <c r="G605" s="5"/>
      <c r="H605" s="5"/>
      <c r="I605" s="5"/>
      <c r="J605" s="46"/>
      <c r="L605" s="7" t="e">
        <f>IF(OSS_2018_19!#REF!&lt;&gt;"",OSS_2018_19!#REF!,"")</f>
        <v>#REF!</v>
      </c>
      <c r="M605" s="7" t="e">
        <f>IF(OSS_2018_19!#REF!&lt;&gt;"",OSS_2018_19!#REF!,"")</f>
        <v>#REF!</v>
      </c>
      <c r="N605" s="7" t="e">
        <f>IF(OSS_2018_19!#REF!&lt;&gt;"",OSS_2018_19!#REF!,"")</f>
        <v>#REF!</v>
      </c>
      <c r="O605" s="7" t="e">
        <f>IF(OSS_2018_19!#REF!&lt;&gt;"",OSS_2018_19!#REF!,"")</f>
        <v>#REF!</v>
      </c>
      <c r="P605" s="7" t="e">
        <f>IF(OSS_2018_19!#REF!&lt;&gt;"",OSS_2018_19!#REF!,"")</f>
        <v>#REF!</v>
      </c>
      <c r="Q605" s="5" t="e">
        <f t="shared" si="45"/>
        <v>#REF!</v>
      </c>
      <c r="R605" s="87" t="e">
        <f t="shared" si="46"/>
        <v>#REF!</v>
      </c>
      <c r="S605" s="57" t="e">
        <f t="shared" si="43"/>
        <v>#REF!</v>
      </c>
      <c r="T605" s="88" t="e">
        <f t="shared" si="44"/>
        <v>#REF!</v>
      </c>
      <c r="U605" s="68"/>
      <c r="W605" s="68"/>
    </row>
    <row r="606" spans="1:23" ht="20.100000000000001" customHeight="1">
      <c r="A606" s="118" t="e">
        <f>IF(OSS_2018_19!#REF!&lt;&gt;"",OSS_2018_19!#REF!,"")</f>
        <v>#REF!</v>
      </c>
      <c r="B606" s="7" t="e">
        <f>IF(OSS_2018_19!#REF!&lt;&gt;"",OSS_2018_19!#REF!,"")</f>
        <v>#REF!</v>
      </c>
      <c r="C606" s="35" t="e">
        <f>IF(OSS_2018_19!#REF!&lt;&gt;"",OSS_2018_19!#REF!,"")</f>
        <v>#REF!</v>
      </c>
      <c r="D606" s="63" t="e">
        <f>IF(OSS_2018_19!#REF!&lt;&gt;"",OSS_2018_19!#REF!,"")</f>
        <v>#REF!</v>
      </c>
      <c r="E606" s="7" t="e">
        <f>IF(OSS_2018_19!#REF!&lt;&gt;"",OSS_2018_19!#REF!,"")</f>
        <v>#REF!</v>
      </c>
      <c r="F606" s="5"/>
      <c r="G606" s="5"/>
      <c r="H606" s="5"/>
      <c r="I606" s="5"/>
      <c r="J606" s="46"/>
      <c r="L606" s="7" t="e">
        <f>IF(OSS_2018_19!#REF!&lt;&gt;"",OSS_2018_19!#REF!,"")</f>
        <v>#REF!</v>
      </c>
      <c r="M606" s="7" t="e">
        <f>IF(OSS_2018_19!#REF!&lt;&gt;"",OSS_2018_19!#REF!,"")</f>
        <v>#REF!</v>
      </c>
      <c r="N606" s="7" t="e">
        <f>IF(OSS_2018_19!#REF!&lt;&gt;"",OSS_2018_19!#REF!,"")</f>
        <v>#REF!</v>
      </c>
      <c r="O606" s="7" t="e">
        <f>IF(OSS_2018_19!#REF!&lt;&gt;"",OSS_2018_19!#REF!,"")</f>
        <v>#REF!</v>
      </c>
      <c r="P606" s="7" t="e">
        <f>IF(OSS_2018_19!#REF!&lt;&gt;"",OSS_2018_19!#REF!,"")</f>
        <v>#REF!</v>
      </c>
      <c r="Q606" s="5" t="e">
        <f t="shared" si="45"/>
        <v>#REF!</v>
      </c>
      <c r="R606" s="87" t="e">
        <f t="shared" si="46"/>
        <v>#REF!</v>
      </c>
      <c r="S606" s="57" t="e">
        <f t="shared" si="43"/>
        <v>#REF!</v>
      </c>
      <c r="T606" s="88" t="e">
        <f t="shared" si="44"/>
        <v>#REF!</v>
      </c>
      <c r="U606" s="68"/>
      <c r="W606" s="68"/>
    </row>
    <row r="607" spans="1:23" ht="20.100000000000001" customHeight="1">
      <c r="A607" s="118" t="e">
        <f>IF(OSS_2018_19!#REF!&lt;&gt;"",OSS_2018_19!#REF!,"")</f>
        <v>#REF!</v>
      </c>
      <c r="B607" s="7" t="e">
        <f>IF(OSS_2018_19!#REF!&lt;&gt;"",OSS_2018_19!#REF!,"")</f>
        <v>#REF!</v>
      </c>
      <c r="C607" s="35" t="e">
        <f>IF(OSS_2018_19!#REF!&lt;&gt;"",OSS_2018_19!#REF!,"")</f>
        <v>#REF!</v>
      </c>
      <c r="D607" s="63" t="e">
        <f>IF(OSS_2018_19!#REF!&lt;&gt;"",OSS_2018_19!#REF!,"")</f>
        <v>#REF!</v>
      </c>
      <c r="E607" s="7" t="e">
        <f>IF(OSS_2018_19!#REF!&lt;&gt;"",OSS_2018_19!#REF!,"")</f>
        <v>#REF!</v>
      </c>
      <c r="F607" s="5"/>
      <c r="G607" s="5"/>
      <c r="H607" s="5"/>
      <c r="I607" s="5"/>
      <c r="J607" s="46"/>
      <c r="L607" s="7" t="e">
        <f>IF(OSS_2018_19!#REF!&lt;&gt;"",OSS_2018_19!#REF!,"")</f>
        <v>#REF!</v>
      </c>
      <c r="M607" s="7" t="e">
        <f>IF(OSS_2018_19!#REF!&lt;&gt;"",OSS_2018_19!#REF!,"")</f>
        <v>#REF!</v>
      </c>
      <c r="N607" s="7" t="e">
        <f>IF(OSS_2018_19!#REF!&lt;&gt;"",OSS_2018_19!#REF!,"")</f>
        <v>#REF!</v>
      </c>
      <c r="O607" s="7" t="e">
        <f>IF(OSS_2018_19!#REF!&lt;&gt;"",OSS_2018_19!#REF!,"")</f>
        <v>#REF!</v>
      </c>
      <c r="P607" s="7" t="e">
        <f>IF(OSS_2018_19!#REF!&lt;&gt;"",OSS_2018_19!#REF!,"")</f>
        <v>#REF!</v>
      </c>
      <c r="Q607" s="5" t="e">
        <f t="shared" si="45"/>
        <v>#REF!</v>
      </c>
      <c r="R607" s="87" t="e">
        <f t="shared" si="46"/>
        <v>#REF!</v>
      </c>
      <c r="S607" s="57" t="e">
        <f t="shared" si="43"/>
        <v>#REF!</v>
      </c>
      <c r="T607" s="88" t="e">
        <f t="shared" si="44"/>
        <v>#REF!</v>
      </c>
      <c r="U607" s="68"/>
      <c r="W607" s="68"/>
    </row>
    <row r="608" spans="1:23" ht="20.100000000000001" customHeight="1">
      <c r="A608" s="118" t="e">
        <f>IF(OSS_2018_19!#REF!&lt;&gt;"",OSS_2018_19!#REF!,"")</f>
        <v>#REF!</v>
      </c>
      <c r="B608" s="7" t="e">
        <f>IF(OSS_2018_19!#REF!&lt;&gt;"",OSS_2018_19!#REF!,"")</f>
        <v>#REF!</v>
      </c>
      <c r="C608" s="35" t="e">
        <f>IF(OSS_2018_19!#REF!&lt;&gt;"",OSS_2018_19!#REF!,"")</f>
        <v>#REF!</v>
      </c>
      <c r="D608" s="63" t="e">
        <f>IF(OSS_2018_19!#REF!&lt;&gt;"",OSS_2018_19!#REF!,"")</f>
        <v>#REF!</v>
      </c>
      <c r="E608" s="7" t="e">
        <f>IF(OSS_2018_19!#REF!&lt;&gt;"",OSS_2018_19!#REF!,"")</f>
        <v>#REF!</v>
      </c>
      <c r="F608" s="5"/>
      <c r="G608" s="5"/>
      <c r="H608" s="5"/>
      <c r="I608" s="5"/>
      <c r="J608" s="46"/>
      <c r="L608" s="7" t="e">
        <f>IF(OSS_2018_19!#REF!&lt;&gt;"",OSS_2018_19!#REF!,"")</f>
        <v>#REF!</v>
      </c>
      <c r="M608" s="7" t="e">
        <f>IF(OSS_2018_19!#REF!&lt;&gt;"",OSS_2018_19!#REF!,"")</f>
        <v>#REF!</v>
      </c>
      <c r="N608" s="7" t="e">
        <f>IF(OSS_2018_19!#REF!&lt;&gt;"",OSS_2018_19!#REF!,"")</f>
        <v>#REF!</v>
      </c>
      <c r="O608" s="7" t="e">
        <f>IF(OSS_2018_19!#REF!&lt;&gt;"",OSS_2018_19!#REF!,"")</f>
        <v>#REF!</v>
      </c>
      <c r="P608" s="7" t="e">
        <f>IF(OSS_2018_19!#REF!&lt;&gt;"",OSS_2018_19!#REF!,"")</f>
        <v>#REF!</v>
      </c>
      <c r="Q608" s="5" t="e">
        <f t="shared" si="45"/>
        <v>#REF!</v>
      </c>
      <c r="R608" s="87" t="e">
        <f t="shared" si="46"/>
        <v>#REF!</v>
      </c>
      <c r="S608" s="57" t="e">
        <f t="shared" si="43"/>
        <v>#REF!</v>
      </c>
      <c r="T608" s="88" t="e">
        <f t="shared" si="44"/>
        <v>#REF!</v>
      </c>
      <c r="U608" s="68"/>
      <c r="W608" s="68"/>
    </row>
    <row r="609" spans="1:23" ht="20.100000000000001" customHeight="1">
      <c r="A609" s="118" t="e">
        <f>IF(OSS_2018_19!#REF!&lt;&gt;"",OSS_2018_19!#REF!,"")</f>
        <v>#REF!</v>
      </c>
      <c r="B609" s="7" t="e">
        <f>IF(OSS_2018_19!#REF!&lt;&gt;"",OSS_2018_19!#REF!,"")</f>
        <v>#REF!</v>
      </c>
      <c r="C609" s="35" t="e">
        <f>IF(OSS_2018_19!#REF!&lt;&gt;"",OSS_2018_19!#REF!,"")</f>
        <v>#REF!</v>
      </c>
      <c r="D609" s="63" t="e">
        <f>IF(OSS_2018_19!#REF!&lt;&gt;"",OSS_2018_19!#REF!,"")</f>
        <v>#REF!</v>
      </c>
      <c r="E609" s="7" t="e">
        <f>IF(OSS_2018_19!#REF!&lt;&gt;"",OSS_2018_19!#REF!,"")</f>
        <v>#REF!</v>
      </c>
      <c r="F609" s="5"/>
      <c r="G609" s="5"/>
      <c r="H609" s="5"/>
      <c r="I609" s="5"/>
      <c r="J609" s="46"/>
      <c r="L609" s="7" t="e">
        <f>IF(OSS_2018_19!#REF!&lt;&gt;"",OSS_2018_19!#REF!,"")</f>
        <v>#REF!</v>
      </c>
      <c r="M609" s="7" t="e">
        <f>IF(OSS_2018_19!#REF!&lt;&gt;"",OSS_2018_19!#REF!,"")</f>
        <v>#REF!</v>
      </c>
      <c r="N609" s="7" t="e">
        <f>IF(OSS_2018_19!#REF!&lt;&gt;"",OSS_2018_19!#REF!,"")</f>
        <v>#REF!</v>
      </c>
      <c r="O609" s="7" t="e">
        <f>IF(OSS_2018_19!#REF!&lt;&gt;"",OSS_2018_19!#REF!,"")</f>
        <v>#REF!</v>
      </c>
      <c r="P609" s="7" t="e">
        <f>IF(OSS_2018_19!#REF!&lt;&gt;"",OSS_2018_19!#REF!,"")</f>
        <v>#REF!</v>
      </c>
      <c r="Q609" s="5" t="e">
        <f t="shared" si="45"/>
        <v>#REF!</v>
      </c>
      <c r="R609" s="87" t="e">
        <f t="shared" si="46"/>
        <v>#REF!</v>
      </c>
      <c r="S609" s="57" t="e">
        <f t="shared" si="43"/>
        <v>#REF!</v>
      </c>
      <c r="T609" s="88" t="e">
        <f t="shared" si="44"/>
        <v>#REF!</v>
      </c>
      <c r="U609" s="68"/>
      <c r="W609" s="68"/>
    </row>
    <row r="610" spans="1:23" ht="20.100000000000001" customHeight="1">
      <c r="A610" s="118" t="e">
        <f>IF(OSS_2018_19!#REF!&lt;&gt;"",OSS_2018_19!#REF!,"")</f>
        <v>#REF!</v>
      </c>
      <c r="B610" s="7" t="e">
        <f>IF(OSS_2018_19!#REF!&lt;&gt;"",OSS_2018_19!#REF!,"")</f>
        <v>#REF!</v>
      </c>
      <c r="C610" s="35" t="e">
        <f>IF(OSS_2018_19!#REF!&lt;&gt;"",OSS_2018_19!#REF!,"")</f>
        <v>#REF!</v>
      </c>
      <c r="D610" s="63" t="e">
        <f>IF(OSS_2018_19!#REF!&lt;&gt;"",OSS_2018_19!#REF!,"")</f>
        <v>#REF!</v>
      </c>
      <c r="E610" s="7" t="e">
        <f>IF(OSS_2018_19!#REF!&lt;&gt;"",OSS_2018_19!#REF!,"")</f>
        <v>#REF!</v>
      </c>
      <c r="F610" s="5"/>
      <c r="G610" s="5"/>
      <c r="H610" s="5"/>
      <c r="I610" s="5"/>
      <c r="J610" s="46"/>
      <c r="L610" s="7" t="e">
        <f>IF(OSS_2018_19!#REF!&lt;&gt;"",OSS_2018_19!#REF!,"")</f>
        <v>#REF!</v>
      </c>
      <c r="M610" s="7" t="e">
        <f>IF(OSS_2018_19!#REF!&lt;&gt;"",OSS_2018_19!#REF!,"")</f>
        <v>#REF!</v>
      </c>
      <c r="N610" s="7" t="e">
        <f>IF(OSS_2018_19!#REF!&lt;&gt;"",OSS_2018_19!#REF!,"")</f>
        <v>#REF!</v>
      </c>
      <c r="O610" s="7" t="e">
        <f>IF(OSS_2018_19!#REF!&lt;&gt;"",OSS_2018_19!#REF!,"")</f>
        <v>#REF!</v>
      </c>
      <c r="P610" s="7" t="e">
        <f>IF(OSS_2018_19!#REF!&lt;&gt;"",OSS_2018_19!#REF!,"")</f>
        <v>#REF!</v>
      </c>
      <c r="Q610" s="5" t="e">
        <f t="shared" si="45"/>
        <v>#REF!</v>
      </c>
      <c r="R610" s="87" t="e">
        <f t="shared" si="46"/>
        <v>#REF!</v>
      </c>
      <c r="S610" s="57" t="e">
        <f t="shared" si="43"/>
        <v>#REF!</v>
      </c>
      <c r="T610" s="88" t="e">
        <f t="shared" si="44"/>
        <v>#REF!</v>
      </c>
      <c r="U610" s="68"/>
      <c r="W610" s="68"/>
    </row>
    <row r="611" spans="1:23" ht="20.100000000000001" customHeight="1">
      <c r="A611" s="118" t="e">
        <f>IF(OSS_2018_19!#REF!&lt;&gt;"",OSS_2018_19!#REF!,"")</f>
        <v>#REF!</v>
      </c>
      <c r="B611" s="7" t="e">
        <f>IF(OSS_2018_19!#REF!&lt;&gt;"",OSS_2018_19!#REF!,"")</f>
        <v>#REF!</v>
      </c>
      <c r="C611" s="35" t="e">
        <f>IF(OSS_2018_19!#REF!&lt;&gt;"",OSS_2018_19!#REF!,"")</f>
        <v>#REF!</v>
      </c>
      <c r="D611" s="63" t="e">
        <f>IF(OSS_2018_19!#REF!&lt;&gt;"",OSS_2018_19!#REF!,"")</f>
        <v>#REF!</v>
      </c>
      <c r="E611" s="7" t="e">
        <f>IF(OSS_2018_19!#REF!&lt;&gt;"",OSS_2018_19!#REF!,"")</f>
        <v>#REF!</v>
      </c>
      <c r="F611" s="5"/>
      <c r="G611" s="5"/>
      <c r="H611" s="5"/>
      <c r="I611" s="5"/>
      <c r="J611" s="46"/>
      <c r="L611" s="7" t="e">
        <f>IF(OSS_2018_19!#REF!&lt;&gt;"",OSS_2018_19!#REF!,"")</f>
        <v>#REF!</v>
      </c>
      <c r="M611" s="7" t="e">
        <f>IF(OSS_2018_19!#REF!&lt;&gt;"",OSS_2018_19!#REF!,"")</f>
        <v>#REF!</v>
      </c>
      <c r="N611" s="7" t="e">
        <f>IF(OSS_2018_19!#REF!&lt;&gt;"",OSS_2018_19!#REF!,"")</f>
        <v>#REF!</v>
      </c>
      <c r="O611" s="7" t="e">
        <f>IF(OSS_2018_19!#REF!&lt;&gt;"",OSS_2018_19!#REF!,"")</f>
        <v>#REF!</v>
      </c>
      <c r="P611" s="7" t="e">
        <f>IF(OSS_2018_19!#REF!&lt;&gt;"",OSS_2018_19!#REF!,"")</f>
        <v>#REF!</v>
      </c>
      <c r="Q611" s="5" t="e">
        <f t="shared" si="45"/>
        <v>#REF!</v>
      </c>
      <c r="R611" s="87" t="e">
        <f t="shared" si="46"/>
        <v>#REF!</v>
      </c>
      <c r="S611" s="57" t="e">
        <f t="shared" si="43"/>
        <v>#REF!</v>
      </c>
      <c r="T611" s="88" t="e">
        <f t="shared" si="44"/>
        <v>#REF!</v>
      </c>
      <c r="U611" s="68"/>
      <c r="W611" s="68"/>
    </row>
    <row r="612" spans="1:23" ht="20.100000000000001" customHeight="1">
      <c r="A612" s="118" t="e">
        <f>IF(OSS_2018_19!#REF!&lt;&gt;"",OSS_2018_19!#REF!,"")</f>
        <v>#REF!</v>
      </c>
      <c r="B612" s="7" t="e">
        <f>IF(OSS_2018_19!#REF!&lt;&gt;"",OSS_2018_19!#REF!,"")</f>
        <v>#REF!</v>
      </c>
      <c r="C612" s="35" t="e">
        <f>IF(OSS_2018_19!#REF!&lt;&gt;"",OSS_2018_19!#REF!,"")</f>
        <v>#REF!</v>
      </c>
      <c r="D612" s="63" t="e">
        <f>IF(OSS_2018_19!#REF!&lt;&gt;"",OSS_2018_19!#REF!,"")</f>
        <v>#REF!</v>
      </c>
      <c r="E612" s="7" t="e">
        <f>IF(OSS_2018_19!#REF!&lt;&gt;"",OSS_2018_19!#REF!,"")</f>
        <v>#REF!</v>
      </c>
      <c r="F612" s="5"/>
      <c r="G612" s="5"/>
      <c r="H612" s="5"/>
      <c r="I612" s="5"/>
      <c r="J612" s="46"/>
      <c r="L612" s="7" t="e">
        <f>IF(OSS_2018_19!#REF!&lt;&gt;"",OSS_2018_19!#REF!,"")</f>
        <v>#REF!</v>
      </c>
      <c r="M612" s="7" t="e">
        <f>IF(OSS_2018_19!#REF!&lt;&gt;"",OSS_2018_19!#REF!,"")</f>
        <v>#REF!</v>
      </c>
      <c r="N612" s="7" t="e">
        <f>IF(OSS_2018_19!#REF!&lt;&gt;"",OSS_2018_19!#REF!,"")</f>
        <v>#REF!</v>
      </c>
      <c r="O612" s="7" t="e">
        <f>IF(OSS_2018_19!#REF!&lt;&gt;"",OSS_2018_19!#REF!,"")</f>
        <v>#REF!</v>
      </c>
      <c r="P612" s="7" t="e">
        <f>IF(OSS_2018_19!#REF!&lt;&gt;"",OSS_2018_19!#REF!,"")</f>
        <v>#REF!</v>
      </c>
      <c r="Q612" s="5" t="e">
        <f t="shared" si="45"/>
        <v>#REF!</v>
      </c>
      <c r="R612" s="87" t="e">
        <f t="shared" si="46"/>
        <v>#REF!</v>
      </c>
      <c r="S612" s="57" t="e">
        <f t="shared" si="43"/>
        <v>#REF!</v>
      </c>
      <c r="T612" s="88" t="e">
        <f t="shared" si="44"/>
        <v>#REF!</v>
      </c>
      <c r="U612" s="68"/>
      <c r="W612" s="68"/>
    </row>
    <row r="613" spans="1:23" ht="20.100000000000001" customHeight="1">
      <c r="A613" s="118" t="e">
        <f>IF(OSS_2018_19!#REF!&lt;&gt;"",OSS_2018_19!#REF!,"")</f>
        <v>#REF!</v>
      </c>
      <c r="B613" s="7" t="e">
        <f>IF(OSS_2018_19!#REF!&lt;&gt;"",OSS_2018_19!#REF!,"")</f>
        <v>#REF!</v>
      </c>
      <c r="C613" s="35" t="e">
        <f>IF(OSS_2018_19!#REF!&lt;&gt;"",OSS_2018_19!#REF!,"")</f>
        <v>#REF!</v>
      </c>
      <c r="D613" s="63" t="e">
        <f>IF(OSS_2018_19!#REF!&lt;&gt;"",OSS_2018_19!#REF!,"")</f>
        <v>#REF!</v>
      </c>
      <c r="E613" s="7" t="e">
        <f>IF(OSS_2018_19!#REF!&lt;&gt;"",OSS_2018_19!#REF!,"")</f>
        <v>#REF!</v>
      </c>
      <c r="F613" s="5"/>
      <c r="G613" s="5"/>
      <c r="H613" s="5"/>
      <c r="I613" s="5"/>
      <c r="J613" s="46"/>
      <c r="L613" s="7" t="e">
        <f>IF(OSS_2018_19!#REF!&lt;&gt;"",OSS_2018_19!#REF!,"")</f>
        <v>#REF!</v>
      </c>
      <c r="M613" s="7" t="e">
        <f>IF(OSS_2018_19!#REF!&lt;&gt;"",OSS_2018_19!#REF!,"")</f>
        <v>#REF!</v>
      </c>
      <c r="N613" s="7" t="e">
        <f>IF(OSS_2018_19!#REF!&lt;&gt;"",OSS_2018_19!#REF!,"")</f>
        <v>#REF!</v>
      </c>
      <c r="O613" s="7" t="e">
        <f>IF(OSS_2018_19!#REF!&lt;&gt;"",OSS_2018_19!#REF!,"")</f>
        <v>#REF!</v>
      </c>
      <c r="P613" s="7" t="e">
        <f>IF(OSS_2018_19!#REF!&lt;&gt;"",OSS_2018_19!#REF!,"")</f>
        <v>#REF!</v>
      </c>
      <c r="Q613" s="5" t="e">
        <f t="shared" si="45"/>
        <v>#REF!</v>
      </c>
      <c r="R613" s="87" t="e">
        <f t="shared" si="46"/>
        <v>#REF!</v>
      </c>
      <c r="S613" s="57" t="e">
        <f t="shared" si="43"/>
        <v>#REF!</v>
      </c>
      <c r="T613" s="88" t="e">
        <f t="shared" si="44"/>
        <v>#REF!</v>
      </c>
      <c r="U613" s="68"/>
      <c r="W613" s="68"/>
    </row>
    <row r="614" spans="1:23" ht="20.100000000000001" customHeight="1">
      <c r="A614" s="118" t="e">
        <f>IF(OSS_2018_19!#REF!&lt;&gt;"",OSS_2018_19!#REF!,"")</f>
        <v>#REF!</v>
      </c>
      <c r="B614" s="7" t="e">
        <f>IF(OSS_2018_19!#REF!&lt;&gt;"",OSS_2018_19!#REF!,"")</f>
        <v>#REF!</v>
      </c>
      <c r="C614" s="35" t="e">
        <f>IF(OSS_2018_19!#REF!&lt;&gt;"",OSS_2018_19!#REF!,"")</f>
        <v>#REF!</v>
      </c>
      <c r="D614" s="63" t="e">
        <f>IF(OSS_2018_19!#REF!&lt;&gt;"",OSS_2018_19!#REF!,"")</f>
        <v>#REF!</v>
      </c>
      <c r="E614" s="7" t="e">
        <f>IF(OSS_2018_19!#REF!&lt;&gt;"",OSS_2018_19!#REF!,"")</f>
        <v>#REF!</v>
      </c>
      <c r="F614" s="5"/>
      <c r="G614" s="5"/>
      <c r="H614" s="5"/>
      <c r="I614" s="5"/>
      <c r="J614" s="46"/>
      <c r="L614" s="7" t="e">
        <f>IF(OSS_2018_19!#REF!&lt;&gt;"",OSS_2018_19!#REF!,"")</f>
        <v>#REF!</v>
      </c>
      <c r="M614" s="7" t="e">
        <f>IF(OSS_2018_19!#REF!&lt;&gt;"",OSS_2018_19!#REF!,"")</f>
        <v>#REF!</v>
      </c>
      <c r="N614" s="7" t="e">
        <f>IF(OSS_2018_19!#REF!&lt;&gt;"",OSS_2018_19!#REF!,"")</f>
        <v>#REF!</v>
      </c>
      <c r="O614" s="7" t="e">
        <f>IF(OSS_2018_19!#REF!&lt;&gt;"",OSS_2018_19!#REF!,"")</f>
        <v>#REF!</v>
      </c>
      <c r="P614" s="7" t="e">
        <f>IF(OSS_2018_19!#REF!&lt;&gt;"",OSS_2018_19!#REF!,"")</f>
        <v>#REF!</v>
      </c>
      <c r="Q614" s="5" t="e">
        <f t="shared" si="45"/>
        <v>#REF!</v>
      </c>
      <c r="R614" s="87" t="e">
        <f t="shared" si="46"/>
        <v>#REF!</v>
      </c>
      <c r="S614" s="57" t="e">
        <f t="shared" si="43"/>
        <v>#REF!</v>
      </c>
      <c r="T614" s="88" t="e">
        <f t="shared" si="44"/>
        <v>#REF!</v>
      </c>
      <c r="U614" s="68"/>
      <c r="W614" s="68"/>
    </row>
    <row r="615" spans="1:23" ht="20.100000000000001" customHeight="1">
      <c r="A615" s="118" t="e">
        <f>IF(OSS_2018_19!#REF!&lt;&gt;"",OSS_2018_19!#REF!,"")</f>
        <v>#REF!</v>
      </c>
      <c r="B615" s="7" t="e">
        <f>IF(OSS_2018_19!#REF!&lt;&gt;"",OSS_2018_19!#REF!,"")</f>
        <v>#REF!</v>
      </c>
      <c r="C615" s="35" t="e">
        <f>IF(OSS_2018_19!#REF!&lt;&gt;"",OSS_2018_19!#REF!,"")</f>
        <v>#REF!</v>
      </c>
      <c r="D615" s="63" t="e">
        <f>IF(OSS_2018_19!#REF!&lt;&gt;"",OSS_2018_19!#REF!,"")</f>
        <v>#REF!</v>
      </c>
      <c r="E615" s="7" t="e">
        <f>IF(OSS_2018_19!#REF!&lt;&gt;"",OSS_2018_19!#REF!,"")</f>
        <v>#REF!</v>
      </c>
      <c r="F615" s="5"/>
      <c r="G615" s="5"/>
      <c r="H615" s="5"/>
      <c r="I615" s="5"/>
      <c r="J615" s="46"/>
      <c r="L615" s="7" t="e">
        <f>IF(OSS_2018_19!#REF!&lt;&gt;"",OSS_2018_19!#REF!,"")</f>
        <v>#REF!</v>
      </c>
      <c r="M615" s="7" t="e">
        <f>IF(OSS_2018_19!#REF!&lt;&gt;"",OSS_2018_19!#REF!,"")</f>
        <v>#REF!</v>
      </c>
      <c r="N615" s="7" t="e">
        <f>IF(OSS_2018_19!#REF!&lt;&gt;"",OSS_2018_19!#REF!,"")</f>
        <v>#REF!</v>
      </c>
      <c r="O615" s="7" t="e">
        <f>IF(OSS_2018_19!#REF!&lt;&gt;"",OSS_2018_19!#REF!,"")</f>
        <v>#REF!</v>
      </c>
      <c r="P615" s="7" t="e">
        <f>IF(OSS_2018_19!#REF!&lt;&gt;"",OSS_2018_19!#REF!,"")</f>
        <v>#REF!</v>
      </c>
      <c r="Q615" s="5" t="e">
        <f t="shared" si="45"/>
        <v>#REF!</v>
      </c>
      <c r="R615" s="87" t="e">
        <f t="shared" si="46"/>
        <v>#REF!</v>
      </c>
      <c r="S615" s="57" t="e">
        <f t="shared" si="43"/>
        <v>#REF!</v>
      </c>
      <c r="T615" s="88" t="e">
        <f t="shared" si="44"/>
        <v>#REF!</v>
      </c>
      <c r="U615" s="68"/>
      <c r="W615" s="68"/>
    </row>
    <row r="616" spans="1:23" ht="20.100000000000001" customHeight="1">
      <c r="A616" s="118" t="e">
        <f>IF(OSS_2018_19!#REF!&lt;&gt;"",OSS_2018_19!#REF!,"")</f>
        <v>#REF!</v>
      </c>
      <c r="B616" s="7" t="e">
        <f>IF(OSS_2018_19!#REF!&lt;&gt;"",OSS_2018_19!#REF!,"")</f>
        <v>#REF!</v>
      </c>
      <c r="C616" s="35" t="e">
        <f>IF(OSS_2018_19!#REF!&lt;&gt;"",OSS_2018_19!#REF!,"")</f>
        <v>#REF!</v>
      </c>
      <c r="D616" s="63" t="e">
        <f>IF(OSS_2018_19!#REF!&lt;&gt;"",OSS_2018_19!#REF!,"")</f>
        <v>#REF!</v>
      </c>
      <c r="E616" s="7" t="e">
        <f>IF(OSS_2018_19!#REF!&lt;&gt;"",OSS_2018_19!#REF!,"")</f>
        <v>#REF!</v>
      </c>
      <c r="F616" s="5"/>
      <c r="G616" s="5"/>
      <c r="H616" s="5"/>
      <c r="I616" s="5"/>
      <c r="J616" s="46"/>
      <c r="L616" s="7" t="e">
        <f>IF(OSS_2018_19!#REF!&lt;&gt;"",OSS_2018_19!#REF!,"")</f>
        <v>#REF!</v>
      </c>
      <c r="M616" s="7" t="e">
        <f>IF(OSS_2018_19!#REF!&lt;&gt;"",OSS_2018_19!#REF!,"")</f>
        <v>#REF!</v>
      </c>
      <c r="N616" s="7" t="e">
        <f>IF(OSS_2018_19!#REF!&lt;&gt;"",OSS_2018_19!#REF!,"")</f>
        <v>#REF!</v>
      </c>
      <c r="O616" s="7" t="e">
        <f>IF(OSS_2018_19!#REF!&lt;&gt;"",OSS_2018_19!#REF!,"")</f>
        <v>#REF!</v>
      </c>
      <c r="P616" s="7" t="e">
        <f>IF(OSS_2018_19!#REF!&lt;&gt;"",OSS_2018_19!#REF!,"")</f>
        <v>#REF!</v>
      </c>
      <c r="Q616" s="5" t="e">
        <f t="shared" si="45"/>
        <v>#REF!</v>
      </c>
      <c r="R616" s="87" t="e">
        <f t="shared" si="46"/>
        <v>#REF!</v>
      </c>
      <c r="S616" s="57" t="e">
        <f t="shared" si="43"/>
        <v>#REF!</v>
      </c>
      <c r="T616" s="88" t="e">
        <f t="shared" si="44"/>
        <v>#REF!</v>
      </c>
      <c r="U616" s="68"/>
      <c r="W616" s="68"/>
    </row>
    <row r="617" spans="1:23" ht="20.100000000000001" customHeight="1">
      <c r="A617" s="118" t="e">
        <f>IF(OSS_2018_19!#REF!&lt;&gt;"",OSS_2018_19!#REF!,"")</f>
        <v>#REF!</v>
      </c>
      <c r="B617" s="7" t="e">
        <f>IF(OSS_2018_19!#REF!&lt;&gt;"",OSS_2018_19!#REF!,"")</f>
        <v>#REF!</v>
      </c>
      <c r="C617" s="35" t="e">
        <f>IF(OSS_2018_19!#REF!&lt;&gt;"",OSS_2018_19!#REF!,"")</f>
        <v>#REF!</v>
      </c>
      <c r="D617" s="63" t="e">
        <f>IF(OSS_2018_19!#REF!&lt;&gt;"",OSS_2018_19!#REF!,"")</f>
        <v>#REF!</v>
      </c>
      <c r="E617" s="7" t="e">
        <f>IF(OSS_2018_19!#REF!&lt;&gt;"",OSS_2018_19!#REF!,"")</f>
        <v>#REF!</v>
      </c>
      <c r="F617" s="5"/>
      <c r="G617" s="5"/>
      <c r="H617" s="5"/>
      <c r="I617" s="5"/>
      <c r="J617" s="46"/>
      <c r="L617" s="7" t="e">
        <f>IF(OSS_2018_19!#REF!&lt;&gt;"",OSS_2018_19!#REF!,"")</f>
        <v>#REF!</v>
      </c>
      <c r="M617" s="7" t="e">
        <f>IF(OSS_2018_19!#REF!&lt;&gt;"",OSS_2018_19!#REF!,"")</f>
        <v>#REF!</v>
      </c>
      <c r="N617" s="7" t="e">
        <f>IF(OSS_2018_19!#REF!&lt;&gt;"",OSS_2018_19!#REF!,"")</f>
        <v>#REF!</v>
      </c>
      <c r="O617" s="7" t="e">
        <f>IF(OSS_2018_19!#REF!&lt;&gt;"",OSS_2018_19!#REF!,"")</f>
        <v>#REF!</v>
      </c>
      <c r="P617" s="7" t="e">
        <f>IF(OSS_2018_19!#REF!&lt;&gt;"",OSS_2018_19!#REF!,"")</f>
        <v>#REF!</v>
      </c>
      <c r="Q617" s="5" t="e">
        <f t="shared" si="45"/>
        <v>#REF!</v>
      </c>
      <c r="R617" s="87" t="e">
        <f t="shared" si="46"/>
        <v>#REF!</v>
      </c>
      <c r="S617" s="57" t="e">
        <f t="shared" si="43"/>
        <v>#REF!</v>
      </c>
      <c r="T617" s="88" t="e">
        <f t="shared" si="44"/>
        <v>#REF!</v>
      </c>
      <c r="U617" s="68"/>
      <c r="W617" s="68"/>
    </row>
    <row r="618" spans="1:23" ht="20.100000000000001" customHeight="1">
      <c r="A618" s="118" t="e">
        <f>IF(OSS_2018_19!#REF!&lt;&gt;"",OSS_2018_19!#REF!,"")</f>
        <v>#REF!</v>
      </c>
      <c r="B618" s="7" t="e">
        <f>IF(OSS_2018_19!#REF!&lt;&gt;"",OSS_2018_19!#REF!,"")</f>
        <v>#REF!</v>
      </c>
      <c r="C618" s="35" t="e">
        <f>IF(OSS_2018_19!#REF!&lt;&gt;"",OSS_2018_19!#REF!,"")</f>
        <v>#REF!</v>
      </c>
      <c r="D618" s="63" t="e">
        <f>IF(OSS_2018_19!#REF!&lt;&gt;"",OSS_2018_19!#REF!,"")</f>
        <v>#REF!</v>
      </c>
      <c r="E618" s="7" t="e">
        <f>IF(OSS_2018_19!#REF!&lt;&gt;"",OSS_2018_19!#REF!,"")</f>
        <v>#REF!</v>
      </c>
      <c r="F618" s="5"/>
      <c r="G618" s="5"/>
      <c r="H618" s="5"/>
      <c r="I618" s="5"/>
      <c r="J618" s="46"/>
      <c r="L618" s="7" t="e">
        <f>IF(OSS_2018_19!#REF!&lt;&gt;"",OSS_2018_19!#REF!,"")</f>
        <v>#REF!</v>
      </c>
      <c r="M618" s="7" t="e">
        <f>IF(OSS_2018_19!#REF!&lt;&gt;"",OSS_2018_19!#REF!,"")</f>
        <v>#REF!</v>
      </c>
      <c r="N618" s="7" t="e">
        <f>IF(OSS_2018_19!#REF!&lt;&gt;"",OSS_2018_19!#REF!,"")</f>
        <v>#REF!</v>
      </c>
      <c r="O618" s="7" t="e">
        <f>IF(OSS_2018_19!#REF!&lt;&gt;"",OSS_2018_19!#REF!,"")</f>
        <v>#REF!</v>
      </c>
      <c r="P618" s="7" t="e">
        <f>IF(OSS_2018_19!#REF!&lt;&gt;"",OSS_2018_19!#REF!,"")</f>
        <v>#REF!</v>
      </c>
      <c r="Q618" s="5" t="e">
        <f t="shared" si="45"/>
        <v>#REF!</v>
      </c>
      <c r="R618" s="87" t="e">
        <f t="shared" si="46"/>
        <v>#REF!</v>
      </c>
      <c r="S618" s="57" t="e">
        <f t="shared" si="43"/>
        <v>#REF!</v>
      </c>
      <c r="T618" s="88" t="e">
        <f t="shared" si="44"/>
        <v>#REF!</v>
      </c>
      <c r="U618" s="68"/>
      <c r="W618" s="68"/>
    </row>
    <row r="619" spans="1:23" ht="20.100000000000001" customHeight="1">
      <c r="A619" s="118" t="e">
        <f>IF(OSS_2018_19!#REF!&lt;&gt;"",OSS_2018_19!#REF!,"")</f>
        <v>#REF!</v>
      </c>
      <c r="B619" s="7" t="e">
        <f>IF(OSS_2018_19!#REF!&lt;&gt;"",OSS_2018_19!#REF!,"")</f>
        <v>#REF!</v>
      </c>
      <c r="C619" s="35" t="e">
        <f>IF(OSS_2018_19!#REF!&lt;&gt;"",OSS_2018_19!#REF!,"")</f>
        <v>#REF!</v>
      </c>
      <c r="D619" s="63" t="e">
        <f>IF(OSS_2018_19!#REF!&lt;&gt;"",OSS_2018_19!#REF!,"")</f>
        <v>#REF!</v>
      </c>
      <c r="E619" s="7" t="e">
        <f>IF(OSS_2018_19!#REF!&lt;&gt;"",OSS_2018_19!#REF!,"")</f>
        <v>#REF!</v>
      </c>
      <c r="F619" s="5"/>
      <c r="G619" s="5"/>
      <c r="H619" s="5"/>
      <c r="I619" s="5"/>
      <c r="J619" s="46"/>
      <c r="L619" s="7" t="e">
        <f>IF(OSS_2018_19!#REF!&lt;&gt;"",OSS_2018_19!#REF!,"")</f>
        <v>#REF!</v>
      </c>
      <c r="M619" s="7" t="e">
        <f>IF(OSS_2018_19!#REF!&lt;&gt;"",OSS_2018_19!#REF!,"")</f>
        <v>#REF!</v>
      </c>
      <c r="N619" s="7" t="e">
        <f>IF(OSS_2018_19!#REF!&lt;&gt;"",OSS_2018_19!#REF!,"")</f>
        <v>#REF!</v>
      </c>
      <c r="O619" s="7" t="e">
        <f>IF(OSS_2018_19!#REF!&lt;&gt;"",OSS_2018_19!#REF!,"")</f>
        <v>#REF!</v>
      </c>
      <c r="P619" s="7" t="e">
        <f>IF(OSS_2018_19!#REF!&lt;&gt;"",OSS_2018_19!#REF!,"")</f>
        <v>#REF!</v>
      </c>
      <c r="Q619" s="5" t="e">
        <f t="shared" si="45"/>
        <v>#REF!</v>
      </c>
      <c r="R619" s="87" t="e">
        <f t="shared" si="46"/>
        <v>#REF!</v>
      </c>
      <c r="S619" s="57" t="e">
        <f t="shared" si="43"/>
        <v>#REF!</v>
      </c>
      <c r="T619" s="88" t="e">
        <f t="shared" si="44"/>
        <v>#REF!</v>
      </c>
      <c r="U619" s="68"/>
      <c r="W619" s="68"/>
    </row>
    <row r="620" spans="1:23" ht="20.100000000000001" customHeight="1">
      <c r="A620" s="118" t="e">
        <f>IF(OSS_2018_19!#REF!&lt;&gt;"",OSS_2018_19!#REF!,"")</f>
        <v>#REF!</v>
      </c>
      <c r="B620" s="7" t="e">
        <f>IF(OSS_2018_19!#REF!&lt;&gt;"",OSS_2018_19!#REF!,"")</f>
        <v>#REF!</v>
      </c>
      <c r="C620" s="35" t="e">
        <f>IF(OSS_2018_19!#REF!&lt;&gt;"",OSS_2018_19!#REF!,"")</f>
        <v>#REF!</v>
      </c>
      <c r="D620" s="63" t="e">
        <f>IF(OSS_2018_19!#REF!&lt;&gt;"",OSS_2018_19!#REF!,"")</f>
        <v>#REF!</v>
      </c>
      <c r="E620" s="7" t="e">
        <f>IF(OSS_2018_19!#REF!&lt;&gt;"",OSS_2018_19!#REF!,"")</f>
        <v>#REF!</v>
      </c>
      <c r="F620" s="5"/>
      <c r="G620" s="5"/>
      <c r="H620" s="5"/>
      <c r="I620" s="5"/>
      <c r="J620" s="46"/>
      <c r="L620" s="7" t="e">
        <f>IF(OSS_2018_19!#REF!&lt;&gt;"",OSS_2018_19!#REF!,"")</f>
        <v>#REF!</v>
      </c>
      <c r="M620" s="7" t="e">
        <f>IF(OSS_2018_19!#REF!&lt;&gt;"",OSS_2018_19!#REF!,"")</f>
        <v>#REF!</v>
      </c>
      <c r="N620" s="7" t="e">
        <f>IF(OSS_2018_19!#REF!&lt;&gt;"",OSS_2018_19!#REF!,"")</f>
        <v>#REF!</v>
      </c>
      <c r="O620" s="7" t="e">
        <f>IF(OSS_2018_19!#REF!&lt;&gt;"",OSS_2018_19!#REF!,"")</f>
        <v>#REF!</v>
      </c>
      <c r="P620" s="7" t="e">
        <f>IF(OSS_2018_19!#REF!&lt;&gt;"",OSS_2018_19!#REF!,"")</f>
        <v>#REF!</v>
      </c>
      <c r="Q620" s="5" t="e">
        <f t="shared" si="45"/>
        <v>#REF!</v>
      </c>
      <c r="R620" s="87" t="e">
        <f t="shared" si="46"/>
        <v>#REF!</v>
      </c>
      <c r="S620" s="57" t="e">
        <f t="shared" si="43"/>
        <v>#REF!</v>
      </c>
      <c r="T620" s="88" t="e">
        <f t="shared" si="44"/>
        <v>#REF!</v>
      </c>
      <c r="U620" s="68"/>
      <c r="W620" s="68"/>
    </row>
    <row r="621" spans="1:23" ht="20.100000000000001" customHeight="1">
      <c r="A621" s="118" t="e">
        <f>IF(OSS_2018_19!#REF!&lt;&gt;"",OSS_2018_19!#REF!,"")</f>
        <v>#REF!</v>
      </c>
      <c r="B621" s="7" t="e">
        <f>IF(OSS_2018_19!#REF!&lt;&gt;"",OSS_2018_19!#REF!,"")</f>
        <v>#REF!</v>
      </c>
      <c r="C621" s="35" t="e">
        <f>IF(OSS_2018_19!#REF!&lt;&gt;"",OSS_2018_19!#REF!,"")</f>
        <v>#REF!</v>
      </c>
      <c r="D621" s="63" t="e">
        <f>IF(OSS_2018_19!#REF!&lt;&gt;"",OSS_2018_19!#REF!,"")</f>
        <v>#REF!</v>
      </c>
      <c r="E621" s="7" t="e">
        <f>IF(OSS_2018_19!#REF!&lt;&gt;"",OSS_2018_19!#REF!,"")</f>
        <v>#REF!</v>
      </c>
      <c r="F621" s="5"/>
      <c r="G621" s="5"/>
      <c r="H621" s="5"/>
      <c r="I621" s="5"/>
      <c r="J621" s="46"/>
      <c r="L621" s="7" t="e">
        <f>IF(OSS_2018_19!#REF!&lt;&gt;"",OSS_2018_19!#REF!,"")</f>
        <v>#REF!</v>
      </c>
      <c r="M621" s="7" t="e">
        <f>IF(OSS_2018_19!#REF!&lt;&gt;"",OSS_2018_19!#REF!,"")</f>
        <v>#REF!</v>
      </c>
      <c r="N621" s="7" t="e">
        <f>IF(OSS_2018_19!#REF!&lt;&gt;"",OSS_2018_19!#REF!,"")</f>
        <v>#REF!</v>
      </c>
      <c r="O621" s="7" t="e">
        <f>IF(OSS_2018_19!#REF!&lt;&gt;"",OSS_2018_19!#REF!,"")</f>
        <v>#REF!</v>
      </c>
      <c r="P621" s="7" t="e">
        <f>IF(OSS_2018_19!#REF!&lt;&gt;"",OSS_2018_19!#REF!,"")</f>
        <v>#REF!</v>
      </c>
      <c r="Q621" s="5" t="e">
        <f t="shared" si="45"/>
        <v>#REF!</v>
      </c>
      <c r="R621" s="87" t="e">
        <f t="shared" si="46"/>
        <v>#REF!</v>
      </c>
      <c r="S621" s="57" t="e">
        <f t="shared" si="43"/>
        <v>#REF!</v>
      </c>
      <c r="T621" s="88" t="e">
        <f t="shared" si="44"/>
        <v>#REF!</v>
      </c>
      <c r="U621" s="68"/>
      <c r="W621" s="68"/>
    </row>
    <row r="622" spans="1:23" ht="20.100000000000001" customHeight="1">
      <c r="A622" s="118" t="e">
        <f>IF(OSS_2018_19!#REF!&lt;&gt;"",OSS_2018_19!#REF!,"")</f>
        <v>#REF!</v>
      </c>
      <c r="B622" s="7" t="e">
        <f>IF(OSS_2018_19!#REF!&lt;&gt;"",OSS_2018_19!#REF!,"")</f>
        <v>#REF!</v>
      </c>
      <c r="C622" s="35" t="e">
        <f>IF(OSS_2018_19!#REF!&lt;&gt;"",OSS_2018_19!#REF!,"")</f>
        <v>#REF!</v>
      </c>
      <c r="D622" s="63" t="e">
        <f>IF(OSS_2018_19!#REF!&lt;&gt;"",OSS_2018_19!#REF!,"")</f>
        <v>#REF!</v>
      </c>
      <c r="E622" s="7" t="e">
        <f>IF(OSS_2018_19!#REF!&lt;&gt;"",OSS_2018_19!#REF!,"")</f>
        <v>#REF!</v>
      </c>
      <c r="F622" s="5"/>
      <c r="G622" s="5"/>
      <c r="H622" s="5"/>
      <c r="I622" s="5"/>
      <c r="J622" s="46"/>
      <c r="L622" s="7" t="e">
        <f>IF(OSS_2018_19!#REF!&lt;&gt;"",OSS_2018_19!#REF!,"")</f>
        <v>#REF!</v>
      </c>
      <c r="M622" s="7" t="e">
        <f>IF(OSS_2018_19!#REF!&lt;&gt;"",OSS_2018_19!#REF!,"")</f>
        <v>#REF!</v>
      </c>
      <c r="N622" s="7" t="e">
        <f>IF(OSS_2018_19!#REF!&lt;&gt;"",OSS_2018_19!#REF!,"")</f>
        <v>#REF!</v>
      </c>
      <c r="O622" s="7" t="e">
        <f>IF(OSS_2018_19!#REF!&lt;&gt;"",OSS_2018_19!#REF!,"")</f>
        <v>#REF!</v>
      </c>
      <c r="P622" s="7" t="e">
        <f>IF(OSS_2018_19!#REF!&lt;&gt;"",OSS_2018_19!#REF!,"")</f>
        <v>#REF!</v>
      </c>
      <c r="Q622" s="5" t="e">
        <f t="shared" si="45"/>
        <v>#REF!</v>
      </c>
      <c r="R622" s="87" t="e">
        <f t="shared" si="46"/>
        <v>#REF!</v>
      </c>
      <c r="S622" s="57" t="e">
        <f t="shared" si="43"/>
        <v>#REF!</v>
      </c>
      <c r="T622" s="88" t="e">
        <f t="shared" si="44"/>
        <v>#REF!</v>
      </c>
      <c r="U622" s="68"/>
      <c r="W622" s="68"/>
    </row>
    <row r="623" spans="1:23" ht="20.100000000000001" customHeight="1">
      <c r="A623" s="118" t="e">
        <f>IF(OSS_2018_19!#REF!&lt;&gt;"",OSS_2018_19!#REF!,"")</f>
        <v>#REF!</v>
      </c>
      <c r="B623" s="7" t="e">
        <f>IF(OSS_2018_19!#REF!&lt;&gt;"",OSS_2018_19!#REF!,"")</f>
        <v>#REF!</v>
      </c>
      <c r="C623" s="35" t="e">
        <f>IF(OSS_2018_19!#REF!&lt;&gt;"",OSS_2018_19!#REF!,"")</f>
        <v>#REF!</v>
      </c>
      <c r="D623" s="63" t="e">
        <f>IF(OSS_2018_19!#REF!&lt;&gt;"",OSS_2018_19!#REF!,"")</f>
        <v>#REF!</v>
      </c>
      <c r="E623" s="7" t="e">
        <f>IF(OSS_2018_19!#REF!&lt;&gt;"",OSS_2018_19!#REF!,"")</f>
        <v>#REF!</v>
      </c>
      <c r="F623" s="5"/>
      <c r="G623" s="5"/>
      <c r="H623" s="5"/>
      <c r="I623" s="5"/>
      <c r="J623" s="46"/>
      <c r="L623" s="7" t="e">
        <f>IF(OSS_2018_19!#REF!&lt;&gt;"",OSS_2018_19!#REF!,"")</f>
        <v>#REF!</v>
      </c>
      <c r="M623" s="7" t="e">
        <f>IF(OSS_2018_19!#REF!&lt;&gt;"",OSS_2018_19!#REF!,"")</f>
        <v>#REF!</v>
      </c>
      <c r="N623" s="7" t="e">
        <f>IF(OSS_2018_19!#REF!&lt;&gt;"",OSS_2018_19!#REF!,"")</f>
        <v>#REF!</v>
      </c>
      <c r="O623" s="7" t="e">
        <f>IF(OSS_2018_19!#REF!&lt;&gt;"",OSS_2018_19!#REF!,"")</f>
        <v>#REF!</v>
      </c>
      <c r="P623" s="7" t="e">
        <f>IF(OSS_2018_19!#REF!&lt;&gt;"",OSS_2018_19!#REF!,"")</f>
        <v>#REF!</v>
      </c>
      <c r="Q623" s="5" t="e">
        <f t="shared" si="45"/>
        <v>#REF!</v>
      </c>
      <c r="R623" s="87" t="e">
        <f t="shared" si="46"/>
        <v>#REF!</v>
      </c>
      <c r="S623" s="57" t="e">
        <f t="shared" si="43"/>
        <v>#REF!</v>
      </c>
      <c r="T623" s="88" t="e">
        <f t="shared" si="44"/>
        <v>#REF!</v>
      </c>
      <c r="U623" s="68"/>
      <c r="W623" s="68"/>
    </row>
    <row r="624" spans="1:23" ht="20.100000000000001" customHeight="1">
      <c r="A624" s="118" t="e">
        <f>IF(OSS_2018_19!#REF!&lt;&gt;"",OSS_2018_19!#REF!,"")</f>
        <v>#REF!</v>
      </c>
      <c r="B624" s="7" t="e">
        <f>IF(OSS_2018_19!#REF!&lt;&gt;"",OSS_2018_19!#REF!,"")</f>
        <v>#REF!</v>
      </c>
      <c r="C624" s="35" t="e">
        <f>IF(OSS_2018_19!#REF!&lt;&gt;"",OSS_2018_19!#REF!,"")</f>
        <v>#REF!</v>
      </c>
      <c r="D624" s="63" t="e">
        <f>IF(OSS_2018_19!#REF!&lt;&gt;"",OSS_2018_19!#REF!,"")</f>
        <v>#REF!</v>
      </c>
      <c r="E624" s="7" t="e">
        <f>IF(OSS_2018_19!#REF!&lt;&gt;"",OSS_2018_19!#REF!,"")</f>
        <v>#REF!</v>
      </c>
      <c r="F624" s="5"/>
      <c r="G624" s="5"/>
      <c r="H624" s="5"/>
      <c r="I624" s="5"/>
      <c r="J624" s="46"/>
      <c r="L624" s="7" t="e">
        <f>IF(OSS_2018_19!#REF!&lt;&gt;"",OSS_2018_19!#REF!,"")</f>
        <v>#REF!</v>
      </c>
      <c r="M624" s="7" t="e">
        <f>IF(OSS_2018_19!#REF!&lt;&gt;"",OSS_2018_19!#REF!,"")</f>
        <v>#REF!</v>
      </c>
      <c r="N624" s="7" t="e">
        <f>IF(OSS_2018_19!#REF!&lt;&gt;"",OSS_2018_19!#REF!,"")</f>
        <v>#REF!</v>
      </c>
      <c r="O624" s="7" t="e">
        <f>IF(OSS_2018_19!#REF!&lt;&gt;"",OSS_2018_19!#REF!,"")</f>
        <v>#REF!</v>
      </c>
      <c r="P624" s="7" t="e">
        <f>IF(OSS_2018_19!#REF!&lt;&gt;"",OSS_2018_19!#REF!,"")</f>
        <v>#REF!</v>
      </c>
      <c r="Q624" s="5" t="e">
        <f t="shared" si="45"/>
        <v>#REF!</v>
      </c>
      <c r="R624" s="87" t="e">
        <f t="shared" si="46"/>
        <v>#REF!</v>
      </c>
      <c r="S624" s="57" t="e">
        <f t="shared" si="43"/>
        <v>#REF!</v>
      </c>
      <c r="T624" s="88" t="e">
        <f t="shared" si="44"/>
        <v>#REF!</v>
      </c>
      <c r="U624" s="68"/>
      <c r="W624" s="68"/>
    </row>
    <row r="625" spans="1:23" ht="20.100000000000001" customHeight="1">
      <c r="A625" s="118" t="e">
        <f>IF(OSS_2018_19!#REF!&lt;&gt;"",OSS_2018_19!#REF!,"")</f>
        <v>#REF!</v>
      </c>
      <c r="B625" s="7" t="e">
        <f>IF(OSS_2018_19!#REF!&lt;&gt;"",OSS_2018_19!#REF!,"")</f>
        <v>#REF!</v>
      </c>
      <c r="C625" s="35" t="e">
        <f>IF(OSS_2018_19!#REF!&lt;&gt;"",OSS_2018_19!#REF!,"")</f>
        <v>#REF!</v>
      </c>
      <c r="D625" s="63" t="e">
        <f>IF(OSS_2018_19!#REF!&lt;&gt;"",OSS_2018_19!#REF!,"")</f>
        <v>#REF!</v>
      </c>
      <c r="E625" s="7" t="e">
        <f>IF(OSS_2018_19!#REF!&lt;&gt;"",OSS_2018_19!#REF!,"")</f>
        <v>#REF!</v>
      </c>
      <c r="F625" s="5"/>
      <c r="G625" s="5"/>
      <c r="H625" s="5"/>
      <c r="I625" s="5"/>
      <c r="J625" s="46"/>
      <c r="L625" s="7" t="e">
        <f>IF(OSS_2018_19!#REF!&lt;&gt;"",OSS_2018_19!#REF!,"")</f>
        <v>#REF!</v>
      </c>
      <c r="M625" s="7" t="e">
        <f>IF(OSS_2018_19!#REF!&lt;&gt;"",OSS_2018_19!#REF!,"")</f>
        <v>#REF!</v>
      </c>
      <c r="N625" s="7" t="e">
        <f>IF(OSS_2018_19!#REF!&lt;&gt;"",OSS_2018_19!#REF!,"")</f>
        <v>#REF!</v>
      </c>
      <c r="O625" s="7" t="e">
        <f>IF(OSS_2018_19!#REF!&lt;&gt;"",OSS_2018_19!#REF!,"")</f>
        <v>#REF!</v>
      </c>
      <c r="P625" s="7" t="e">
        <f>IF(OSS_2018_19!#REF!&lt;&gt;"",OSS_2018_19!#REF!,"")</f>
        <v>#REF!</v>
      </c>
      <c r="Q625" s="5" t="e">
        <f t="shared" si="45"/>
        <v>#REF!</v>
      </c>
      <c r="R625" s="87" t="e">
        <f t="shared" si="46"/>
        <v>#REF!</v>
      </c>
      <c r="S625" s="57" t="e">
        <f t="shared" si="43"/>
        <v>#REF!</v>
      </c>
      <c r="T625" s="88" t="e">
        <f t="shared" si="44"/>
        <v>#REF!</v>
      </c>
      <c r="U625" s="68"/>
      <c r="W625" s="68"/>
    </row>
    <row r="626" spans="1:23" ht="20.100000000000001" customHeight="1">
      <c r="A626" s="118" t="e">
        <f>IF(OSS_2018_19!#REF!&lt;&gt;"",OSS_2018_19!#REF!,"")</f>
        <v>#REF!</v>
      </c>
      <c r="B626" s="7" t="e">
        <f>IF(OSS_2018_19!#REF!&lt;&gt;"",OSS_2018_19!#REF!,"")</f>
        <v>#REF!</v>
      </c>
      <c r="C626" s="35" t="e">
        <f>IF(OSS_2018_19!#REF!&lt;&gt;"",OSS_2018_19!#REF!,"")</f>
        <v>#REF!</v>
      </c>
      <c r="D626" s="63" t="e">
        <f>IF(OSS_2018_19!#REF!&lt;&gt;"",OSS_2018_19!#REF!,"")</f>
        <v>#REF!</v>
      </c>
      <c r="E626" s="7" t="e">
        <f>IF(OSS_2018_19!#REF!&lt;&gt;"",OSS_2018_19!#REF!,"")</f>
        <v>#REF!</v>
      </c>
      <c r="F626" s="5"/>
      <c r="G626" s="5"/>
      <c r="H626" s="5"/>
      <c r="I626" s="5"/>
      <c r="J626" s="46"/>
      <c r="L626" s="7" t="e">
        <f>IF(OSS_2018_19!#REF!&lt;&gt;"",OSS_2018_19!#REF!,"")</f>
        <v>#REF!</v>
      </c>
      <c r="M626" s="7" t="e">
        <f>IF(OSS_2018_19!#REF!&lt;&gt;"",OSS_2018_19!#REF!,"")</f>
        <v>#REF!</v>
      </c>
      <c r="N626" s="7" t="e">
        <f>IF(OSS_2018_19!#REF!&lt;&gt;"",OSS_2018_19!#REF!,"")</f>
        <v>#REF!</v>
      </c>
      <c r="O626" s="7" t="e">
        <f>IF(OSS_2018_19!#REF!&lt;&gt;"",OSS_2018_19!#REF!,"")</f>
        <v>#REF!</v>
      </c>
      <c r="P626" s="7" t="e">
        <f>IF(OSS_2018_19!#REF!&lt;&gt;"",OSS_2018_19!#REF!,"")</f>
        <v>#REF!</v>
      </c>
      <c r="Q626" s="5" t="e">
        <f t="shared" si="45"/>
        <v>#REF!</v>
      </c>
      <c r="R626" s="87" t="e">
        <f t="shared" si="46"/>
        <v>#REF!</v>
      </c>
      <c r="S626" s="57" t="e">
        <f t="shared" si="43"/>
        <v>#REF!</v>
      </c>
      <c r="T626" s="88" t="e">
        <f t="shared" si="44"/>
        <v>#REF!</v>
      </c>
      <c r="U626" s="68"/>
      <c r="W626" s="68"/>
    </row>
    <row r="627" spans="1:23" ht="20.100000000000001" customHeight="1">
      <c r="A627" s="118" t="e">
        <f>IF(OSS_2018_19!#REF!&lt;&gt;"",OSS_2018_19!#REF!,"")</f>
        <v>#REF!</v>
      </c>
      <c r="B627" s="7" t="e">
        <f>IF(OSS_2018_19!#REF!&lt;&gt;"",OSS_2018_19!#REF!,"")</f>
        <v>#REF!</v>
      </c>
      <c r="C627" s="35" t="e">
        <f>IF(OSS_2018_19!#REF!&lt;&gt;"",OSS_2018_19!#REF!,"")</f>
        <v>#REF!</v>
      </c>
      <c r="D627" s="63" t="e">
        <f>IF(OSS_2018_19!#REF!&lt;&gt;"",OSS_2018_19!#REF!,"")</f>
        <v>#REF!</v>
      </c>
      <c r="E627" s="7" t="e">
        <f>IF(OSS_2018_19!#REF!&lt;&gt;"",OSS_2018_19!#REF!,"")</f>
        <v>#REF!</v>
      </c>
      <c r="F627" s="5"/>
      <c r="G627" s="5"/>
      <c r="H627" s="5"/>
      <c r="I627" s="5"/>
      <c r="J627" s="46"/>
      <c r="L627" s="7" t="e">
        <f>IF(OSS_2018_19!#REF!&lt;&gt;"",OSS_2018_19!#REF!,"")</f>
        <v>#REF!</v>
      </c>
      <c r="M627" s="7" t="e">
        <f>IF(OSS_2018_19!#REF!&lt;&gt;"",OSS_2018_19!#REF!,"")</f>
        <v>#REF!</v>
      </c>
      <c r="N627" s="7" t="e">
        <f>IF(OSS_2018_19!#REF!&lt;&gt;"",OSS_2018_19!#REF!,"")</f>
        <v>#REF!</v>
      </c>
      <c r="O627" s="7" t="e">
        <f>IF(OSS_2018_19!#REF!&lt;&gt;"",OSS_2018_19!#REF!,"")</f>
        <v>#REF!</v>
      </c>
      <c r="P627" s="7" t="e">
        <f>IF(OSS_2018_19!#REF!&lt;&gt;"",OSS_2018_19!#REF!,"")</f>
        <v>#REF!</v>
      </c>
      <c r="Q627" s="5" t="e">
        <f t="shared" si="45"/>
        <v>#REF!</v>
      </c>
      <c r="R627" s="87" t="e">
        <f t="shared" si="46"/>
        <v>#REF!</v>
      </c>
      <c r="S627" s="57" t="e">
        <f t="shared" si="43"/>
        <v>#REF!</v>
      </c>
      <c r="T627" s="88" t="e">
        <f t="shared" si="44"/>
        <v>#REF!</v>
      </c>
      <c r="U627" s="68"/>
      <c r="W627" s="68"/>
    </row>
    <row r="628" spans="1:23" ht="20.100000000000001" customHeight="1">
      <c r="A628" s="118" t="e">
        <f>IF(OSS_2018_19!#REF!&lt;&gt;"",OSS_2018_19!#REF!,"")</f>
        <v>#REF!</v>
      </c>
      <c r="B628" s="7" t="e">
        <f>IF(OSS_2018_19!#REF!&lt;&gt;"",OSS_2018_19!#REF!,"")</f>
        <v>#REF!</v>
      </c>
      <c r="C628" s="35" t="e">
        <f>IF(OSS_2018_19!#REF!&lt;&gt;"",OSS_2018_19!#REF!,"")</f>
        <v>#REF!</v>
      </c>
      <c r="D628" s="63" t="e">
        <f>IF(OSS_2018_19!#REF!&lt;&gt;"",OSS_2018_19!#REF!,"")</f>
        <v>#REF!</v>
      </c>
      <c r="E628" s="7" t="e">
        <f>IF(OSS_2018_19!#REF!&lt;&gt;"",OSS_2018_19!#REF!,"")</f>
        <v>#REF!</v>
      </c>
      <c r="F628" s="5"/>
      <c r="G628" s="5"/>
      <c r="H628" s="5"/>
      <c r="I628" s="5"/>
      <c r="J628" s="46"/>
      <c r="L628" s="7" t="e">
        <f>IF(OSS_2018_19!#REF!&lt;&gt;"",OSS_2018_19!#REF!,"")</f>
        <v>#REF!</v>
      </c>
      <c r="M628" s="7" t="e">
        <f>IF(OSS_2018_19!#REF!&lt;&gt;"",OSS_2018_19!#REF!,"")</f>
        <v>#REF!</v>
      </c>
      <c r="N628" s="7" t="e">
        <f>IF(OSS_2018_19!#REF!&lt;&gt;"",OSS_2018_19!#REF!,"")</f>
        <v>#REF!</v>
      </c>
      <c r="O628" s="7" t="e">
        <f>IF(OSS_2018_19!#REF!&lt;&gt;"",OSS_2018_19!#REF!,"")</f>
        <v>#REF!</v>
      </c>
      <c r="P628" s="7" t="e">
        <f>IF(OSS_2018_19!#REF!&lt;&gt;"",OSS_2018_19!#REF!,"")</f>
        <v>#REF!</v>
      </c>
      <c r="Q628" s="5" t="e">
        <f t="shared" si="45"/>
        <v>#REF!</v>
      </c>
      <c r="R628" s="87" t="e">
        <f t="shared" si="46"/>
        <v>#REF!</v>
      </c>
      <c r="S628" s="57" t="e">
        <f t="shared" si="43"/>
        <v>#REF!</v>
      </c>
      <c r="T628" s="88" t="e">
        <f t="shared" si="44"/>
        <v>#REF!</v>
      </c>
      <c r="U628" s="68"/>
      <c r="W628" s="68"/>
    </row>
    <row r="629" spans="1:23" ht="20.100000000000001" customHeight="1">
      <c r="A629" s="118" t="e">
        <f>IF(OSS_2018_19!#REF!&lt;&gt;"",OSS_2018_19!#REF!,"")</f>
        <v>#REF!</v>
      </c>
      <c r="B629" s="7" t="e">
        <f>IF(OSS_2018_19!#REF!&lt;&gt;"",OSS_2018_19!#REF!,"")</f>
        <v>#REF!</v>
      </c>
      <c r="C629" s="35" t="e">
        <f>IF(OSS_2018_19!#REF!&lt;&gt;"",OSS_2018_19!#REF!,"")</f>
        <v>#REF!</v>
      </c>
      <c r="D629" s="63" t="e">
        <f>IF(OSS_2018_19!#REF!&lt;&gt;"",OSS_2018_19!#REF!,"")</f>
        <v>#REF!</v>
      </c>
      <c r="E629" s="7" t="e">
        <f>IF(OSS_2018_19!#REF!&lt;&gt;"",OSS_2018_19!#REF!,"")</f>
        <v>#REF!</v>
      </c>
      <c r="F629" s="5"/>
      <c r="G629" s="5"/>
      <c r="H629" s="5"/>
      <c r="I629" s="5"/>
      <c r="J629" s="46"/>
      <c r="L629" s="7" t="e">
        <f>IF(OSS_2018_19!#REF!&lt;&gt;"",OSS_2018_19!#REF!,"")</f>
        <v>#REF!</v>
      </c>
      <c r="M629" s="7" t="e">
        <f>IF(OSS_2018_19!#REF!&lt;&gt;"",OSS_2018_19!#REF!,"")</f>
        <v>#REF!</v>
      </c>
      <c r="N629" s="7" t="e">
        <f>IF(OSS_2018_19!#REF!&lt;&gt;"",OSS_2018_19!#REF!,"")</f>
        <v>#REF!</v>
      </c>
      <c r="O629" s="7" t="e">
        <f>IF(OSS_2018_19!#REF!&lt;&gt;"",OSS_2018_19!#REF!,"")</f>
        <v>#REF!</v>
      </c>
      <c r="P629" s="7" t="e">
        <f>IF(OSS_2018_19!#REF!&lt;&gt;"",OSS_2018_19!#REF!,"")</f>
        <v>#REF!</v>
      </c>
      <c r="Q629" s="5" t="e">
        <f t="shared" si="45"/>
        <v>#REF!</v>
      </c>
      <c r="R629" s="87" t="e">
        <f t="shared" si="46"/>
        <v>#REF!</v>
      </c>
      <c r="S629" s="57" t="e">
        <f t="shared" si="43"/>
        <v>#REF!</v>
      </c>
      <c r="T629" s="88" t="e">
        <f t="shared" si="44"/>
        <v>#REF!</v>
      </c>
      <c r="U629" s="68"/>
      <c r="W629" s="68"/>
    </row>
    <row r="630" spans="1:23" ht="20.100000000000001" customHeight="1">
      <c r="A630" s="118" t="e">
        <f>IF(OSS_2018_19!#REF!&lt;&gt;"",OSS_2018_19!#REF!,"")</f>
        <v>#REF!</v>
      </c>
      <c r="B630" s="7" t="e">
        <f>IF(OSS_2018_19!#REF!&lt;&gt;"",OSS_2018_19!#REF!,"")</f>
        <v>#REF!</v>
      </c>
      <c r="C630" s="35" t="e">
        <f>IF(OSS_2018_19!#REF!&lt;&gt;"",OSS_2018_19!#REF!,"")</f>
        <v>#REF!</v>
      </c>
      <c r="D630" s="63" t="e">
        <f>IF(OSS_2018_19!#REF!&lt;&gt;"",OSS_2018_19!#REF!,"")</f>
        <v>#REF!</v>
      </c>
      <c r="E630" s="7" t="e">
        <f>IF(OSS_2018_19!#REF!&lt;&gt;"",OSS_2018_19!#REF!,"")</f>
        <v>#REF!</v>
      </c>
      <c r="F630" s="5"/>
      <c r="G630" s="5"/>
      <c r="H630" s="5"/>
      <c r="I630" s="5"/>
      <c r="J630" s="46"/>
      <c r="L630" s="7" t="e">
        <f>IF(OSS_2018_19!#REF!&lt;&gt;"",OSS_2018_19!#REF!,"")</f>
        <v>#REF!</v>
      </c>
      <c r="M630" s="7" t="e">
        <f>IF(OSS_2018_19!#REF!&lt;&gt;"",OSS_2018_19!#REF!,"")</f>
        <v>#REF!</v>
      </c>
      <c r="N630" s="7" t="e">
        <f>IF(OSS_2018_19!#REF!&lt;&gt;"",OSS_2018_19!#REF!,"")</f>
        <v>#REF!</v>
      </c>
      <c r="O630" s="7" t="e">
        <f>IF(OSS_2018_19!#REF!&lt;&gt;"",OSS_2018_19!#REF!,"")</f>
        <v>#REF!</v>
      </c>
      <c r="P630" s="7" t="e">
        <f>IF(OSS_2018_19!#REF!&lt;&gt;"",OSS_2018_19!#REF!,"")</f>
        <v>#REF!</v>
      </c>
      <c r="Q630" s="5" t="e">
        <f t="shared" si="45"/>
        <v>#REF!</v>
      </c>
      <c r="R630" s="87" t="e">
        <f t="shared" si="46"/>
        <v>#REF!</v>
      </c>
      <c r="S630" s="57" t="e">
        <f t="shared" si="43"/>
        <v>#REF!</v>
      </c>
      <c r="T630" s="88" t="e">
        <f t="shared" si="44"/>
        <v>#REF!</v>
      </c>
      <c r="U630" s="68"/>
      <c r="W630" s="68"/>
    </row>
    <row r="631" spans="1:23" ht="20.100000000000001" customHeight="1">
      <c r="A631" s="118" t="e">
        <f>IF(OSS_2018_19!#REF!&lt;&gt;"",OSS_2018_19!#REF!,"")</f>
        <v>#REF!</v>
      </c>
      <c r="B631" s="7" t="e">
        <f>IF(OSS_2018_19!#REF!&lt;&gt;"",OSS_2018_19!#REF!,"")</f>
        <v>#REF!</v>
      </c>
      <c r="C631" s="35" t="e">
        <f>IF(OSS_2018_19!#REF!&lt;&gt;"",OSS_2018_19!#REF!,"")</f>
        <v>#REF!</v>
      </c>
      <c r="D631" s="63" t="e">
        <f>IF(OSS_2018_19!#REF!&lt;&gt;"",OSS_2018_19!#REF!,"")</f>
        <v>#REF!</v>
      </c>
      <c r="E631" s="7" t="e">
        <f>IF(OSS_2018_19!#REF!&lt;&gt;"",OSS_2018_19!#REF!,"")</f>
        <v>#REF!</v>
      </c>
      <c r="F631" s="5"/>
      <c r="G631" s="5"/>
      <c r="H631" s="5"/>
      <c r="I631" s="5"/>
      <c r="J631" s="46"/>
      <c r="L631" s="7" t="e">
        <f>IF(OSS_2018_19!#REF!&lt;&gt;"",OSS_2018_19!#REF!,"")</f>
        <v>#REF!</v>
      </c>
      <c r="M631" s="7" t="e">
        <f>IF(OSS_2018_19!#REF!&lt;&gt;"",OSS_2018_19!#REF!,"")</f>
        <v>#REF!</v>
      </c>
      <c r="N631" s="7" t="e">
        <f>IF(OSS_2018_19!#REF!&lt;&gt;"",OSS_2018_19!#REF!,"")</f>
        <v>#REF!</v>
      </c>
      <c r="O631" s="7" t="e">
        <f>IF(OSS_2018_19!#REF!&lt;&gt;"",OSS_2018_19!#REF!,"")</f>
        <v>#REF!</v>
      </c>
      <c r="P631" s="7" t="e">
        <f>IF(OSS_2018_19!#REF!&lt;&gt;"",OSS_2018_19!#REF!,"")</f>
        <v>#REF!</v>
      </c>
      <c r="Q631" s="5" t="e">
        <f t="shared" si="45"/>
        <v>#REF!</v>
      </c>
      <c r="R631" s="87" t="e">
        <f t="shared" si="46"/>
        <v>#REF!</v>
      </c>
      <c r="S631" s="57" t="e">
        <f t="shared" si="43"/>
        <v>#REF!</v>
      </c>
      <c r="T631" s="88" t="e">
        <f t="shared" si="44"/>
        <v>#REF!</v>
      </c>
      <c r="U631" s="68"/>
      <c r="W631" s="68"/>
    </row>
    <row r="632" spans="1:23" ht="20.100000000000001" customHeight="1">
      <c r="A632" s="118" t="e">
        <f>IF(OSS_2018_19!#REF!&lt;&gt;"",OSS_2018_19!#REF!,"")</f>
        <v>#REF!</v>
      </c>
      <c r="B632" s="7" t="e">
        <f>IF(OSS_2018_19!#REF!&lt;&gt;"",OSS_2018_19!#REF!,"")</f>
        <v>#REF!</v>
      </c>
      <c r="C632" s="35" t="e">
        <f>IF(OSS_2018_19!#REF!&lt;&gt;"",OSS_2018_19!#REF!,"")</f>
        <v>#REF!</v>
      </c>
      <c r="D632" s="63" t="e">
        <f>IF(OSS_2018_19!#REF!&lt;&gt;"",OSS_2018_19!#REF!,"")</f>
        <v>#REF!</v>
      </c>
      <c r="E632" s="7" t="e">
        <f>IF(OSS_2018_19!#REF!&lt;&gt;"",OSS_2018_19!#REF!,"")</f>
        <v>#REF!</v>
      </c>
      <c r="F632" s="5"/>
      <c r="G632" s="5"/>
      <c r="H632" s="5"/>
      <c r="I632" s="5"/>
      <c r="J632" s="46"/>
      <c r="L632" s="7" t="e">
        <f>IF(OSS_2018_19!#REF!&lt;&gt;"",OSS_2018_19!#REF!,"")</f>
        <v>#REF!</v>
      </c>
      <c r="M632" s="7" t="e">
        <f>IF(OSS_2018_19!#REF!&lt;&gt;"",OSS_2018_19!#REF!,"")</f>
        <v>#REF!</v>
      </c>
      <c r="N632" s="7" t="e">
        <f>IF(OSS_2018_19!#REF!&lt;&gt;"",OSS_2018_19!#REF!,"")</f>
        <v>#REF!</v>
      </c>
      <c r="O632" s="7" t="e">
        <f>IF(OSS_2018_19!#REF!&lt;&gt;"",OSS_2018_19!#REF!,"")</f>
        <v>#REF!</v>
      </c>
      <c r="P632" s="7" t="e">
        <f>IF(OSS_2018_19!#REF!&lt;&gt;"",OSS_2018_19!#REF!,"")</f>
        <v>#REF!</v>
      </c>
      <c r="Q632" s="5" t="e">
        <f t="shared" si="45"/>
        <v>#REF!</v>
      </c>
      <c r="R632" s="87" t="e">
        <f t="shared" si="46"/>
        <v>#REF!</v>
      </c>
      <c r="S632" s="57" t="e">
        <f t="shared" si="43"/>
        <v>#REF!</v>
      </c>
      <c r="T632" s="88" t="e">
        <f t="shared" si="44"/>
        <v>#REF!</v>
      </c>
      <c r="U632" s="68"/>
      <c r="W632" s="68"/>
    </row>
    <row r="633" spans="1:23" ht="20.100000000000001" customHeight="1">
      <c r="A633" s="118" t="e">
        <f>IF(OSS_2018_19!#REF!&lt;&gt;"",OSS_2018_19!#REF!,"")</f>
        <v>#REF!</v>
      </c>
      <c r="B633" s="7" t="e">
        <f>IF(OSS_2018_19!#REF!&lt;&gt;"",OSS_2018_19!#REF!,"")</f>
        <v>#REF!</v>
      </c>
      <c r="C633" s="35" t="e">
        <f>IF(OSS_2018_19!#REF!&lt;&gt;"",OSS_2018_19!#REF!,"")</f>
        <v>#REF!</v>
      </c>
      <c r="D633" s="63" t="e">
        <f>IF(OSS_2018_19!#REF!&lt;&gt;"",OSS_2018_19!#REF!,"")</f>
        <v>#REF!</v>
      </c>
      <c r="E633" s="7" t="e">
        <f>IF(OSS_2018_19!#REF!&lt;&gt;"",OSS_2018_19!#REF!,"")</f>
        <v>#REF!</v>
      </c>
      <c r="F633" s="5"/>
      <c r="G633" s="5"/>
      <c r="H633" s="5"/>
      <c r="I633" s="5"/>
      <c r="J633" s="46"/>
      <c r="L633" s="7" t="e">
        <f>IF(OSS_2018_19!#REF!&lt;&gt;"",OSS_2018_19!#REF!,"")</f>
        <v>#REF!</v>
      </c>
      <c r="M633" s="7" t="e">
        <f>IF(OSS_2018_19!#REF!&lt;&gt;"",OSS_2018_19!#REF!,"")</f>
        <v>#REF!</v>
      </c>
      <c r="N633" s="7" t="e">
        <f>IF(OSS_2018_19!#REF!&lt;&gt;"",OSS_2018_19!#REF!,"")</f>
        <v>#REF!</v>
      </c>
      <c r="O633" s="7" t="e">
        <f>IF(OSS_2018_19!#REF!&lt;&gt;"",OSS_2018_19!#REF!,"")</f>
        <v>#REF!</v>
      </c>
      <c r="P633" s="7" t="e">
        <f>IF(OSS_2018_19!#REF!&lt;&gt;"",OSS_2018_19!#REF!,"")</f>
        <v>#REF!</v>
      </c>
      <c r="Q633" s="5" t="e">
        <f t="shared" si="45"/>
        <v>#REF!</v>
      </c>
      <c r="R633" s="87" t="e">
        <f t="shared" si="46"/>
        <v>#REF!</v>
      </c>
      <c r="S633" s="57" t="e">
        <f t="shared" si="43"/>
        <v>#REF!</v>
      </c>
      <c r="T633" s="88" t="e">
        <f t="shared" si="44"/>
        <v>#REF!</v>
      </c>
      <c r="U633" s="68"/>
      <c r="W633" s="68"/>
    </row>
    <row r="634" spans="1:23" ht="20.100000000000001" customHeight="1">
      <c r="A634" s="118" t="e">
        <f>IF(OSS_2018_19!#REF!&lt;&gt;"",OSS_2018_19!#REF!,"")</f>
        <v>#REF!</v>
      </c>
      <c r="B634" s="7" t="e">
        <f>IF(OSS_2018_19!#REF!&lt;&gt;"",OSS_2018_19!#REF!,"")</f>
        <v>#REF!</v>
      </c>
      <c r="C634" s="35" t="e">
        <f>IF(OSS_2018_19!#REF!&lt;&gt;"",OSS_2018_19!#REF!,"")</f>
        <v>#REF!</v>
      </c>
      <c r="D634" s="63" t="e">
        <f>IF(OSS_2018_19!#REF!&lt;&gt;"",OSS_2018_19!#REF!,"")</f>
        <v>#REF!</v>
      </c>
      <c r="E634" s="7" t="e">
        <f>IF(OSS_2018_19!#REF!&lt;&gt;"",OSS_2018_19!#REF!,"")</f>
        <v>#REF!</v>
      </c>
      <c r="F634" s="5"/>
      <c r="G634" s="5"/>
      <c r="H634" s="5"/>
      <c r="I634" s="5"/>
      <c r="J634" s="46"/>
      <c r="L634" s="7" t="e">
        <f>IF(OSS_2018_19!#REF!&lt;&gt;"",OSS_2018_19!#REF!,"")</f>
        <v>#REF!</v>
      </c>
      <c r="M634" s="7" t="e">
        <f>IF(OSS_2018_19!#REF!&lt;&gt;"",OSS_2018_19!#REF!,"")</f>
        <v>#REF!</v>
      </c>
      <c r="N634" s="7" t="e">
        <f>IF(OSS_2018_19!#REF!&lt;&gt;"",OSS_2018_19!#REF!,"")</f>
        <v>#REF!</v>
      </c>
      <c r="O634" s="7" t="e">
        <f>IF(OSS_2018_19!#REF!&lt;&gt;"",OSS_2018_19!#REF!,"")</f>
        <v>#REF!</v>
      </c>
      <c r="P634" s="7" t="e">
        <f>IF(OSS_2018_19!#REF!&lt;&gt;"",OSS_2018_19!#REF!,"")</f>
        <v>#REF!</v>
      </c>
      <c r="Q634" s="5" t="e">
        <f t="shared" si="45"/>
        <v>#REF!</v>
      </c>
      <c r="R634" s="87" t="e">
        <f t="shared" si="46"/>
        <v>#REF!</v>
      </c>
      <c r="S634" s="57" t="e">
        <f t="shared" si="43"/>
        <v>#REF!</v>
      </c>
      <c r="T634" s="88" t="e">
        <f t="shared" si="44"/>
        <v>#REF!</v>
      </c>
      <c r="U634" s="68"/>
      <c r="W634" s="68"/>
    </row>
    <row r="635" spans="1:23" ht="20.100000000000001" customHeight="1">
      <c r="A635" s="118" t="e">
        <f>IF(OSS_2018_19!#REF!&lt;&gt;"",OSS_2018_19!#REF!,"")</f>
        <v>#REF!</v>
      </c>
      <c r="B635" s="7" t="e">
        <f>IF(OSS_2018_19!#REF!&lt;&gt;"",OSS_2018_19!#REF!,"")</f>
        <v>#REF!</v>
      </c>
      <c r="C635" s="35" t="e">
        <f>IF(OSS_2018_19!#REF!&lt;&gt;"",OSS_2018_19!#REF!,"")</f>
        <v>#REF!</v>
      </c>
      <c r="D635" s="63" t="e">
        <f>IF(OSS_2018_19!#REF!&lt;&gt;"",OSS_2018_19!#REF!,"")</f>
        <v>#REF!</v>
      </c>
      <c r="E635" s="7" t="e">
        <f>IF(OSS_2018_19!#REF!&lt;&gt;"",OSS_2018_19!#REF!,"")</f>
        <v>#REF!</v>
      </c>
      <c r="F635" s="5"/>
      <c r="G635" s="5"/>
      <c r="H635" s="5"/>
      <c r="I635" s="5"/>
      <c r="J635" s="46"/>
      <c r="L635" s="7" t="e">
        <f>IF(OSS_2018_19!#REF!&lt;&gt;"",OSS_2018_19!#REF!,"")</f>
        <v>#REF!</v>
      </c>
      <c r="M635" s="7" t="e">
        <f>IF(OSS_2018_19!#REF!&lt;&gt;"",OSS_2018_19!#REF!,"")</f>
        <v>#REF!</v>
      </c>
      <c r="N635" s="7" t="e">
        <f>IF(OSS_2018_19!#REF!&lt;&gt;"",OSS_2018_19!#REF!,"")</f>
        <v>#REF!</v>
      </c>
      <c r="O635" s="7" t="e">
        <f>IF(OSS_2018_19!#REF!&lt;&gt;"",OSS_2018_19!#REF!,"")</f>
        <v>#REF!</v>
      </c>
      <c r="P635" s="7" t="e">
        <f>IF(OSS_2018_19!#REF!&lt;&gt;"",OSS_2018_19!#REF!,"")</f>
        <v>#REF!</v>
      </c>
      <c r="Q635" s="5" t="e">
        <f t="shared" si="45"/>
        <v>#REF!</v>
      </c>
      <c r="R635" s="87" t="e">
        <f t="shared" si="46"/>
        <v>#REF!</v>
      </c>
      <c r="S635" s="57" t="e">
        <f t="shared" si="43"/>
        <v>#REF!</v>
      </c>
      <c r="T635" s="88" t="e">
        <f t="shared" si="44"/>
        <v>#REF!</v>
      </c>
      <c r="U635" s="68"/>
      <c r="W635" s="68"/>
    </row>
    <row r="636" spans="1:23" ht="20.100000000000001" customHeight="1">
      <c r="A636" s="118" t="e">
        <f>IF(OSS_2018_19!#REF!&lt;&gt;"",OSS_2018_19!#REF!,"")</f>
        <v>#REF!</v>
      </c>
      <c r="B636" s="7" t="e">
        <f>IF(OSS_2018_19!#REF!&lt;&gt;"",OSS_2018_19!#REF!,"")</f>
        <v>#REF!</v>
      </c>
      <c r="C636" s="35" t="e">
        <f>IF(OSS_2018_19!#REF!&lt;&gt;"",OSS_2018_19!#REF!,"")</f>
        <v>#REF!</v>
      </c>
      <c r="D636" s="63" t="e">
        <f>IF(OSS_2018_19!#REF!&lt;&gt;"",OSS_2018_19!#REF!,"")</f>
        <v>#REF!</v>
      </c>
      <c r="E636" s="7" t="e">
        <f>IF(OSS_2018_19!#REF!&lt;&gt;"",OSS_2018_19!#REF!,"")</f>
        <v>#REF!</v>
      </c>
      <c r="F636" s="5"/>
      <c r="G636" s="5"/>
      <c r="H636" s="5"/>
      <c r="I636" s="5"/>
      <c r="J636" s="46"/>
      <c r="L636" s="7" t="e">
        <f>IF(OSS_2018_19!#REF!&lt;&gt;"",OSS_2018_19!#REF!,"")</f>
        <v>#REF!</v>
      </c>
      <c r="M636" s="7" t="e">
        <f>IF(OSS_2018_19!#REF!&lt;&gt;"",OSS_2018_19!#REF!,"")</f>
        <v>#REF!</v>
      </c>
      <c r="N636" s="7" t="e">
        <f>IF(OSS_2018_19!#REF!&lt;&gt;"",OSS_2018_19!#REF!,"")</f>
        <v>#REF!</v>
      </c>
      <c r="O636" s="7" t="e">
        <f>IF(OSS_2018_19!#REF!&lt;&gt;"",OSS_2018_19!#REF!,"")</f>
        <v>#REF!</v>
      </c>
      <c r="P636" s="7" t="e">
        <f>IF(OSS_2018_19!#REF!&lt;&gt;"",OSS_2018_19!#REF!,"")</f>
        <v>#REF!</v>
      </c>
      <c r="Q636" s="5" t="e">
        <f t="shared" si="45"/>
        <v>#REF!</v>
      </c>
      <c r="R636" s="87" t="e">
        <f t="shared" si="46"/>
        <v>#REF!</v>
      </c>
      <c r="S636" s="57" t="e">
        <f t="shared" si="43"/>
        <v>#REF!</v>
      </c>
      <c r="T636" s="88" t="e">
        <f t="shared" si="44"/>
        <v>#REF!</v>
      </c>
      <c r="U636" s="68"/>
      <c r="W636" s="68"/>
    </row>
    <row r="637" spans="1:23" ht="20.100000000000001" customHeight="1">
      <c r="A637" s="118" t="e">
        <f>IF(OSS_2018_19!#REF!&lt;&gt;"",OSS_2018_19!#REF!,"")</f>
        <v>#REF!</v>
      </c>
      <c r="B637" s="7" t="e">
        <f>IF(OSS_2018_19!#REF!&lt;&gt;"",OSS_2018_19!#REF!,"")</f>
        <v>#REF!</v>
      </c>
      <c r="C637" s="35" t="e">
        <f>IF(OSS_2018_19!#REF!&lt;&gt;"",OSS_2018_19!#REF!,"")</f>
        <v>#REF!</v>
      </c>
      <c r="D637" s="63" t="e">
        <f>IF(OSS_2018_19!#REF!&lt;&gt;"",OSS_2018_19!#REF!,"")</f>
        <v>#REF!</v>
      </c>
      <c r="E637" s="7" t="e">
        <f>IF(OSS_2018_19!#REF!&lt;&gt;"",OSS_2018_19!#REF!,"")</f>
        <v>#REF!</v>
      </c>
      <c r="F637" s="5"/>
      <c r="G637" s="5"/>
      <c r="H637" s="5"/>
      <c r="I637" s="5"/>
      <c r="J637" s="46"/>
      <c r="L637" s="7" t="e">
        <f>IF(OSS_2018_19!#REF!&lt;&gt;"",OSS_2018_19!#REF!,"")</f>
        <v>#REF!</v>
      </c>
      <c r="M637" s="7" t="e">
        <f>IF(OSS_2018_19!#REF!&lt;&gt;"",OSS_2018_19!#REF!,"")</f>
        <v>#REF!</v>
      </c>
      <c r="N637" s="7" t="e">
        <f>IF(OSS_2018_19!#REF!&lt;&gt;"",OSS_2018_19!#REF!,"")</f>
        <v>#REF!</v>
      </c>
      <c r="O637" s="7" t="e">
        <f>IF(OSS_2018_19!#REF!&lt;&gt;"",OSS_2018_19!#REF!,"")</f>
        <v>#REF!</v>
      </c>
      <c r="P637" s="7" t="e">
        <f>IF(OSS_2018_19!#REF!&lt;&gt;"",OSS_2018_19!#REF!,"")</f>
        <v>#REF!</v>
      </c>
      <c r="Q637" s="5" t="e">
        <f t="shared" si="45"/>
        <v>#REF!</v>
      </c>
      <c r="R637" s="87" t="e">
        <f t="shared" si="46"/>
        <v>#REF!</v>
      </c>
      <c r="S637" s="57" t="e">
        <f t="shared" si="43"/>
        <v>#REF!</v>
      </c>
      <c r="T637" s="88" t="e">
        <f t="shared" si="44"/>
        <v>#REF!</v>
      </c>
      <c r="U637" s="68"/>
      <c r="W637" s="68"/>
    </row>
    <row r="638" spans="1:23" ht="20.100000000000001" customHeight="1">
      <c r="A638" s="118" t="e">
        <f>IF(OSS_2018_19!#REF!&lt;&gt;"",OSS_2018_19!#REF!,"")</f>
        <v>#REF!</v>
      </c>
      <c r="B638" s="7" t="e">
        <f>IF(OSS_2018_19!#REF!&lt;&gt;"",OSS_2018_19!#REF!,"")</f>
        <v>#REF!</v>
      </c>
      <c r="C638" s="35" t="e">
        <f>IF(OSS_2018_19!#REF!&lt;&gt;"",OSS_2018_19!#REF!,"")</f>
        <v>#REF!</v>
      </c>
      <c r="D638" s="63" t="e">
        <f>IF(OSS_2018_19!#REF!&lt;&gt;"",OSS_2018_19!#REF!,"")</f>
        <v>#REF!</v>
      </c>
      <c r="E638" s="7" t="e">
        <f>IF(OSS_2018_19!#REF!&lt;&gt;"",OSS_2018_19!#REF!,"")</f>
        <v>#REF!</v>
      </c>
      <c r="F638" s="5"/>
      <c r="G638" s="5"/>
      <c r="H638" s="5"/>
      <c r="I638" s="5"/>
      <c r="J638" s="46"/>
      <c r="L638" s="7" t="e">
        <f>IF(OSS_2018_19!#REF!&lt;&gt;"",OSS_2018_19!#REF!,"")</f>
        <v>#REF!</v>
      </c>
      <c r="M638" s="7" t="e">
        <f>IF(OSS_2018_19!#REF!&lt;&gt;"",OSS_2018_19!#REF!,"")</f>
        <v>#REF!</v>
      </c>
      <c r="N638" s="7" t="e">
        <f>IF(OSS_2018_19!#REF!&lt;&gt;"",OSS_2018_19!#REF!,"")</f>
        <v>#REF!</v>
      </c>
      <c r="O638" s="7" t="e">
        <f>IF(OSS_2018_19!#REF!&lt;&gt;"",OSS_2018_19!#REF!,"")</f>
        <v>#REF!</v>
      </c>
      <c r="P638" s="7" t="e">
        <f>IF(OSS_2018_19!#REF!&lt;&gt;"",OSS_2018_19!#REF!,"")</f>
        <v>#REF!</v>
      </c>
      <c r="Q638" s="5" t="e">
        <f t="shared" si="45"/>
        <v>#REF!</v>
      </c>
      <c r="R638" s="87" t="e">
        <f t="shared" si="46"/>
        <v>#REF!</v>
      </c>
      <c r="S638" s="57" t="e">
        <f t="shared" si="43"/>
        <v>#REF!</v>
      </c>
      <c r="T638" s="88" t="e">
        <f t="shared" si="44"/>
        <v>#REF!</v>
      </c>
      <c r="U638" s="68"/>
      <c r="W638" s="68"/>
    </row>
    <row r="639" spans="1:23" ht="20.100000000000001" customHeight="1">
      <c r="A639" s="118" t="e">
        <f>IF(OSS_2018_19!#REF!&lt;&gt;"",OSS_2018_19!#REF!,"")</f>
        <v>#REF!</v>
      </c>
      <c r="B639" s="7" t="e">
        <f>IF(OSS_2018_19!#REF!&lt;&gt;"",OSS_2018_19!#REF!,"")</f>
        <v>#REF!</v>
      </c>
      <c r="C639" s="35" t="e">
        <f>IF(OSS_2018_19!#REF!&lt;&gt;"",OSS_2018_19!#REF!,"")</f>
        <v>#REF!</v>
      </c>
      <c r="D639" s="63" t="e">
        <f>IF(OSS_2018_19!#REF!&lt;&gt;"",OSS_2018_19!#REF!,"")</f>
        <v>#REF!</v>
      </c>
      <c r="E639" s="7" t="e">
        <f>IF(OSS_2018_19!#REF!&lt;&gt;"",OSS_2018_19!#REF!,"")</f>
        <v>#REF!</v>
      </c>
      <c r="F639" s="5"/>
      <c r="G639" s="5"/>
      <c r="H639" s="5"/>
      <c r="I639" s="5"/>
      <c r="J639" s="46"/>
      <c r="L639" s="7" t="e">
        <f>IF(OSS_2018_19!#REF!&lt;&gt;"",OSS_2018_19!#REF!,"")</f>
        <v>#REF!</v>
      </c>
      <c r="M639" s="7" t="e">
        <f>IF(OSS_2018_19!#REF!&lt;&gt;"",OSS_2018_19!#REF!,"")</f>
        <v>#REF!</v>
      </c>
      <c r="N639" s="7" t="e">
        <f>IF(OSS_2018_19!#REF!&lt;&gt;"",OSS_2018_19!#REF!,"")</f>
        <v>#REF!</v>
      </c>
      <c r="O639" s="7" t="e">
        <f>IF(OSS_2018_19!#REF!&lt;&gt;"",OSS_2018_19!#REF!,"")</f>
        <v>#REF!</v>
      </c>
      <c r="P639" s="7" t="e">
        <f>IF(OSS_2018_19!#REF!&lt;&gt;"",OSS_2018_19!#REF!,"")</f>
        <v>#REF!</v>
      </c>
      <c r="Q639" s="5" t="e">
        <f t="shared" si="45"/>
        <v>#REF!</v>
      </c>
      <c r="R639" s="87" t="e">
        <f t="shared" si="46"/>
        <v>#REF!</v>
      </c>
      <c r="S639" s="57" t="e">
        <f t="shared" si="43"/>
        <v>#REF!</v>
      </c>
      <c r="T639" s="88" t="e">
        <f t="shared" si="44"/>
        <v>#REF!</v>
      </c>
      <c r="U639" s="68"/>
      <c r="W639" s="68"/>
    </row>
    <row r="640" spans="1:23" ht="20.100000000000001" customHeight="1">
      <c r="A640" s="118" t="e">
        <f>IF(OSS_2018_19!#REF!&lt;&gt;"",OSS_2018_19!#REF!,"")</f>
        <v>#REF!</v>
      </c>
      <c r="B640" s="7" t="e">
        <f>IF(OSS_2018_19!#REF!&lt;&gt;"",OSS_2018_19!#REF!,"")</f>
        <v>#REF!</v>
      </c>
      <c r="C640" s="35" t="e">
        <f>IF(OSS_2018_19!#REF!&lt;&gt;"",OSS_2018_19!#REF!,"")</f>
        <v>#REF!</v>
      </c>
      <c r="D640" s="63" t="e">
        <f>IF(OSS_2018_19!#REF!&lt;&gt;"",OSS_2018_19!#REF!,"")</f>
        <v>#REF!</v>
      </c>
      <c r="E640" s="7" t="e">
        <f>IF(OSS_2018_19!#REF!&lt;&gt;"",OSS_2018_19!#REF!,"")</f>
        <v>#REF!</v>
      </c>
      <c r="F640" s="5"/>
      <c r="G640" s="5"/>
      <c r="H640" s="5"/>
      <c r="I640" s="5"/>
      <c r="J640" s="46"/>
      <c r="L640" s="7" t="e">
        <f>IF(OSS_2018_19!#REF!&lt;&gt;"",OSS_2018_19!#REF!,"")</f>
        <v>#REF!</v>
      </c>
      <c r="M640" s="7" t="e">
        <f>IF(OSS_2018_19!#REF!&lt;&gt;"",OSS_2018_19!#REF!,"")</f>
        <v>#REF!</v>
      </c>
      <c r="N640" s="7" t="e">
        <f>IF(OSS_2018_19!#REF!&lt;&gt;"",OSS_2018_19!#REF!,"")</f>
        <v>#REF!</v>
      </c>
      <c r="O640" s="7" t="e">
        <f>IF(OSS_2018_19!#REF!&lt;&gt;"",OSS_2018_19!#REF!,"")</f>
        <v>#REF!</v>
      </c>
      <c r="P640" s="7" t="e">
        <f>IF(OSS_2018_19!#REF!&lt;&gt;"",OSS_2018_19!#REF!,"")</f>
        <v>#REF!</v>
      </c>
      <c r="Q640" s="5" t="e">
        <f t="shared" si="45"/>
        <v>#REF!</v>
      </c>
      <c r="R640" s="87" t="e">
        <f t="shared" si="46"/>
        <v>#REF!</v>
      </c>
      <c r="S640" s="57" t="e">
        <f t="shared" si="43"/>
        <v>#REF!</v>
      </c>
      <c r="T640" s="88" t="e">
        <f t="shared" si="44"/>
        <v>#REF!</v>
      </c>
      <c r="U640" s="68"/>
      <c r="W640" s="68"/>
    </row>
    <row r="641" spans="1:23" ht="20.100000000000001" customHeight="1">
      <c r="A641" s="118" t="e">
        <f>IF(OSS_2018_19!#REF!&lt;&gt;"",OSS_2018_19!#REF!,"")</f>
        <v>#REF!</v>
      </c>
      <c r="B641" s="7" t="e">
        <f>IF(OSS_2018_19!#REF!&lt;&gt;"",OSS_2018_19!#REF!,"")</f>
        <v>#REF!</v>
      </c>
      <c r="C641" s="35" t="e">
        <f>IF(OSS_2018_19!#REF!&lt;&gt;"",OSS_2018_19!#REF!,"")</f>
        <v>#REF!</v>
      </c>
      <c r="D641" s="63" t="e">
        <f>IF(OSS_2018_19!#REF!&lt;&gt;"",OSS_2018_19!#REF!,"")</f>
        <v>#REF!</v>
      </c>
      <c r="E641" s="7" t="e">
        <f>IF(OSS_2018_19!#REF!&lt;&gt;"",OSS_2018_19!#REF!,"")</f>
        <v>#REF!</v>
      </c>
      <c r="F641" s="5"/>
      <c r="G641" s="5"/>
      <c r="H641" s="5"/>
      <c r="I641" s="5"/>
      <c r="J641" s="46"/>
      <c r="L641" s="7" t="e">
        <f>IF(OSS_2018_19!#REF!&lt;&gt;"",OSS_2018_19!#REF!,"")</f>
        <v>#REF!</v>
      </c>
      <c r="M641" s="7" t="e">
        <f>IF(OSS_2018_19!#REF!&lt;&gt;"",OSS_2018_19!#REF!,"")</f>
        <v>#REF!</v>
      </c>
      <c r="N641" s="7" t="e">
        <f>IF(OSS_2018_19!#REF!&lt;&gt;"",OSS_2018_19!#REF!,"")</f>
        <v>#REF!</v>
      </c>
      <c r="O641" s="7" t="e">
        <f>IF(OSS_2018_19!#REF!&lt;&gt;"",OSS_2018_19!#REF!,"")</f>
        <v>#REF!</v>
      </c>
      <c r="P641" s="7" t="e">
        <f>IF(OSS_2018_19!#REF!&lt;&gt;"",OSS_2018_19!#REF!,"")</f>
        <v>#REF!</v>
      </c>
      <c r="Q641" s="5" t="e">
        <f t="shared" si="45"/>
        <v>#REF!</v>
      </c>
      <c r="R641" s="87" t="e">
        <f t="shared" si="46"/>
        <v>#REF!</v>
      </c>
      <c r="S641" s="57" t="e">
        <f t="shared" si="43"/>
        <v>#REF!</v>
      </c>
      <c r="T641" s="88" t="e">
        <f t="shared" si="44"/>
        <v>#REF!</v>
      </c>
      <c r="U641" s="68"/>
      <c r="W641" s="68"/>
    </row>
    <row r="642" spans="1:23" ht="20.100000000000001" customHeight="1">
      <c r="A642" s="118" t="e">
        <f>IF(OSS_2018_19!#REF!&lt;&gt;"",OSS_2018_19!#REF!,"")</f>
        <v>#REF!</v>
      </c>
      <c r="B642" s="7" t="e">
        <f>IF(OSS_2018_19!#REF!&lt;&gt;"",OSS_2018_19!#REF!,"")</f>
        <v>#REF!</v>
      </c>
      <c r="C642" s="35" t="e">
        <f>IF(OSS_2018_19!#REF!&lt;&gt;"",OSS_2018_19!#REF!,"")</f>
        <v>#REF!</v>
      </c>
      <c r="D642" s="63" t="e">
        <f>IF(OSS_2018_19!#REF!&lt;&gt;"",OSS_2018_19!#REF!,"")</f>
        <v>#REF!</v>
      </c>
      <c r="E642" s="7" t="e">
        <f>IF(OSS_2018_19!#REF!&lt;&gt;"",OSS_2018_19!#REF!,"")</f>
        <v>#REF!</v>
      </c>
      <c r="F642" s="5"/>
      <c r="G642" s="5"/>
      <c r="H642" s="5"/>
      <c r="I642" s="5"/>
      <c r="J642" s="46"/>
      <c r="L642" s="7" t="e">
        <f>IF(OSS_2018_19!#REF!&lt;&gt;"",OSS_2018_19!#REF!,"")</f>
        <v>#REF!</v>
      </c>
      <c r="M642" s="7" t="e">
        <f>IF(OSS_2018_19!#REF!&lt;&gt;"",OSS_2018_19!#REF!,"")</f>
        <v>#REF!</v>
      </c>
      <c r="N642" s="7" t="e">
        <f>IF(OSS_2018_19!#REF!&lt;&gt;"",OSS_2018_19!#REF!,"")</f>
        <v>#REF!</v>
      </c>
      <c r="O642" s="7" t="e">
        <f>IF(OSS_2018_19!#REF!&lt;&gt;"",OSS_2018_19!#REF!,"")</f>
        <v>#REF!</v>
      </c>
      <c r="P642" s="7" t="e">
        <f>IF(OSS_2018_19!#REF!&lt;&gt;"",OSS_2018_19!#REF!,"")</f>
        <v>#REF!</v>
      </c>
      <c r="Q642" s="5" t="e">
        <f t="shared" si="45"/>
        <v>#REF!</v>
      </c>
      <c r="R642" s="87" t="e">
        <f t="shared" si="46"/>
        <v>#REF!</v>
      </c>
      <c r="S642" s="57" t="e">
        <f t="shared" si="43"/>
        <v>#REF!</v>
      </c>
      <c r="T642" s="88" t="e">
        <f t="shared" si="44"/>
        <v>#REF!</v>
      </c>
      <c r="U642" s="68"/>
      <c r="W642" s="68"/>
    </row>
    <row r="643" spans="1:23" ht="20.100000000000001" customHeight="1">
      <c r="A643" s="118" t="e">
        <f>IF(OSS_2018_19!#REF!&lt;&gt;"",OSS_2018_19!#REF!,"")</f>
        <v>#REF!</v>
      </c>
      <c r="B643" s="7" t="e">
        <f>IF(OSS_2018_19!#REF!&lt;&gt;"",OSS_2018_19!#REF!,"")</f>
        <v>#REF!</v>
      </c>
      <c r="C643" s="35" t="e">
        <f>IF(OSS_2018_19!#REF!&lt;&gt;"",OSS_2018_19!#REF!,"")</f>
        <v>#REF!</v>
      </c>
      <c r="D643" s="63" t="e">
        <f>IF(OSS_2018_19!#REF!&lt;&gt;"",OSS_2018_19!#REF!,"")</f>
        <v>#REF!</v>
      </c>
      <c r="E643" s="7" t="e">
        <f>IF(OSS_2018_19!#REF!&lt;&gt;"",OSS_2018_19!#REF!,"")</f>
        <v>#REF!</v>
      </c>
      <c r="F643" s="5"/>
      <c r="G643" s="5"/>
      <c r="H643" s="5"/>
      <c r="I643" s="5"/>
      <c r="J643" s="46"/>
      <c r="L643" s="7" t="e">
        <f>IF(OSS_2018_19!#REF!&lt;&gt;"",OSS_2018_19!#REF!,"")</f>
        <v>#REF!</v>
      </c>
      <c r="M643" s="7" t="e">
        <f>IF(OSS_2018_19!#REF!&lt;&gt;"",OSS_2018_19!#REF!,"")</f>
        <v>#REF!</v>
      </c>
      <c r="N643" s="7" t="e">
        <f>IF(OSS_2018_19!#REF!&lt;&gt;"",OSS_2018_19!#REF!,"")</f>
        <v>#REF!</v>
      </c>
      <c r="O643" s="7" t="e">
        <f>IF(OSS_2018_19!#REF!&lt;&gt;"",OSS_2018_19!#REF!,"")</f>
        <v>#REF!</v>
      </c>
      <c r="P643" s="7" t="e">
        <f>IF(OSS_2018_19!#REF!&lt;&gt;"",OSS_2018_19!#REF!,"")</f>
        <v>#REF!</v>
      </c>
      <c r="Q643" s="5" t="e">
        <f t="shared" si="45"/>
        <v>#REF!</v>
      </c>
      <c r="R643" s="87" t="e">
        <f t="shared" si="46"/>
        <v>#REF!</v>
      </c>
      <c r="S643" s="57" t="e">
        <f t="shared" ref="S643:S706" si="47">IF(B643&lt;&gt;"",IF(D643&lt;&gt;"рекреација",IF(ISNA(MATCH(B643,oktobar_2_prijave_sport,0)),"NE","DA"),IF(ISNA(MATCH(B643,oktobar_2_prijave_rekreacija,0)),"NE","DA")),"")</f>
        <v>#REF!</v>
      </c>
      <c r="T643" s="88" t="e">
        <f t="shared" ref="T643:T706" si="48">IF(S643="DA",$S$2,"")</f>
        <v>#REF!</v>
      </c>
      <c r="U643" s="68"/>
      <c r="W643" s="68"/>
    </row>
    <row r="644" spans="1:23" ht="20.100000000000001" customHeight="1">
      <c r="A644" s="118" t="e">
        <f>IF(OSS_2018_19!#REF!&lt;&gt;"",OSS_2018_19!#REF!,"")</f>
        <v>#REF!</v>
      </c>
      <c r="B644" s="7" t="e">
        <f>IF(OSS_2018_19!#REF!&lt;&gt;"",OSS_2018_19!#REF!,"")</f>
        <v>#REF!</v>
      </c>
      <c r="C644" s="35" t="e">
        <f>IF(OSS_2018_19!#REF!&lt;&gt;"",OSS_2018_19!#REF!,"")</f>
        <v>#REF!</v>
      </c>
      <c r="D644" s="63" t="e">
        <f>IF(OSS_2018_19!#REF!&lt;&gt;"",OSS_2018_19!#REF!,"")</f>
        <v>#REF!</v>
      </c>
      <c r="E644" s="7" t="e">
        <f>IF(OSS_2018_19!#REF!&lt;&gt;"",OSS_2018_19!#REF!,"")</f>
        <v>#REF!</v>
      </c>
      <c r="F644" s="5"/>
      <c r="G644" s="5"/>
      <c r="H644" s="5"/>
      <c r="I644" s="5"/>
      <c r="J644" s="46"/>
      <c r="L644" s="7" t="e">
        <f>IF(OSS_2018_19!#REF!&lt;&gt;"",OSS_2018_19!#REF!,"")</f>
        <v>#REF!</v>
      </c>
      <c r="M644" s="7" t="e">
        <f>IF(OSS_2018_19!#REF!&lt;&gt;"",OSS_2018_19!#REF!,"")</f>
        <v>#REF!</v>
      </c>
      <c r="N644" s="7" t="e">
        <f>IF(OSS_2018_19!#REF!&lt;&gt;"",OSS_2018_19!#REF!,"")</f>
        <v>#REF!</v>
      </c>
      <c r="O644" s="7" t="e">
        <f>IF(OSS_2018_19!#REF!&lt;&gt;"",OSS_2018_19!#REF!,"")</f>
        <v>#REF!</v>
      </c>
      <c r="P644" s="7" t="e">
        <f>IF(OSS_2018_19!#REF!&lt;&gt;"",OSS_2018_19!#REF!,"")</f>
        <v>#REF!</v>
      </c>
      <c r="Q644" s="5" t="e">
        <f t="shared" ref="Q644:Q707" si="49">IF(B644&lt;&gt;"",IF(AND(L644&lt;&gt;"",M644&lt;&gt;"",N644&lt;&gt;"",O644&lt;&gt;"",P644&lt;&gt;""),"DA","NE"),"")</f>
        <v>#REF!</v>
      </c>
      <c r="R644" s="87" t="e">
        <f t="shared" ref="R644:R707" si="50">IF(AND(Q644="DA",S644="DA"),$S$2,"")</f>
        <v>#REF!</v>
      </c>
      <c r="S644" s="57" t="e">
        <f t="shared" si="47"/>
        <v>#REF!</v>
      </c>
      <c r="T644" s="88" t="e">
        <f t="shared" si="48"/>
        <v>#REF!</v>
      </c>
      <c r="U644" s="68"/>
      <c r="W644" s="68"/>
    </row>
    <row r="645" spans="1:23" ht="20.100000000000001" customHeight="1">
      <c r="A645" s="118" t="e">
        <f>IF(OSS_2018_19!#REF!&lt;&gt;"",OSS_2018_19!#REF!,"")</f>
        <v>#REF!</v>
      </c>
      <c r="B645" s="7" t="e">
        <f>IF(OSS_2018_19!#REF!&lt;&gt;"",OSS_2018_19!#REF!,"")</f>
        <v>#REF!</v>
      </c>
      <c r="C645" s="35" t="e">
        <f>IF(OSS_2018_19!#REF!&lt;&gt;"",OSS_2018_19!#REF!,"")</f>
        <v>#REF!</v>
      </c>
      <c r="D645" s="63" t="e">
        <f>IF(OSS_2018_19!#REF!&lt;&gt;"",OSS_2018_19!#REF!,"")</f>
        <v>#REF!</v>
      </c>
      <c r="E645" s="7" t="e">
        <f>IF(OSS_2018_19!#REF!&lt;&gt;"",OSS_2018_19!#REF!,"")</f>
        <v>#REF!</v>
      </c>
      <c r="F645" s="5"/>
      <c r="G645" s="5"/>
      <c r="H645" s="5"/>
      <c r="I645" s="5"/>
      <c r="J645" s="46"/>
      <c r="L645" s="7" t="e">
        <f>IF(OSS_2018_19!#REF!&lt;&gt;"",OSS_2018_19!#REF!,"")</f>
        <v>#REF!</v>
      </c>
      <c r="M645" s="7" t="e">
        <f>IF(OSS_2018_19!#REF!&lt;&gt;"",OSS_2018_19!#REF!,"")</f>
        <v>#REF!</v>
      </c>
      <c r="N645" s="7" t="e">
        <f>IF(OSS_2018_19!#REF!&lt;&gt;"",OSS_2018_19!#REF!,"")</f>
        <v>#REF!</v>
      </c>
      <c r="O645" s="7" t="e">
        <f>IF(OSS_2018_19!#REF!&lt;&gt;"",OSS_2018_19!#REF!,"")</f>
        <v>#REF!</v>
      </c>
      <c r="P645" s="7" t="e">
        <f>IF(OSS_2018_19!#REF!&lt;&gt;"",OSS_2018_19!#REF!,"")</f>
        <v>#REF!</v>
      </c>
      <c r="Q645" s="5" t="e">
        <f t="shared" si="49"/>
        <v>#REF!</v>
      </c>
      <c r="R645" s="87" t="e">
        <f t="shared" si="50"/>
        <v>#REF!</v>
      </c>
      <c r="S645" s="57" t="e">
        <f t="shared" si="47"/>
        <v>#REF!</v>
      </c>
      <c r="T645" s="88" t="e">
        <f t="shared" si="48"/>
        <v>#REF!</v>
      </c>
      <c r="U645" s="68"/>
      <c r="W645" s="68"/>
    </row>
    <row r="646" spans="1:23" ht="20.100000000000001" customHeight="1">
      <c r="A646" s="118" t="e">
        <f>IF(OSS_2018_19!#REF!&lt;&gt;"",OSS_2018_19!#REF!,"")</f>
        <v>#REF!</v>
      </c>
      <c r="B646" s="7" t="e">
        <f>IF(OSS_2018_19!#REF!&lt;&gt;"",OSS_2018_19!#REF!,"")</f>
        <v>#REF!</v>
      </c>
      <c r="C646" s="35" t="e">
        <f>IF(OSS_2018_19!#REF!&lt;&gt;"",OSS_2018_19!#REF!,"")</f>
        <v>#REF!</v>
      </c>
      <c r="D646" s="63" t="e">
        <f>IF(OSS_2018_19!#REF!&lt;&gt;"",OSS_2018_19!#REF!,"")</f>
        <v>#REF!</v>
      </c>
      <c r="E646" s="7" t="e">
        <f>IF(OSS_2018_19!#REF!&lt;&gt;"",OSS_2018_19!#REF!,"")</f>
        <v>#REF!</v>
      </c>
      <c r="F646" s="5"/>
      <c r="G646" s="5"/>
      <c r="H646" s="5"/>
      <c r="I646" s="5"/>
      <c r="J646" s="46"/>
      <c r="L646" s="7" t="e">
        <f>IF(OSS_2018_19!#REF!&lt;&gt;"",OSS_2018_19!#REF!,"")</f>
        <v>#REF!</v>
      </c>
      <c r="M646" s="7" t="e">
        <f>IF(OSS_2018_19!#REF!&lt;&gt;"",OSS_2018_19!#REF!,"")</f>
        <v>#REF!</v>
      </c>
      <c r="N646" s="7" t="e">
        <f>IF(OSS_2018_19!#REF!&lt;&gt;"",OSS_2018_19!#REF!,"")</f>
        <v>#REF!</v>
      </c>
      <c r="O646" s="7" t="e">
        <f>IF(OSS_2018_19!#REF!&lt;&gt;"",OSS_2018_19!#REF!,"")</f>
        <v>#REF!</v>
      </c>
      <c r="P646" s="7" t="e">
        <f>IF(OSS_2018_19!#REF!&lt;&gt;"",OSS_2018_19!#REF!,"")</f>
        <v>#REF!</v>
      </c>
      <c r="Q646" s="5" t="e">
        <f t="shared" si="49"/>
        <v>#REF!</v>
      </c>
      <c r="R646" s="87" t="e">
        <f t="shared" si="50"/>
        <v>#REF!</v>
      </c>
      <c r="S646" s="57" t="e">
        <f t="shared" si="47"/>
        <v>#REF!</v>
      </c>
      <c r="T646" s="88" t="e">
        <f t="shared" si="48"/>
        <v>#REF!</v>
      </c>
      <c r="U646" s="68"/>
      <c r="W646" s="68"/>
    </row>
    <row r="647" spans="1:23" ht="20.100000000000001" customHeight="1">
      <c r="A647" s="118" t="e">
        <f>IF(OSS_2018_19!#REF!&lt;&gt;"",OSS_2018_19!#REF!,"")</f>
        <v>#REF!</v>
      </c>
      <c r="B647" s="7" t="e">
        <f>IF(OSS_2018_19!#REF!&lt;&gt;"",OSS_2018_19!#REF!,"")</f>
        <v>#REF!</v>
      </c>
      <c r="C647" s="35" t="e">
        <f>IF(OSS_2018_19!#REF!&lt;&gt;"",OSS_2018_19!#REF!,"")</f>
        <v>#REF!</v>
      </c>
      <c r="D647" s="63" t="e">
        <f>IF(OSS_2018_19!#REF!&lt;&gt;"",OSS_2018_19!#REF!,"")</f>
        <v>#REF!</v>
      </c>
      <c r="E647" s="7" t="e">
        <f>IF(OSS_2018_19!#REF!&lt;&gt;"",OSS_2018_19!#REF!,"")</f>
        <v>#REF!</v>
      </c>
      <c r="F647" s="5"/>
      <c r="G647" s="5"/>
      <c r="H647" s="5"/>
      <c r="I647" s="5"/>
      <c r="J647" s="46"/>
      <c r="L647" s="7" t="e">
        <f>IF(OSS_2018_19!#REF!&lt;&gt;"",OSS_2018_19!#REF!,"")</f>
        <v>#REF!</v>
      </c>
      <c r="M647" s="7" t="e">
        <f>IF(OSS_2018_19!#REF!&lt;&gt;"",OSS_2018_19!#REF!,"")</f>
        <v>#REF!</v>
      </c>
      <c r="N647" s="7" t="e">
        <f>IF(OSS_2018_19!#REF!&lt;&gt;"",OSS_2018_19!#REF!,"")</f>
        <v>#REF!</v>
      </c>
      <c r="O647" s="7" t="e">
        <f>IF(OSS_2018_19!#REF!&lt;&gt;"",OSS_2018_19!#REF!,"")</f>
        <v>#REF!</v>
      </c>
      <c r="P647" s="7" t="e">
        <f>IF(OSS_2018_19!#REF!&lt;&gt;"",OSS_2018_19!#REF!,"")</f>
        <v>#REF!</v>
      </c>
      <c r="Q647" s="5" t="e">
        <f t="shared" si="49"/>
        <v>#REF!</v>
      </c>
      <c r="R647" s="87" t="e">
        <f t="shared" si="50"/>
        <v>#REF!</v>
      </c>
      <c r="S647" s="57" t="e">
        <f t="shared" si="47"/>
        <v>#REF!</v>
      </c>
      <c r="T647" s="88" t="e">
        <f t="shared" si="48"/>
        <v>#REF!</v>
      </c>
      <c r="U647" s="68"/>
      <c r="W647" s="68"/>
    </row>
    <row r="648" spans="1:23" ht="20.100000000000001" customHeight="1">
      <c r="A648" s="118" t="e">
        <f>IF(OSS_2018_19!#REF!&lt;&gt;"",OSS_2018_19!#REF!,"")</f>
        <v>#REF!</v>
      </c>
      <c r="B648" s="7" t="e">
        <f>IF(OSS_2018_19!#REF!&lt;&gt;"",OSS_2018_19!#REF!,"")</f>
        <v>#REF!</v>
      </c>
      <c r="C648" s="35" t="e">
        <f>IF(OSS_2018_19!#REF!&lt;&gt;"",OSS_2018_19!#REF!,"")</f>
        <v>#REF!</v>
      </c>
      <c r="D648" s="63" t="e">
        <f>IF(OSS_2018_19!#REF!&lt;&gt;"",OSS_2018_19!#REF!,"")</f>
        <v>#REF!</v>
      </c>
      <c r="E648" s="7" t="e">
        <f>IF(OSS_2018_19!#REF!&lt;&gt;"",OSS_2018_19!#REF!,"")</f>
        <v>#REF!</v>
      </c>
      <c r="F648" s="5"/>
      <c r="G648" s="5"/>
      <c r="H648" s="5"/>
      <c r="I648" s="5"/>
      <c r="J648" s="46"/>
      <c r="L648" s="7" t="e">
        <f>IF(OSS_2018_19!#REF!&lt;&gt;"",OSS_2018_19!#REF!,"")</f>
        <v>#REF!</v>
      </c>
      <c r="M648" s="7" t="e">
        <f>IF(OSS_2018_19!#REF!&lt;&gt;"",OSS_2018_19!#REF!,"")</f>
        <v>#REF!</v>
      </c>
      <c r="N648" s="7" t="e">
        <f>IF(OSS_2018_19!#REF!&lt;&gt;"",OSS_2018_19!#REF!,"")</f>
        <v>#REF!</v>
      </c>
      <c r="O648" s="7" t="e">
        <f>IF(OSS_2018_19!#REF!&lt;&gt;"",OSS_2018_19!#REF!,"")</f>
        <v>#REF!</v>
      </c>
      <c r="P648" s="7" t="e">
        <f>IF(OSS_2018_19!#REF!&lt;&gt;"",OSS_2018_19!#REF!,"")</f>
        <v>#REF!</v>
      </c>
      <c r="Q648" s="5" t="e">
        <f t="shared" si="49"/>
        <v>#REF!</v>
      </c>
      <c r="R648" s="87" t="e">
        <f t="shared" si="50"/>
        <v>#REF!</v>
      </c>
      <c r="S648" s="57" t="e">
        <f t="shared" si="47"/>
        <v>#REF!</v>
      </c>
      <c r="T648" s="88" t="e">
        <f t="shared" si="48"/>
        <v>#REF!</v>
      </c>
      <c r="U648" s="68"/>
      <c r="W648" s="68"/>
    </row>
    <row r="649" spans="1:23" ht="20.100000000000001" customHeight="1">
      <c r="A649" s="118" t="e">
        <f>IF(OSS_2018_19!#REF!&lt;&gt;"",OSS_2018_19!#REF!,"")</f>
        <v>#REF!</v>
      </c>
      <c r="B649" s="7" t="e">
        <f>IF(OSS_2018_19!#REF!&lt;&gt;"",OSS_2018_19!#REF!,"")</f>
        <v>#REF!</v>
      </c>
      <c r="C649" s="35" t="e">
        <f>IF(OSS_2018_19!#REF!&lt;&gt;"",OSS_2018_19!#REF!,"")</f>
        <v>#REF!</v>
      </c>
      <c r="D649" s="63" t="e">
        <f>IF(OSS_2018_19!#REF!&lt;&gt;"",OSS_2018_19!#REF!,"")</f>
        <v>#REF!</v>
      </c>
      <c r="E649" s="7" t="e">
        <f>IF(OSS_2018_19!#REF!&lt;&gt;"",OSS_2018_19!#REF!,"")</f>
        <v>#REF!</v>
      </c>
      <c r="F649" s="5"/>
      <c r="G649" s="5"/>
      <c r="H649" s="5"/>
      <c r="I649" s="5"/>
      <c r="J649" s="46"/>
      <c r="L649" s="7" t="e">
        <f>IF(OSS_2018_19!#REF!&lt;&gt;"",OSS_2018_19!#REF!,"")</f>
        <v>#REF!</v>
      </c>
      <c r="M649" s="7" t="e">
        <f>IF(OSS_2018_19!#REF!&lt;&gt;"",OSS_2018_19!#REF!,"")</f>
        <v>#REF!</v>
      </c>
      <c r="N649" s="7" t="e">
        <f>IF(OSS_2018_19!#REF!&lt;&gt;"",OSS_2018_19!#REF!,"")</f>
        <v>#REF!</v>
      </c>
      <c r="O649" s="7" t="e">
        <f>IF(OSS_2018_19!#REF!&lt;&gt;"",OSS_2018_19!#REF!,"")</f>
        <v>#REF!</v>
      </c>
      <c r="P649" s="7" t="e">
        <f>IF(OSS_2018_19!#REF!&lt;&gt;"",OSS_2018_19!#REF!,"")</f>
        <v>#REF!</v>
      </c>
      <c r="Q649" s="5" t="e">
        <f t="shared" si="49"/>
        <v>#REF!</v>
      </c>
      <c r="R649" s="87" t="e">
        <f t="shared" si="50"/>
        <v>#REF!</v>
      </c>
      <c r="S649" s="57" t="e">
        <f t="shared" si="47"/>
        <v>#REF!</v>
      </c>
      <c r="T649" s="88" t="e">
        <f t="shared" si="48"/>
        <v>#REF!</v>
      </c>
      <c r="U649" s="68"/>
      <c r="W649" s="68"/>
    </row>
    <row r="650" spans="1:23" ht="20.100000000000001" customHeight="1">
      <c r="A650" s="118" t="e">
        <f>IF(OSS_2018_19!#REF!&lt;&gt;"",OSS_2018_19!#REF!,"")</f>
        <v>#REF!</v>
      </c>
      <c r="B650" s="7" t="e">
        <f>IF(OSS_2018_19!#REF!&lt;&gt;"",OSS_2018_19!#REF!,"")</f>
        <v>#REF!</v>
      </c>
      <c r="C650" s="35" t="e">
        <f>IF(OSS_2018_19!#REF!&lt;&gt;"",OSS_2018_19!#REF!,"")</f>
        <v>#REF!</v>
      </c>
      <c r="D650" s="63" t="e">
        <f>IF(OSS_2018_19!#REF!&lt;&gt;"",OSS_2018_19!#REF!,"")</f>
        <v>#REF!</v>
      </c>
      <c r="E650" s="7" t="e">
        <f>IF(OSS_2018_19!#REF!&lt;&gt;"",OSS_2018_19!#REF!,"")</f>
        <v>#REF!</v>
      </c>
      <c r="F650" s="5"/>
      <c r="G650" s="5"/>
      <c r="H650" s="5"/>
      <c r="I650" s="5"/>
      <c r="J650" s="46"/>
      <c r="L650" s="7" t="e">
        <f>IF(OSS_2018_19!#REF!&lt;&gt;"",OSS_2018_19!#REF!,"")</f>
        <v>#REF!</v>
      </c>
      <c r="M650" s="7" t="e">
        <f>IF(OSS_2018_19!#REF!&lt;&gt;"",OSS_2018_19!#REF!,"")</f>
        <v>#REF!</v>
      </c>
      <c r="N650" s="7" t="e">
        <f>IF(OSS_2018_19!#REF!&lt;&gt;"",OSS_2018_19!#REF!,"")</f>
        <v>#REF!</v>
      </c>
      <c r="O650" s="7" t="e">
        <f>IF(OSS_2018_19!#REF!&lt;&gt;"",OSS_2018_19!#REF!,"")</f>
        <v>#REF!</v>
      </c>
      <c r="P650" s="7" t="e">
        <f>IF(OSS_2018_19!#REF!&lt;&gt;"",OSS_2018_19!#REF!,"")</f>
        <v>#REF!</v>
      </c>
      <c r="Q650" s="5" t="e">
        <f t="shared" si="49"/>
        <v>#REF!</v>
      </c>
      <c r="R650" s="87" t="e">
        <f t="shared" si="50"/>
        <v>#REF!</v>
      </c>
      <c r="S650" s="57" t="e">
        <f t="shared" si="47"/>
        <v>#REF!</v>
      </c>
      <c r="T650" s="88" t="e">
        <f t="shared" si="48"/>
        <v>#REF!</v>
      </c>
      <c r="U650" s="68"/>
      <c r="W650" s="68"/>
    </row>
    <row r="651" spans="1:23" ht="20.100000000000001" customHeight="1">
      <c r="A651" s="118" t="e">
        <f>IF(OSS_2018_19!#REF!&lt;&gt;"",OSS_2018_19!#REF!,"")</f>
        <v>#REF!</v>
      </c>
      <c r="B651" s="7" t="e">
        <f>IF(OSS_2018_19!#REF!&lt;&gt;"",OSS_2018_19!#REF!,"")</f>
        <v>#REF!</v>
      </c>
      <c r="C651" s="35" t="e">
        <f>IF(OSS_2018_19!#REF!&lt;&gt;"",OSS_2018_19!#REF!,"")</f>
        <v>#REF!</v>
      </c>
      <c r="D651" s="63" t="e">
        <f>IF(OSS_2018_19!#REF!&lt;&gt;"",OSS_2018_19!#REF!,"")</f>
        <v>#REF!</v>
      </c>
      <c r="E651" s="7" t="e">
        <f>IF(OSS_2018_19!#REF!&lt;&gt;"",OSS_2018_19!#REF!,"")</f>
        <v>#REF!</v>
      </c>
      <c r="F651" s="5"/>
      <c r="G651" s="5"/>
      <c r="H651" s="5"/>
      <c r="I651" s="5"/>
      <c r="J651" s="46"/>
      <c r="L651" s="7" t="e">
        <f>IF(OSS_2018_19!#REF!&lt;&gt;"",OSS_2018_19!#REF!,"")</f>
        <v>#REF!</v>
      </c>
      <c r="M651" s="7" t="e">
        <f>IF(OSS_2018_19!#REF!&lt;&gt;"",OSS_2018_19!#REF!,"")</f>
        <v>#REF!</v>
      </c>
      <c r="N651" s="7" t="e">
        <f>IF(OSS_2018_19!#REF!&lt;&gt;"",OSS_2018_19!#REF!,"")</f>
        <v>#REF!</v>
      </c>
      <c r="O651" s="7" t="e">
        <f>IF(OSS_2018_19!#REF!&lt;&gt;"",OSS_2018_19!#REF!,"")</f>
        <v>#REF!</v>
      </c>
      <c r="P651" s="7" t="e">
        <f>IF(OSS_2018_19!#REF!&lt;&gt;"",OSS_2018_19!#REF!,"")</f>
        <v>#REF!</v>
      </c>
      <c r="Q651" s="5" t="e">
        <f t="shared" si="49"/>
        <v>#REF!</v>
      </c>
      <c r="R651" s="87" t="e">
        <f t="shared" si="50"/>
        <v>#REF!</v>
      </c>
      <c r="S651" s="57" t="e">
        <f t="shared" si="47"/>
        <v>#REF!</v>
      </c>
      <c r="T651" s="88" t="e">
        <f t="shared" si="48"/>
        <v>#REF!</v>
      </c>
      <c r="U651" s="68"/>
      <c r="W651" s="68"/>
    </row>
    <row r="652" spans="1:23" ht="20.100000000000001" customHeight="1">
      <c r="A652" s="118" t="e">
        <f>IF(OSS_2018_19!#REF!&lt;&gt;"",OSS_2018_19!#REF!,"")</f>
        <v>#REF!</v>
      </c>
      <c r="B652" s="7" t="e">
        <f>IF(OSS_2018_19!#REF!&lt;&gt;"",OSS_2018_19!#REF!,"")</f>
        <v>#REF!</v>
      </c>
      <c r="C652" s="35" t="e">
        <f>IF(OSS_2018_19!#REF!&lt;&gt;"",OSS_2018_19!#REF!,"")</f>
        <v>#REF!</v>
      </c>
      <c r="D652" s="63" t="e">
        <f>IF(OSS_2018_19!#REF!&lt;&gt;"",OSS_2018_19!#REF!,"")</f>
        <v>#REF!</v>
      </c>
      <c r="E652" s="7" t="e">
        <f>IF(OSS_2018_19!#REF!&lt;&gt;"",OSS_2018_19!#REF!,"")</f>
        <v>#REF!</v>
      </c>
      <c r="F652" s="5"/>
      <c r="G652" s="5"/>
      <c r="H652" s="5"/>
      <c r="I652" s="5"/>
      <c r="J652" s="46"/>
      <c r="L652" s="7" t="e">
        <f>IF(OSS_2018_19!#REF!&lt;&gt;"",OSS_2018_19!#REF!,"")</f>
        <v>#REF!</v>
      </c>
      <c r="M652" s="7" t="e">
        <f>IF(OSS_2018_19!#REF!&lt;&gt;"",OSS_2018_19!#REF!,"")</f>
        <v>#REF!</v>
      </c>
      <c r="N652" s="7" t="e">
        <f>IF(OSS_2018_19!#REF!&lt;&gt;"",OSS_2018_19!#REF!,"")</f>
        <v>#REF!</v>
      </c>
      <c r="O652" s="7" t="e">
        <f>IF(OSS_2018_19!#REF!&lt;&gt;"",OSS_2018_19!#REF!,"")</f>
        <v>#REF!</v>
      </c>
      <c r="P652" s="7" t="e">
        <f>IF(OSS_2018_19!#REF!&lt;&gt;"",OSS_2018_19!#REF!,"")</f>
        <v>#REF!</v>
      </c>
      <c r="Q652" s="5" t="e">
        <f t="shared" si="49"/>
        <v>#REF!</v>
      </c>
      <c r="R652" s="87" t="e">
        <f t="shared" si="50"/>
        <v>#REF!</v>
      </c>
      <c r="S652" s="57" t="e">
        <f t="shared" si="47"/>
        <v>#REF!</v>
      </c>
      <c r="T652" s="88" t="e">
        <f t="shared" si="48"/>
        <v>#REF!</v>
      </c>
      <c r="U652" s="68"/>
      <c r="W652" s="68"/>
    </row>
    <row r="653" spans="1:23" ht="20.100000000000001" customHeight="1">
      <c r="A653" s="118" t="e">
        <f>IF(OSS_2018_19!#REF!&lt;&gt;"",OSS_2018_19!#REF!,"")</f>
        <v>#REF!</v>
      </c>
      <c r="B653" s="7" t="e">
        <f>IF(OSS_2018_19!#REF!&lt;&gt;"",OSS_2018_19!#REF!,"")</f>
        <v>#REF!</v>
      </c>
      <c r="C653" s="35" t="e">
        <f>IF(OSS_2018_19!#REF!&lt;&gt;"",OSS_2018_19!#REF!,"")</f>
        <v>#REF!</v>
      </c>
      <c r="D653" s="63" t="e">
        <f>IF(OSS_2018_19!#REF!&lt;&gt;"",OSS_2018_19!#REF!,"")</f>
        <v>#REF!</v>
      </c>
      <c r="E653" s="7" t="e">
        <f>IF(OSS_2018_19!#REF!&lt;&gt;"",OSS_2018_19!#REF!,"")</f>
        <v>#REF!</v>
      </c>
      <c r="F653" s="5"/>
      <c r="G653" s="5"/>
      <c r="H653" s="5"/>
      <c r="I653" s="5"/>
      <c r="J653" s="46"/>
      <c r="L653" s="7" t="e">
        <f>IF(OSS_2018_19!#REF!&lt;&gt;"",OSS_2018_19!#REF!,"")</f>
        <v>#REF!</v>
      </c>
      <c r="M653" s="7" t="e">
        <f>IF(OSS_2018_19!#REF!&lt;&gt;"",OSS_2018_19!#REF!,"")</f>
        <v>#REF!</v>
      </c>
      <c r="N653" s="7" t="e">
        <f>IF(OSS_2018_19!#REF!&lt;&gt;"",OSS_2018_19!#REF!,"")</f>
        <v>#REF!</v>
      </c>
      <c r="O653" s="7" t="e">
        <f>IF(OSS_2018_19!#REF!&lt;&gt;"",OSS_2018_19!#REF!,"")</f>
        <v>#REF!</v>
      </c>
      <c r="P653" s="7" t="e">
        <f>IF(OSS_2018_19!#REF!&lt;&gt;"",OSS_2018_19!#REF!,"")</f>
        <v>#REF!</v>
      </c>
      <c r="Q653" s="5" t="e">
        <f t="shared" si="49"/>
        <v>#REF!</v>
      </c>
      <c r="R653" s="87" t="e">
        <f t="shared" si="50"/>
        <v>#REF!</v>
      </c>
      <c r="S653" s="57" t="e">
        <f t="shared" si="47"/>
        <v>#REF!</v>
      </c>
      <c r="T653" s="88" t="e">
        <f t="shared" si="48"/>
        <v>#REF!</v>
      </c>
      <c r="U653" s="68"/>
      <c r="W653" s="68"/>
    </row>
    <row r="654" spans="1:23" ht="20.100000000000001" customHeight="1">
      <c r="A654" s="118" t="e">
        <f>IF(OSS_2018_19!#REF!&lt;&gt;"",OSS_2018_19!#REF!,"")</f>
        <v>#REF!</v>
      </c>
      <c r="B654" s="7" t="e">
        <f>IF(OSS_2018_19!#REF!&lt;&gt;"",OSS_2018_19!#REF!,"")</f>
        <v>#REF!</v>
      </c>
      <c r="C654" s="35" t="e">
        <f>IF(OSS_2018_19!#REF!&lt;&gt;"",OSS_2018_19!#REF!,"")</f>
        <v>#REF!</v>
      </c>
      <c r="D654" s="63" t="e">
        <f>IF(OSS_2018_19!#REF!&lt;&gt;"",OSS_2018_19!#REF!,"")</f>
        <v>#REF!</v>
      </c>
      <c r="E654" s="7" t="e">
        <f>IF(OSS_2018_19!#REF!&lt;&gt;"",OSS_2018_19!#REF!,"")</f>
        <v>#REF!</v>
      </c>
      <c r="F654" s="5"/>
      <c r="G654" s="5"/>
      <c r="H654" s="5"/>
      <c r="I654" s="5"/>
      <c r="J654" s="46"/>
      <c r="L654" s="7" t="e">
        <f>IF(OSS_2018_19!#REF!&lt;&gt;"",OSS_2018_19!#REF!,"")</f>
        <v>#REF!</v>
      </c>
      <c r="M654" s="7" t="e">
        <f>IF(OSS_2018_19!#REF!&lt;&gt;"",OSS_2018_19!#REF!,"")</f>
        <v>#REF!</v>
      </c>
      <c r="N654" s="7" t="e">
        <f>IF(OSS_2018_19!#REF!&lt;&gt;"",OSS_2018_19!#REF!,"")</f>
        <v>#REF!</v>
      </c>
      <c r="O654" s="7" t="e">
        <f>IF(OSS_2018_19!#REF!&lt;&gt;"",OSS_2018_19!#REF!,"")</f>
        <v>#REF!</v>
      </c>
      <c r="P654" s="7" t="e">
        <f>IF(OSS_2018_19!#REF!&lt;&gt;"",OSS_2018_19!#REF!,"")</f>
        <v>#REF!</v>
      </c>
      <c r="Q654" s="5" t="e">
        <f t="shared" si="49"/>
        <v>#REF!</v>
      </c>
      <c r="R654" s="87" t="e">
        <f t="shared" si="50"/>
        <v>#REF!</v>
      </c>
      <c r="S654" s="57" t="e">
        <f t="shared" si="47"/>
        <v>#REF!</v>
      </c>
      <c r="T654" s="88" t="e">
        <f t="shared" si="48"/>
        <v>#REF!</v>
      </c>
      <c r="U654" s="68"/>
      <c r="W654" s="68"/>
    </row>
    <row r="655" spans="1:23" ht="20.100000000000001" customHeight="1">
      <c r="A655" s="118" t="e">
        <f>IF(OSS_2018_19!#REF!&lt;&gt;"",OSS_2018_19!#REF!,"")</f>
        <v>#REF!</v>
      </c>
      <c r="B655" s="7" t="e">
        <f>IF(OSS_2018_19!#REF!&lt;&gt;"",OSS_2018_19!#REF!,"")</f>
        <v>#REF!</v>
      </c>
      <c r="C655" s="35" t="e">
        <f>IF(OSS_2018_19!#REF!&lt;&gt;"",OSS_2018_19!#REF!,"")</f>
        <v>#REF!</v>
      </c>
      <c r="D655" s="63" t="e">
        <f>IF(OSS_2018_19!#REF!&lt;&gt;"",OSS_2018_19!#REF!,"")</f>
        <v>#REF!</v>
      </c>
      <c r="E655" s="7" t="e">
        <f>IF(OSS_2018_19!#REF!&lt;&gt;"",OSS_2018_19!#REF!,"")</f>
        <v>#REF!</v>
      </c>
      <c r="F655" s="5"/>
      <c r="G655" s="5"/>
      <c r="H655" s="5"/>
      <c r="I655" s="5"/>
      <c r="J655" s="46"/>
      <c r="L655" s="7" t="e">
        <f>IF(OSS_2018_19!#REF!&lt;&gt;"",OSS_2018_19!#REF!,"")</f>
        <v>#REF!</v>
      </c>
      <c r="M655" s="7" t="e">
        <f>IF(OSS_2018_19!#REF!&lt;&gt;"",OSS_2018_19!#REF!,"")</f>
        <v>#REF!</v>
      </c>
      <c r="N655" s="7" t="e">
        <f>IF(OSS_2018_19!#REF!&lt;&gt;"",OSS_2018_19!#REF!,"")</f>
        <v>#REF!</v>
      </c>
      <c r="O655" s="7" t="e">
        <f>IF(OSS_2018_19!#REF!&lt;&gt;"",OSS_2018_19!#REF!,"")</f>
        <v>#REF!</v>
      </c>
      <c r="P655" s="7" t="e">
        <f>IF(OSS_2018_19!#REF!&lt;&gt;"",OSS_2018_19!#REF!,"")</f>
        <v>#REF!</v>
      </c>
      <c r="Q655" s="5" t="e">
        <f t="shared" si="49"/>
        <v>#REF!</v>
      </c>
      <c r="R655" s="87" t="e">
        <f t="shared" si="50"/>
        <v>#REF!</v>
      </c>
      <c r="S655" s="57" t="e">
        <f t="shared" si="47"/>
        <v>#REF!</v>
      </c>
      <c r="T655" s="88" t="e">
        <f t="shared" si="48"/>
        <v>#REF!</v>
      </c>
      <c r="U655" s="68"/>
      <c r="W655" s="68"/>
    </row>
    <row r="656" spans="1:23" ht="20.100000000000001" customHeight="1">
      <c r="A656" s="118" t="e">
        <f>IF(OSS_2018_19!#REF!&lt;&gt;"",OSS_2018_19!#REF!,"")</f>
        <v>#REF!</v>
      </c>
      <c r="B656" s="7" t="e">
        <f>IF(OSS_2018_19!#REF!&lt;&gt;"",OSS_2018_19!#REF!,"")</f>
        <v>#REF!</v>
      </c>
      <c r="C656" s="35" t="e">
        <f>IF(OSS_2018_19!#REF!&lt;&gt;"",OSS_2018_19!#REF!,"")</f>
        <v>#REF!</v>
      </c>
      <c r="D656" s="63" t="e">
        <f>IF(OSS_2018_19!#REF!&lt;&gt;"",OSS_2018_19!#REF!,"")</f>
        <v>#REF!</v>
      </c>
      <c r="E656" s="7" t="e">
        <f>IF(OSS_2018_19!#REF!&lt;&gt;"",OSS_2018_19!#REF!,"")</f>
        <v>#REF!</v>
      </c>
      <c r="F656" s="5"/>
      <c r="G656" s="5"/>
      <c r="H656" s="5"/>
      <c r="I656" s="5"/>
      <c r="J656" s="46"/>
      <c r="L656" s="7" t="e">
        <f>IF(OSS_2018_19!#REF!&lt;&gt;"",OSS_2018_19!#REF!,"")</f>
        <v>#REF!</v>
      </c>
      <c r="M656" s="7" t="e">
        <f>IF(OSS_2018_19!#REF!&lt;&gt;"",OSS_2018_19!#REF!,"")</f>
        <v>#REF!</v>
      </c>
      <c r="N656" s="7" t="e">
        <f>IF(OSS_2018_19!#REF!&lt;&gt;"",OSS_2018_19!#REF!,"")</f>
        <v>#REF!</v>
      </c>
      <c r="O656" s="7" t="e">
        <f>IF(OSS_2018_19!#REF!&lt;&gt;"",OSS_2018_19!#REF!,"")</f>
        <v>#REF!</v>
      </c>
      <c r="P656" s="7" t="e">
        <f>IF(OSS_2018_19!#REF!&lt;&gt;"",OSS_2018_19!#REF!,"")</f>
        <v>#REF!</v>
      </c>
      <c r="Q656" s="5" t="e">
        <f t="shared" si="49"/>
        <v>#REF!</v>
      </c>
      <c r="R656" s="87" t="e">
        <f t="shared" si="50"/>
        <v>#REF!</v>
      </c>
      <c r="S656" s="57" t="e">
        <f t="shared" si="47"/>
        <v>#REF!</v>
      </c>
      <c r="T656" s="88" t="e">
        <f t="shared" si="48"/>
        <v>#REF!</v>
      </c>
      <c r="U656" s="68"/>
      <c r="W656" s="68"/>
    </row>
    <row r="657" spans="1:23" ht="20.100000000000001" customHeight="1">
      <c r="A657" s="118" t="e">
        <f>IF(OSS_2018_19!#REF!&lt;&gt;"",OSS_2018_19!#REF!,"")</f>
        <v>#REF!</v>
      </c>
      <c r="B657" s="7" t="e">
        <f>IF(OSS_2018_19!#REF!&lt;&gt;"",OSS_2018_19!#REF!,"")</f>
        <v>#REF!</v>
      </c>
      <c r="C657" s="35" t="e">
        <f>IF(OSS_2018_19!#REF!&lt;&gt;"",OSS_2018_19!#REF!,"")</f>
        <v>#REF!</v>
      </c>
      <c r="D657" s="63" t="e">
        <f>IF(OSS_2018_19!#REF!&lt;&gt;"",OSS_2018_19!#REF!,"")</f>
        <v>#REF!</v>
      </c>
      <c r="E657" s="7" t="e">
        <f>IF(OSS_2018_19!#REF!&lt;&gt;"",OSS_2018_19!#REF!,"")</f>
        <v>#REF!</v>
      </c>
      <c r="F657" s="5"/>
      <c r="G657" s="5"/>
      <c r="H657" s="5"/>
      <c r="I657" s="5"/>
      <c r="J657" s="46"/>
      <c r="L657" s="7" t="e">
        <f>IF(OSS_2018_19!#REF!&lt;&gt;"",OSS_2018_19!#REF!,"")</f>
        <v>#REF!</v>
      </c>
      <c r="M657" s="7" t="e">
        <f>IF(OSS_2018_19!#REF!&lt;&gt;"",OSS_2018_19!#REF!,"")</f>
        <v>#REF!</v>
      </c>
      <c r="N657" s="7" t="e">
        <f>IF(OSS_2018_19!#REF!&lt;&gt;"",OSS_2018_19!#REF!,"")</f>
        <v>#REF!</v>
      </c>
      <c r="O657" s="7" t="e">
        <f>IF(OSS_2018_19!#REF!&lt;&gt;"",OSS_2018_19!#REF!,"")</f>
        <v>#REF!</v>
      </c>
      <c r="P657" s="7" t="e">
        <f>IF(OSS_2018_19!#REF!&lt;&gt;"",OSS_2018_19!#REF!,"")</f>
        <v>#REF!</v>
      </c>
      <c r="Q657" s="5" t="e">
        <f t="shared" si="49"/>
        <v>#REF!</v>
      </c>
      <c r="R657" s="87" t="e">
        <f t="shared" si="50"/>
        <v>#REF!</v>
      </c>
      <c r="S657" s="57" t="e">
        <f t="shared" si="47"/>
        <v>#REF!</v>
      </c>
      <c r="T657" s="88" t="e">
        <f t="shared" si="48"/>
        <v>#REF!</v>
      </c>
      <c r="U657" s="68"/>
      <c r="W657" s="68"/>
    </row>
    <row r="658" spans="1:23" ht="20.100000000000001" customHeight="1">
      <c r="A658" s="118" t="e">
        <f>IF(OSS_2018_19!#REF!&lt;&gt;"",OSS_2018_19!#REF!,"")</f>
        <v>#REF!</v>
      </c>
      <c r="B658" s="7" t="e">
        <f>IF(OSS_2018_19!#REF!&lt;&gt;"",OSS_2018_19!#REF!,"")</f>
        <v>#REF!</v>
      </c>
      <c r="C658" s="35" t="e">
        <f>IF(OSS_2018_19!#REF!&lt;&gt;"",OSS_2018_19!#REF!,"")</f>
        <v>#REF!</v>
      </c>
      <c r="D658" s="63" t="e">
        <f>IF(OSS_2018_19!#REF!&lt;&gt;"",OSS_2018_19!#REF!,"")</f>
        <v>#REF!</v>
      </c>
      <c r="E658" s="7" t="e">
        <f>IF(OSS_2018_19!#REF!&lt;&gt;"",OSS_2018_19!#REF!,"")</f>
        <v>#REF!</v>
      </c>
      <c r="F658" s="5"/>
      <c r="G658" s="5"/>
      <c r="H658" s="5"/>
      <c r="I658" s="5"/>
      <c r="J658" s="46"/>
      <c r="L658" s="7" t="e">
        <f>IF(OSS_2018_19!#REF!&lt;&gt;"",OSS_2018_19!#REF!,"")</f>
        <v>#REF!</v>
      </c>
      <c r="M658" s="7" t="e">
        <f>IF(OSS_2018_19!#REF!&lt;&gt;"",OSS_2018_19!#REF!,"")</f>
        <v>#REF!</v>
      </c>
      <c r="N658" s="7" t="e">
        <f>IF(OSS_2018_19!#REF!&lt;&gt;"",OSS_2018_19!#REF!,"")</f>
        <v>#REF!</v>
      </c>
      <c r="O658" s="7" t="e">
        <f>IF(OSS_2018_19!#REF!&lt;&gt;"",OSS_2018_19!#REF!,"")</f>
        <v>#REF!</v>
      </c>
      <c r="P658" s="7" t="e">
        <f>IF(OSS_2018_19!#REF!&lt;&gt;"",OSS_2018_19!#REF!,"")</f>
        <v>#REF!</v>
      </c>
      <c r="Q658" s="5" t="e">
        <f t="shared" si="49"/>
        <v>#REF!</v>
      </c>
      <c r="R658" s="87" t="e">
        <f t="shared" si="50"/>
        <v>#REF!</v>
      </c>
      <c r="S658" s="57" t="e">
        <f t="shared" si="47"/>
        <v>#REF!</v>
      </c>
      <c r="T658" s="88" t="e">
        <f t="shared" si="48"/>
        <v>#REF!</v>
      </c>
      <c r="U658" s="68"/>
      <c r="W658" s="68"/>
    </row>
    <row r="659" spans="1:23" ht="20.100000000000001" customHeight="1">
      <c r="A659" s="118" t="e">
        <f>IF(OSS_2018_19!#REF!&lt;&gt;"",OSS_2018_19!#REF!,"")</f>
        <v>#REF!</v>
      </c>
      <c r="B659" s="7" t="e">
        <f>IF(OSS_2018_19!#REF!&lt;&gt;"",OSS_2018_19!#REF!,"")</f>
        <v>#REF!</v>
      </c>
      <c r="C659" s="35" t="e">
        <f>IF(OSS_2018_19!#REF!&lt;&gt;"",OSS_2018_19!#REF!,"")</f>
        <v>#REF!</v>
      </c>
      <c r="D659" s="63" t="e">
        <f>IF(OSS_2018_19!#REF!&lt;&gt;"",OSS_2018_19!#REF!,"")</f>
        <v>#REF!</v>
      </c>
      <c r="E659" s="7" t="e">
        <f>IF(OSS_2018_19!#REF!&lt;&gt;"",OSS_2018_19!#REF!,"")</f>
        <v>#REF!</v>
      </c>
      <c r="F659" s="5"/>
      <c r="G659" s="5"/>
      <c r="H659" s="5"/>
      <c r="I659" s="5"/>
      <c r="J659" s="46"/>
      <c r="L659" s="7" t="e">
        <f>IF(OSS_2018_19!#REF!&lt;&gt;"",OSS_2018_19!#REF!,"")</f>
        <v>#REF!</v>
      </c>
      <c r="M659" s="7" t="e">
        <f>IF(OSS_2018_19!#REF!&lt;&gt;"",OSS_2018_19!#REF!,"")</f>
        <v>#REF!</v>
      </c>
      <c r="N659" s="7" t="e">
        <f>IF(OSS_2018_19!#REF!&lt;&gt;"",OSS_2018_19!#REF!,"")</f>
        <v>#REF!</v>
      </c>
      <c r="O659" s="7" t="e">
        <f>IF(OSS_2018_19!#REF!&lt;&gt;"",OSS_2018_19!#REF!,"")</f>
        <v>#REF!</v>
      </c>
      <c r="P659" s="7" t="e">
        <f>IF(OSS_2018_19!#REF!&lt;&gt;"",OSS_2018_19!#REF!,"")</f>
        <v>#REF!</v>
      </c>
      <c r="Q659" s="5" t="e">
        <f t="shared" si="49"/>
        <v>#REF!</v>
      </c>
      <c r="R659" s="87" t="e">
        <f t="shared" si="50"/>
        <v>#REF!</v>
      </c>
      <c r="S659" s="57" t="e">
        <f t="shared" si="47"/>
        <v>#REF!</v>
      </c>
      <c r="T659" s="88" t="e">
        <f t="shared" si="48"/>
        <v>#REF!</v>
      </c>
      <c r="U659" s="68"/>
      <c r="W659" s="68"/>
    </row>
    <row r="660" spans="1:23" ht="20.100000000000001" customHeight="1">
      <c r="A660" s="118" t="e">
        <f>IF(OSS_2018_19!#REF!&lt;&gt;"",OSS_2018_19!#REF!,"")</f>
        <v>#REF!</v>
      </c>
      <c r="B660" s="7" t="e">
        <f>IF(OSS_2018_19!#REF!&lt;&gt;"",OSS_2018_19!#REF!,"")</f>
        <v>#REF!</v>
      </c>
      <c r="C660" s="35" t="e">
        <f>IF(OSS_2018_19!#REF!&lt;&gt;"",OSS_2018_19!#REF!,"")</f>
        <v>#REF!</v>
      </c>
      <c r="D660" s="63" t="e">
        <f>IF(OSS_2018_19!#REF!&lt;&gt;"",OSS_2018_19!#REF!,"")</f>
        <v>#REF!</v>
      </c>
      <c r="E660" s="7" t="e">
        <f>IF(OSS_2018_19!#REF!&lt;&gt;"",OSS_2018_19!#REF!,"")</f>
        <v>#REF!</v>
      </c>
      <c r="F660" s="5"/>
      <c r="G660" s="5"/>
      <c r="H660" s="5"/>
      <c r="I660" s="5"/>
      <c r="J660" s="46"/>
      <c r="L660" s="7" t="e">
        <f>IF(OSS_2018_19!#REF!&lt;&gt;"",OSS_2018_19!#REF!,"")</f>
        <v>#REF!</v>
      </c>
      <c r="M660" s="7" t="e">
        <f>IF(OSS_2018_19!#REF!&lt;&gt;"",OSS_2018_19!#REF!,"")</f>
        <v>#REF!</v>
      </c>
      <c r="N660" s="7" t="e">
        <f>IF(OSS_2018_19!#REF!&lt;&gt;"",OSS_2018_19!#REF!,"")</f>
        <v>#REF!</v>
      </c>
      <c r="O660" s="7" t="e">
        <f>IF(OSS_2018_19!#REF!&lt;&gt;"",OSS_2018_19!#REF!,"")</f>
        <v>#REF!</v>
      </c>
      <c r="P660" s="7" t="e">
        <f>IF(OSS_2018_19!#REF!&lt;&gt;"",OSS_2018_19!#REF!,"")</f>
        <v>#REF!</v>
      </c>
      <c r="Q660" s="5" t="e">
        <f t="shared" si="49"/>
        <v>#REF!</v>
      </c>
      <c r="R660" s="87" t="e">
        <f t="shared" si="50"/>
        <v>#REF!</v>
      </c>
      <c r="S660" s="57" t="e">
        <f t="shared" si="47"/>
        <v>#REF!</v>
      </c>
      <c r="T660" s="88" t="e">
        <f t="shared" si="48"/>
        <v>#REF!</v>
      </c>
      <c r="U660" s="68"/>
      <c r="W660" s="68"/>
    </row>
    <row r="661" spans="1:23" ht="20.100000000000001" customHeight="1">
      <c r="A661" s="118" t="e">
        <f>IF(OSS_2018_19!#REF!&lt;&gt;"",OSS_2018_19!#REF!,"")</f>
        <v>#REF!</v>
      </c>
      <c r="B661" s="7" t="e">
        <f>IF(OSS_2018_19!#REF!&lt;&gt;"",OSS_2018_19!#REF!,"")</f>
        <v>#REF!</v>
      </c>
      <c r="C661" s="35" t="e">
        <f>IF(OSS_2018_19!#REF!&lt;&gt;"",OSS_2018_19!#REF!,"")</f>
        <v>#REF!</v>
      </c>
      <c r="D661" s="63" t="e">
        <f>IF(OSS_2018_19!#REF!&lt;&gt;"",OSS_2018_19!#REF!,"")</f>
        <v>#REF!</v>
      </c>
      <c r="E661" s="7" t="e">
        <f>IF(OSS_2018_19!#REF!&lt;&gt;"",OSS_2018_19!#REF!,"")</f>
        <v>#REF!</v>
      </c>
      <c r="F661" s="5"/>
      <c r="G661" s="5"/>
      <c r="H661" s="5"/>
      <c r="I661" s="5"/>
      <c r="J661" s="46"/>
      <c r="L661" s="7" t="e">
        <f>IF(OSS_2018_19!#REF!&lt;&gt;"",OSS_2018_19!#REF!,"")</f>
        <v>#REF!</v>
      </c>
      <c r="M661" s="7" t="e">
        <f>IF(OSS_2018_19!#REF!&lt;&gt;"",OSS_2018_19!#REF!,"")</f>
        <v>#REF!</v>
      </c>
      <c r="N661" s="7" t="e">
        <f>IF(OSS_2018_19!#REF!&lt;&gt;"",OSS_2018_19!#REF!,"")</f>
        <v>#REF!</v>
      </c>
      <c r="O661" s="7" t="e">
        <f>IF(OSS_2018_19!#REF!&lt;&gt;"",OSS_2018_19!#REF!,"")</f>
        <v>#REF!</v>
      </c>
      <c r="P661" s="7" t="e">
        <f>IF(OSS_2018_19!#REF!&lt;&gt;"",OSS_2018_19!#REF!,"")</f>
        <v>#REF!</v>
      </c>
      <c r="Q661" s="5" t="e">
        <f t="shared" si="49"/>
        <v>#REF!</v>
      </c>
      <c r="R661" s="87" t="e">
        <f t="shared" si="50"/>
        <v>#REF!</v>
      </c>
      <c r="S661" s="57" t="e">
        <f t="shared" si="47"/>
        <v>#REF!</v>
      </c>
      <c r="T661" s="88" t="e">
        <f t="shared" si="48"/>
        <v>#REF!</v>
      </c>
      <c r="U661" s="68"/>
      <c r="W661" s="68"/>
    </row>
    <row r="662" spans="1:23" ht="20.100000000000001" customHeight="1">
      <c r="A662" s="118" t="e">
        <f>IF(OSS_2018_19!#REF!&lt;&gt;"",OSS_2018_19!#REF!,"")</f>
        <v>#REF!</v>
      </c>
      <c r="B662" s="7" t="e">
        <f>IF(OSS_2018_19!#REF!&lt;&gt;"",OSS_2018_19!#REF!,"")</f>
        <v>#REF!</v>
      </c>
      <c r="C662" s="35" t="e">
        <f>IF(OSS_2018_19!#REF!&lt;&gt;"",OSS_2018_19!#REF!,"")</f>
        <v>#REF!</v>
      </c>
      <c r="D662" s="63" t="e">
        <f>IF(OSS_2018_19!#REF!&lt;&gt;"",OSS_2018_19!#REF!,"")</f>
        <v>#REF!</v>
      </c>
      <c r="E662" s="7" t="e">
        <f>IF(OSS_2018_19!#REF!&lt;&gt;"",OSS_2018_19!#REF!,"")</f>
        <v>#REF!</v>
      </c>
      <c r="F662" s="5"/>
      <c r="G662" s="5"/>
      <c r="H662" s="5"/>
      <c r="I662" s="5"/>
      <c r="J662" s="46"/>
      <c r="L662" s="7" t="e">
        <f>IF(OSS_2018_19!#REF!&lt;&gt;"",OSS_2018_19!#REF!,"")</f>
        <v>#REF!</v>
      </c>
      <c r="M662" s="7" t="e">
        <f>IF(OSS_2018_19!#REF!&lt;&gt;"",OSS_2018_19!#REF!,"")</f>
        <v>#REF!</v>
      </c>
      <c r="N662" s="7" t="e">
        <f>IF(OSS_2018_19!#REF!&lt;&gt;"",OSS_2018_19!#REF!,"")</f>
        <v>#REF!</v>
      </c>
      <c r="O662" s="7" t="e">
        <f>IF(OSS_2018_19!#REF!&lt;&gt;"",OSS_2018_19!#REF!,"")</f>
        <v>#REF!</v>
      </c>
      <c r="P662" s="7" t="e">
        <f>IF(OSS_2018_19!#REF!&lt;&gt;"",OSS_2018_19!#REF!,"")</f>
        <v>#REF!</v>
      </c>
      <c r="Q662" s="5" t="e">
        <f t="shared" si="49"/>
        <v>#REF!</v>
      </c>
      <c r="R662" s="87" t="e">
        <f t="shared" si="50"/>
        <v>#REF!</v>
      </c>
      <c r="S662" s="57" t="e">
        <f t="shared" si="47"/>
        <v>#REF!</v>
      </c>
      <c r="T662" s="88" t="e">
        <f t="shared" si="48"/>
        <v>#REF!</v>
      </c>
      <c r="U662" s="68"/>
      <c r="W662" s="68"/>
    </row>
    <row r="663" spans="1:23" ht="20.100000000000001" customHeight="1">
      <c r="A663" s="118" t="e">
        <f>IF(OSS_2018_19!#REF!&lt;&gt;"",OSS_2018_19!#REF!,"")</f>
        <v>#REF!</v>
      </c>
      <c r="B663" s="7" t="e">
        <f>IF(OSS_2018_19!#REF!&lt;&gt;"",OSS_2018_19!#REF!,"")</f>
        <v>#REF!</v>
      </c>
      <c r="C663" s="35" t="e">
        <f>IF(OSS_2018_19!#REF!&lt;&gt;"",OSS_2018_19!#REF!,"")</f>
        <v>#REF!</v>
      </c>
      <c r="D663" s="63" t="e">
        <f>IF(OSS_2018_19!#REF!&lt;&gt;"",OSS_2018_19!#REF!,"")</f>
        <v>#REF!</v>
      </c>
      <c r="E663" s="7" t="e">
        <f>IF(OSS_2018_19!#REF!&lt;&gt;"",OSS_2018_19!#REF!,"")</f>
        <v>#REF!</v>
      </c>
      <c r="F663" s="5"/>
      <c r="G663" s="5"/>
      <c r="H663" s="5"/>
      <c r="I663" s="5"/>
      <c r="J663" s="46"/>
      <c r="L663" s="7" t="e">
        <f>IF(OSS_2018_19!#REF!&lt;&gt;"",OSS_2018_19!#REF!,"")</f>
        <v>#REF!</v>
      </c>
      <c r="M663" s="7" t="e">
        <f>IF(OSS_2018_19!#REF!&lt;&gt;"",OSS_2018_19!#REF!,"")</f>
        <v>#REF!</v>
      </c>
      <c r="N663" s="7" t="e">
        <f>IF(OSS_2018_19!#REF!&lt;&gt;"",OSS_2018_19!#REF!,"")</f>
        <v>#REF!</v>
      </c>
      <c r="O663" s="7" t="e">
        <f>IF(OSS_2018_19!#REF!&lt;&gt;"",OSS_2018_19!#REF!,"")</f>
        <v>#REF!</v>
      </c>
      <c r="P663" s="7" t="e">
        <f>IF(OSS_2018_19!#REF!&lt;&gt;"",OSS_2018_19!#REF!,"")</f>
        <v>#REF!</v>
      </c>
      <c r="Q663" s="5" t="e">
        <f t="shared" si="49"/>
        <v>#REF!</v>
      </c>
      <c r="R663" s="87" t="e">
        <f t="shared" si="50"/>
        <v>#REF!</v>
      </c>
      <c r="S663" s="57" t="e">
        <f t="shared" si="47"/>
        <v>#REF!</v>
      </c>
      <c r="T663" s="88" t="e">
        <f t="shared" si="48"/>
        <v>#REF!</v>
      </c>
      <c r="U663" s="68"/>
      <c r="W663" s="68"/>
    </row>
    <row r="664" spans="1:23" ht="20.100000000000001" customHeight="1">
      <c r="A664" s="118" t="e">
        <f>IF(OSS_2018_19!#REF!&lt;&gt;"",OSS_2018_19!#REF!,"")</f>
        <v>#REF!</v>
      </c>
      <c r="B664" s="7" t="e">
        <f>IF(OSS_2018_19!#REF!&lt;&gt;"",OSS_2018_19!#REF!,"")</f>
        <v>#REF!</v>
      </c>
      <c r="C664" s="35" t="e">
        <f>IF(OSS_2018_19!#REF!&lt;&gt;"",OSS_2018_19!#REF!,"")</f>
        <v>#REF!</v>
      </c>
      <c r="D664" s="63" t="e">
        <f>IF(OSS_2018_19!#REF!&lt;&gt;"",OSS_2018_19!#REF!,"")</f>
        <v>#REF!</v>
      </c>
      <c r="E664" s="7" t="e">
        <f>IF(OSS_2018_19!#REF!&lt;&gt;"",OSS_2018_19!#REF!,"")</f>
        <v>#REF!</v>
      </c>
      <c r="F664" s="5"/>
      <c r="G664" s="5"/>
      <c r="H664" s="5"/>
      <c r="I664" s="5"/>
      <c r="J664" s="46"/>
      <c r="L664" s="7" t="e">
        <f>IF(OSS_2018_19!#REF!&lt;&gt;"",OSS_2018_19!#REF!,"")</f>
        <v>#REF!</v>
      </c>
      <c r="M664" s="7" t="e">
        <f>IF(OSS_2018_19!#REF!&lt;&gt;"",OSS_2018_19!#REF!,"")</f>
        <v>#REF!</v>
      </c>
      <c r="N664" s="7" t="e">
        <f>IF(OSS_2018_19!#REF!&lt;&gt;"",OSS_2018_19!#REF!,"")</f>
        <v>#REF!</v>
      </c>
      <c r="O664" s="7" t="e">
        <f>IF(OSS_2018_19!#REF!&lt;&gt;"",OSS_2018_19!#REF!,"")</f>
        <v>#REF!</v>
      </c>
      <c r="P664" s="7" t="e">
        <f>IF(OSS_2018_19!#REF!&lt;&gt;"",OSS_2018_19!#REF!,"")</f>
        <v>#REF!</v>
      </c>
      <c r="Q664" s="5" t="e">
        <f t="shared" si="49"/>
        <v>#REF!</v>
      </c>
      <c r="R664" s="87" t="e">
        <f t="shared" si="50"/>
        <v>#REF!</v>
      </c>
      <c r="S664" s="57" t="e">
        <f t="shared" si="47"/>
        <v>#REF!</v>
      </c>
      <c r="T664" s="88" t="e">
        <f t="shared" si="48"/>
        <v>#REF!</v>
      </c>
      <c r="U664" s="68"/>
      <c r="W664" s="68"/>
    </row>
    <row r="665" spans="1:23" ht="20.100000000000001" customHeight="1">
      <c r="A665" s="118" t="e">
        <f>IF(OSS_2018_19!#REF!&lt;&gt;"",OSS_2018_19!#REF!,"")</f>
        <v>#REF!</v>
      </c>
      <c r="B665" s="7" t="e">
        <f>IF(OSS_2018_19!#REF!&lt;&gt;"",OSS_2018_19!#REF!,"")</f>
        <v>#REF!</v>
      </c>
      <c r="C665" s="35" t="e">
        <f>IF(OSS_2018_19!#REF!&lt;&gt;"",OSS_2018_19!#REF!,"")</f>
        <v>#REF!</v>
      </c>
      <c r="D665" s="63" t="e">
        <f>IF(OSS_2018_19!#REF!&lt;&gt;"",OSS_2018_19!#REF!,"")</f>
        <v>#REF!</v>
      </c>
      <c r="E665" s="7" t="e">
        <f>IF(OSS_2018_19!#REF!&lt;&gt;"",OSS_2018_19!#REF!,"")</f>
        <v>#REF!</v>
      </c>
      <c r="F665" s="5"/>
      <c r="G665" s="5"/>
      <c r="H665" s="5"/>
      <c r="I665" s="5"/>
      <c r="J665" s="46"/>
      <c r="L665" s="7" t="e">
        <f>IF(OSS_2018_19!#REF!&lt;&gt;"",OSS_2018_19!#REF!,"")</f>
        <v>#REF!</v>
      </c>
      <c r="M665" s="7" t="e">
        <f>IF(OSS_2018_19!#REF!&lt;&gt;"",OSS_2018_19!#REF!,"")</f>
        <v>#REF!</v>
      </c>
      <c r="N665" s="7" t="e">
        <f>IF(OSS_2018_19!#REF!&lt;&gt;"",OSS_2018_19!#REF!,"")</f>
        <v>#REF!</v>
      </c>
      <c r="O665" s="7" t="e">
        <f>IF(OSS_2018_19!#REF!&lt;&gt;"",OSS_2018_19!#REF!,"")</f>
        <v>#REF!</v>
      </c>
      <c r="P665" s="7" t="e">
        <f>IF(OSS_2018_19!#REF!&lt;&gt;"",OSS_2018_19!#REF!,"")</f>
        <v>#REF!</v>
      </c>
      <c r="Q665" s="5" t="e">
        <f t="shared" si="49"/>
        <v>#REF!</v>
      </c>
      <c r="R665" s="87" t="e">
        <f t="shared" si="50"/>
        <v>#REF!</v>
      </c>
      <c r="S665" s="57" t="e">
        <f t="shared" si="47"/>
        <v>#REF!</v>
      </c>
      <c r="T665" s="88" t="e">
        <f t="shared" si="48"/>
        <v>#REF!</v>
      </c>
      <c r="U665" s="68"/>
      <c r="W665" s="68"/>
    </row>
    <row r="666" spans="1:23" ht="20.100000000000001" customHeight="1">
      <c r="A666" s="118" t="e">
        <f>IF(OSS_2018_19!#REF!&lt;&gt;"",OSS_2018_19!#REF!,"")</f>
        <v>#REF!</v>
      </c>
      <c r="B666" s="7" t="e">
        <f>IF(OSS_2018_19!#REF!&lt;&gt;"",OSS_2018_19!#REF!,"")</f>
        <v>#REF!</v>
      </c>
      <c r="C666" s="35" t="e">
        <f>IF(OSS_2018_19!#REF!&lt;&gt;"",OSS_2018_19!#REF!,"")</f>
        <v>#REF!</v>
      </c>
      <c r="D666" s="63" t="e">
        <f>IF(OSS_2018_19!#REF!&lt;&gt;"",OSS_2018_19!#REF!,"")</f>
        <v>#REF!</v>
      </c>
      <c r="E666" s="7" t="e">
        <f>IF(OSS_2018_19!#REF!&lt;&gt;"",OSS_2018_19!#REF!,"")</f>
        <v>#REF!</v>
      </c>
      <c r="F666" s="5"/>
      <c r="G666" s="5"/>
      <c r="H666" s="5"/>
      <c r="I666" s="5"/>
      <c r="J666" s="46"/>
      <c r="L666" s="7" t="e">
        <f>IF(OSS_2018_19!#REF!&lt;&gt;"",OSS_2018_19!#REF!,"")</f>
        <v>#REF!</v>
      </c>
      <c r="M666" s="7" t="e">
        <f>IF(OSS_2018_19!#REF!&lt;&gt;"",OSS_2018_19!#REF!,"")</f>
        <v>#REF!</v>
      </c>
      <c r="N666" s="7" t="e">
        <f>IF(OSS_2018_19!#REF!&lt;&gt;"",OSS_2018_19!#REF!,"")</f>
        <v>#REF!</v>
      </c>
      <c r="O666" s="7" t="e">
        <f>IF(OSS_2018_19!#REF!&lt;&gt;"",OSS_2018_19!#REF!,"")</f>
        <v>#REF!</v>
      </c>
      <c r="P666" s="7" t="e">
        <f>IF(OSS_2018_19!#REF!&lt;&gt;"",OSS_2018_19!#REF!,"")</f>
        <v>#REF!</v>
      </c>
      <c r="Q666" s="5" t="e">
        <f t="shared" si="49"/>
        <v>#REF!</v>
      </c>
      <c r="R666" s="87" t="e">
        <f t="shared" si="50"/>
        <v>#REF!</v>
      </c>
      <c r="S666" s="57" t="e">
        <f t="shared" si="47"/>
        <v>#REF!</v>
      </c>
      <c r="T666" s="88" t="e">
        <f t="shared" si="48"/>
        <v>#REF!</v>
      </c>
      <c r="U666" s="68"/>
      <c r="W666" s="68"/>
    </row>
    <row r="667" spans="1:23" ht="20.100000000000001" customHeight="1">
      <c r="A667" s="118" t="e">
        <f>IF(OSS_2018_19!#REF!&lt;&gt;"",OSS_2018_19!#REF!,"")</f>
        <v>#REF!</v>
      </c>
      <c r="B667" s="7" t="e">
        <f>IF(OSS_2018_19!#REF!&lt;&gt;"",OSS_2018_19!#REF!,"")</f>
        <v>#REF!</v>
      </c>
      <c r="C667" s="35" t="e">
        <f>IF(OSS_2018_19!#REF!&lt;&gt;"",OSS_2018_19!#REF!,"")</f>
        <v>#REF!</v>
      </c>
      <c r="D667" s="63" t="e">
        <f>IF(OSS_2018_19!#REF!&lt;&gt;"",OSS_2018_19!#REF!,"")</f>
        <v>#REF!</v>
      </c>
      <c r="E667" s="7" t="e">
        <f>IF(OSS_2018_19!#REF!&lt;&gt;"",OSS_2018_19!#REF!,"")</f>
        <v>#REF!</v>
      </c>
      <c r="F667" s="5"/>
      <c r="G667" s="5"/>
      <c r="H667" s="5"/>
      <c r="I667" s="5"/>
      <c r="J667" s="46"/>
      <c r="L667" s="7" t="e">
        <f>IF(OSS_2018_19!#REF!&lt;&gt;"",OSS_2018_19!#REF!,"")</f>
        <v>#REF!</v>
      </c>
      <c r="M667" s="7" t="e">
        <f>IF(OSS_2018_19!#REF!&lt;&gt;"",OSS_2018_19!#REF!,"")</f>
        <v>#REF!</v>
      </c>
      <c r="N667" s="7" t="e">
        <f>IF(OSS_2018_19!#REF!&lt;&gt;"",OSS_2018_19!#REF!,"")</f>
        <v>#REF!</v>
      </c>
      <c r="O667" s="7" t="e">
        <f>IF(OSS_2018_19!#REF!&lt;&gt;"",OSS_2018_19!#REF!,"")</f>
        <v>#REF!</v>
      </c>
      <c r="P667" s="7" t="e">
        <f>IF(OSS_2018_19!#REF!&lt;&gt;"",OSS_2018_19!#REF!,"")</f>
        <v>#REF!</v>
      </c>
      <c r="Q667" s="5" t="e">
        <f t="shared" si="49"/>
        <v>#REF!</v>
      </c>
      <c r="R667" s="87" t="e">
        <f t="shared" si="50"/>
        <v>#REF!</v>
      </c>
      <c r="S667" s="57" t="e">
        <f t="shared" si="47"/>
        <v>#REF!</v>
      </c>
      <c r="T667" s="88" t="e">
        <f t="shared" si="48"/>
        <v>#REF!</v>
      </c>
      <c r="U667" s="68"/>
      <c r="W667" s="68"/>
    </row>
    <row r="668" spans="1:23" ht="20.100000000000001" customHeight="1">
      <c r="A668" s="118" t="e">
        <f>IF(OSS_2018_19!#REF!&lt;&gt;"",OSS_2018_19!#REF!,"")</f>
        <v>#REF!</v>
      </c>
      <c r="B668" s="7" t="e">
        <f>IF(OSS_2018_19!#REF!&lt;&gt;"",OSS_2018_19!#REF!,"")</f>
        <v>#REF!</v>
      </c>
      <c r="C668" s="35" t="e">
        <f>IF(OSS_2018_19!#REF!&lt;&gt;"",OSS_2018_19!#REF!,"")</f>
        <v>#REF!</v>
      </c>
      <c r="D668" s="63" t="e">
        <f>IF(OSS_2018_19!#REF!&lt;&gt;"",OSS_2018_19!#REF!,"")</f>
        <v>#REF!</v>
      </c>
      <c r="E668" s="7" t="e">
        <f>IF(OSS_2018_19!#REF!&lt;&gt;"",OSS_2018_19!#REF!,"")</f>
        <v>#REF!</v>
      </c>
      <c r="F668" s="5"/>
      <c r="G668" s="5"/>
      <c r="H668" s="5"/>
      <c r="I668" s="5"/>
      <c r="J668" s="46"/>
      <c r="L668" s="7" t="e">
        <f>IF(OSS_2018_19!#REF!&lt;&gt;"",OSS_2018_19!#REF!,"")</f>
        <v>#REF!</v>
      </c>
      <c r="M668" s="7" t="e">
        <f>IF(OSS_2018_19!#REF!&lt;&gt;"",OSS_2018_19!#REF!,"")</f>
        <v>#REF!</v>
      </c>
      <c r="N668" s="7" t="e">
        <f>IF(OSS_2018_19!#REF!&lt;&gt;"",OSS_2018_19!#REF!,"")</f>
        <v>#REF!</v>
      </c>
      <c r="O668" s="7" t="e">
        <f>IF(OSS_2018_19!#REF!&lt;&gt;"",OSS_2018_19!#REF!,"")</f>
        <v>#REF!</v>
      </c>
      <c r="P668" s="7" t="e">
        <f>IF(OSS_2018_19!#REF!&lt;&gt;"",OSS_2018_19!#REF!,"")</f>
        <v>#REF!</v>
      </c>
      <c r="Q668" s="5" t="e">
        <f t="shared" si="49"/>
        <v>#REF!</v>
      </c>
      <c r="R668" s="87" t="e">
        <f t="shared" si="50"/>
        <v>#REF!</v>
      </c>
      <c r="S668" s="57" t="e">
        <f t="shared" si="47"/>
        <v>#REF!</v>
      </c>
      <c r="T668" s="88" t="e">
        <f t="shared" si="48"/>
        <v>#REF!</v>
      </c>
      <c r="U668" s="68"/>
      <c r="W668" s="68"/>
    </row>
    <row r="669" spans="1:23" ht="20.100000000000001" customHeight="1">
      <c r="A669" s="118" t="e">
        <f>IF(OSS_2018_19!#REF!&lt;&gt;"",OSS_2018_19!#REF!,"")</f>
        <v>#REF!</v>
      </c>
      <c r="B669" s="7" t="e">
        <f>IF(OSS_2018_19!#REF!&lt;&gt;"",OSS_2018_19!#REF!,"")</f>
        <v>#REF!</v>
      </c>
      <c r="C669" s="35" t="e">
        <f>IF(OSS_2018_19!#REF!&lt;&gt;"",OSS_2018_19!#REF!,"")</f>
        <v>#REF!</v>
      </c>
      <c r="D669" s="63" t="e">
        <f>IF(OSS_2018_19!#REF!&lt;&gt;"",OSS_2018_19!#REF!,"")</f>
        <v>#REF!</v>
      </c>
      <c r="E669" s="7" t="e">
        <f>IF(OSS_2018_19!#REF!&lt;&gt;"",OSS_2018_19!#REF!,"")</f>
        <v>#REF!</v>
      </c>
      <c r="F669" s="5"/>
      <c r="G669" s="5"/>
      <c r="H669" s="5"/>
      <c r="I669" s="5"/>
      <c r="J669" s="46"/>
      <c r="L669" s="7" t="e">
        <f>IF(OSS_2018_19!#REF!&lt;&gt;"",OSS_2018_19!#REF!,"")</f>
        <v>#REF!</v>
      </c>
      <c r="M669" s="7" t="e">
        <f>IF(OSS_2018_19!#REF!&lt;&gt;"",OSS_2018_19!#REF!,"")</f>
        <v>#REF!</v>
      </c>
      <c r="N669" s="7" t="e">
        <f>IF(OSS_2018_19!#REF!&lt;&gt;"",OSS_2018_19!#REF!,"")</f>
        <v>#REF!</v>
      </c>
      <c r="O669" s="7" t="e">
        <f>IF(OSS_2018_19!#REF!&lt;&gt;"",OSS_2018_19!#REF!,"")</f>
        <v>#REF!</v>
      </c>
      <c r="P669" s="7" t="e">
        <f>IF(OSS_2018_19!#REF!&lt;&gt;"",OSS_2018_19!#REF!,"")</f>
        <v>#REF!</v>
      </c>
      <c r="Q669" s="5" t="e">
        <f t="shared" si="49"/>
        <v>#REF!</v>
      </c>
      <c r="R669" s="87" t="e">
        <f t="shared" si="50"/>
        <v>#REF!</v>
      </c>
      <c r="S669" s="57" t="e">
        <f t="shared" si="47"/>
        <v>#REF!</v>
      </c>
      <c r="T669" s="88" t="e">
        <f t="shared" si="48"/>
        <v>#REF!</v>
      </c>
      <c r="U669" s="68"/>
      <c r="W669" s="68"/>
    </row>
    <row r="670" spans="1:23" ht="20.100000000000001" customHeight="1">
      <c r="A670" s="118" t="e">
        <f>IF(OSS_2018_19!#REF!&lt;&gt;"",OSS_2018_19!#REF!,"")</f>
        <v>#REF!</v>
      </c>
      <c r="B670" s="7" t="e">
        <f>IF(OSS_2018_19!#REF!&lt;&gt;"",OSS_2018_19!#REF!,"")</f>
        <v>#REF!</v>
      </c>
      <c r="C670" s="35" t="e">
        <f>IF(OSS_2018_19!#REF!&lt;&gt;"",OSS_2018_19!#REF!,"")</f>
        <v>#REF!</v>
      </c>
      <c r="D670" s="63" t="e">
        <f>IF(OSS_2018_19!#REF!&lt;&gt;"",OSS_2018_19!#REF!,"")</f>
        <v>#REF!</v>
      </c>
      <c r="E670" s="7" t="e">
        <f>IF(OSS_2018_19!#REF!&lt;&gt;"",OSS_2018_19!#REF!,"")</f>
        <v>#REF!</v>
      </c>
      <c r="F670" s="5"/>
      <c r="G670" s="5"/>
      <c r="H670" s="5"/>
      <c r="I670" s="5"/>
      <c r="J670" s="46"/>
      <c r="L670" s="7" t="e">
        <f>IF(OSS_2018_19!#REF!&lt;&gt;"",OSS_2018_19!#REF!,"")</f>
        <v>#REF!</v>
      </c>
      <c r="M670" s="7" t="e">
        <f>IF(OSS_2018_19!#REF!&lt;&gt;"",OSS_2018_19!#REF!,"")</f>
        <v>#REF!</v>
      </c>
      <c r="N670" s="7" t="e">
        <f>IF(OSS_2018_19!#REF!&lt;&gt;"",OSS_2018_19!#REF!,"")</f>
        <v>#REF!</v>
      </c>
      <c r="O670" s="7" t="e">
        <f>IF(OSS_2018_19!#REF!&lt;&gt;"",OSS_2018_19!#REF!,"")</f>
        <v>#REF!</v>
      </c>
      <c r="P670" s="7" t="e">
        <f>IF(OSS_2018_19!#REF!&lt;&gt;"",OSS_2018_19!#REF!,"")</f>
        <v>#REF!</v>
      </c>
      <c r="Q670" s="5" t="e">
        <f t="shared" si="49"/>
        <v>#REF!</v>
      </c>
      <c r="R670" s="87" t="e">
        <f t="shared" si="50"/>
        <v>#REF!</v>
      </c>
      <c r="S670" s="57" t="e">
        <f t="shared" si="47"/>
        <v>#REF!</v>
      </c>
      <c r="T670" s="88" t="e">
        <f t="shared" si="48"/>
        <v>#REF!</v>
      </c>
      <c r="U670" s="68"/>
      <c r="W670" s="68"/>
    </row>
    <row r="671" spans="1:23" ht="20.100000000000001" customHeight="1">
      <c r="A671" s="118" t="e">
        <f>IF(OSS_2018_19!#REF!&lt;&gt;"",OSS_2018_19!#REF!,"")</f>
        <v>#REF!</v>
      </c>
      <c r="B671" s="7" t="e">
        <f>IF(OSS_2018_19!#REF!&lt;&gt;"",OSS_2018_19!#REF!,"")</f>
        <v>#REF!</v>
      </c>
      <c r="C671" s="35" t="e">
        <f>IF(OSS_2018_19!#REF!&lt;&gt;"",OSS_2018_19!#REF!,"")</f>
        <v>#REF!</v>
      </c>
      <c r="D671" s="63" t="e">
        <f>IF(OSS_2018_19!#REF!&lt;&gt;"",OSS_2018_19!#REF!,"")</f>
        <v>#REF!</v>
      </c>
      <c r="E671" s="7" t="e">
        <f>IF(OSS_2018_19!#REF!&lt;&gt;"",OSS_2018_19!#REF!,"")</f>
        <v>#REF!</v>
      </c>
      <c r="F671" s="5"/>
      <c r="G671" s="5"/>
      <c r="H671" s="5"/>
      <c r="I671" s="5"/>
      <c r="J671" s="46"/>
      <c r="L671" s="7" t="e">
        <f>IF(OSS_2018_19!#REF!&lt;&gt;"",OSS_2018_19!#REF!,"")</f>
        <v>#REF!</v>
      </c>
      <c r="M671" s="7" t="e">
        <f>IF(OSS_2018_19!#REF!&lt;&gt;"",OSS_2018_19!#REF!,"")</f>
        <v>#REF!</v>
      </c>
      <c r="N671" s="7" t="e">
        <f>IF(OSS_2018_19!#REF!&lt;&gt;"",OSS_2018_19!#REF!,"")</f>
        <v>#REF!</v>
      </c>
      <c r="O671" s="7" t="e">
        <f>IF(OSS_2018_19!#REF!&lt;&gt;"",OSS_2018_19!#REF!,"")</f>
        <v>#REF!</v>
      </c>
      <c r="P671" s="7" t="e">
        <f>IF(OSS_2018_19!#REF!&lt;&gt;"",OSS_2018_19!#REF!,"")</f>
        <v>#REF!</v>
      </c>
      <c r="Q671" s="5" t="e">
        <f t="shared" si="49"/>
        <v>#REF!</v>
      </c>
      <c r="R671" s="87" t="e">
        <f t="shared" si="50"/>
        <v>#REF!</v>
      </c>
      <c r="S671" s="57" t="e">
        <f t="shared" si="47"/>
        <v>#REF!</v>
      </c>
      <c r="T671" s="88" t="e">
        <f t="shared" si="48"/>
        <v>#REF!</v>
      </c>
      <c r="U671" s="68"/>
      <c r="W671" s="68"/>
    </row>
    <row r="672" spans="1:23" ht="20.100000000000001" customHeight="1">
      <c r="A672" s="118" t="e">
        <f>IF(OSS_2018_19!#REF!&lt;&gt;"",OSS_2018_19!#REF!,"")</f>
        <v>#REF!</v>
      </c>
      <c r="B672" s="7" t="e">
        <f>IF(OSS_2018_19!#REF!&lt;&gt;"",OSS_2018_19!#REF!,"")</f>
        <v>#REF!</v>
      </c>
      <c r="C672" s="35" t="e">
        <f>IF(OSS_2018_19!#REF!&lt;&gt;"",OSS_2018_19!#REF!,"")</f>
        <v>#REF!</v>
      </c>
      <c r="D672" s="63" t="e">
        <f>IF(OSS_2018_19!#REF!&lt;&gt;"",OSS_2018_19!#REF!,"")</f>
        <v>#REF!</v>
      </c>
      <c r="E672" s="7" t="e">
        <f>IF(OSS_2018_19!#REF!&lt;&gt;"",OSS_2018_19!#REF!,"")</f>
        <v>#REF!</v>
      </c>
      <c r="F672" s="5"/>
      <c r="G672" s="5"/>
      <c r="H672" s="5"/>
      <c r="I672" s="5"/>
      <c r="J672" s="46"/>
      <c r="L672" s="7" t="e">
        <f>IF(OSS_2018_19!#REF!&lt;&gt;"",OSS_2018_19!#REF!,"")</f>
        <v>#REF!</v>
      </c>
      <c r="M672" s="7" t="e">
        <f>IF(OSS_2018_19!#REF!&lt;&gt;"",OSS_2018_19!#REF!,"")</f>
        <v>#REF!</v>
      </c>
      <c r="N672" s="7" t="e">
        <f>IF(OSS_2018_19!#REF!&lt;&gt;"",OSS_2018_19!#REF!,"")</f>
        <v>#REF!</v>
      </c>
      <c r="O672" s="7" t="e">
        <f>IF(OSS_2018_19!#REF!&lt;&gt;"",OSS_2018_19!#REF!,"")</f>
        <v>#REF!</v>
      </c>
      <c r="P672" s="7" t="e">
        <f>IF(OSS_2018_19!#REF!&lt;&gt;"",OSS_2018_19!#REF!,"")</f>
        <v>#REF!</v>
      </c>
      <c r="Q672" s="5" t="e">
        <f t="shared" si="49"/>
        <v>#REF!</v>
      </c>
      <c r="R672" s="87" t="e">
        <f t="shared" si="50"/>
        <v>#REF!</v>
      </c>
      <c r="S672" s="57" t="e">
        <f t="shared" si="47"/>
        <v>#REF!</v>
      </c>
      <c r="T672" s="88" t="e">
        <f t="shared" si="48"/>
        <v>#REF!</v>
      </c>
      <c r="U672" s="68"/>
      <c r="W672" s="68"/>
    </row>
    <row r="673" spans="1:23" ht="20.100000000000001" customHeight="1">
      <c r="A673" s="118" t="e">
        <f>IF(OSS_2018_19!#REF!&lt;&gt;"",OSS_2018_19!#REF!,"")</f>
        <v>#REF!</v>
      </c>
      <c r="B673" s="7" t="e">
        <f>IF(OSS_2018_19!#REF!&lt;&gt;"",OSS_2018_19!#REF!,"")</f>
        <v>#REF!</v>
      </c>
      <c r="C673" s="35" t="e">
        <f>IF(OSS_2018_19!#REF!&lt;&gt;"",OSS_2018_19!#REF!,"")</f>
        <v>#REF!</v>
      </c>
      <c r="D673" s="63" t="e">
        <f>IF(OSS_2018_19!#REF!&lt;&gt;"",OSS_2018_19!#REF!,"")</f>
        <v>#REF!</v>
      </c>
      <c r="E673" s="7" t="e">
        <f>IF(OSS_2018_19!#REF!&lt;&gt;"",OSS_2018_19!#REF!,"")</f>
        <v>#REF!</v>
      </c>
      <c r="F673" s="5"/>
      <c r="G673" s="5"/>
      <c r="H673" s="5"/>
      <c r="I673" s="5"/>
      <c r="J673" s="46"/>
      <c r="L673" s="7" t="e">
        <f>IF(OSS_2018_19!#REF!&lt;&gt;"",OSS_2018_19!#REF!,"")</f>
        <v>#REF!</v>
      </c>
      <c r="M673" s="7" t="e">
        <f>IF(OSS_2018_19!#REF!&lt;&gt;"",OSS_2018_19!#REF!,"")</f>
        <v>#REF!</v>
      </c>
      <c r="N673" s="7" t="e">
        <f>IF(OSS_2018_19!#REF!&lt;&gt;"",OSS_2018_19!#REF!,"")</f>
        <v>#REF!</v>
      </c>
      <c r="O673" s="7" t="e">
        <f>IF(OSS_2018_19!#REF!&lt;&gt;"",OSS_2018_19!#REF!,"")</f>
        <v>#REF!</v>
      </c>
      <c r="P673" s="7" t="e">
        <f>IF(OSS_2018_19!#REF!&lt;&gt;"",OSS_2018_19!#REF!,"")</f>
        <v>#REF!</v>
      </c>
      <c r="Q673" s="5" t="e">
        <f t="shared" si="49"/>
        <v>#REF!</v>
      </c>
      <c r="R673" s="87" t="e">
        <f t="shared" si="50"/>
        <v>#REF!</v>
      </c>
      <c r="S673" s="57" t="e">
        <f t="shared" si="47"/>
        <v>#REF!</v>
      </c>
      <c r="T673" s="88" t="e">
        <f t="shared" si="48"/>
        <v>#REF!</v>
      </c>
      <c r="U673" s="68"/>
      <c r="W673" s="68"/>
    </row>
    <row r="674" spans="1:23" ht="20.100000000000001" customHeight="1">
      <c r="A674" s="118" t="e">
        <f>IF(OSS_2018_19!#REF!&lt;&gt;"",OSS_2018_19!#REF!,"")</f>
        <v>#REF!</v>
      </c>
      <c r="B674" s="7" t="e">
        <f>IF(OSS_2018_19!#REF!&lt;&gt;"",OSS_2018_19!#REF!,"")</f>
        <v>#REF!</v>
      </c>
      <c r="C674" s="35" t="e">
        <f>IF(OSS_2018_19!#REF!&lt;&gt;"",OSS_2018_19!#REF!,"")</f>
        <v>#REF!</v>
      </c>
      <c r="D674" s="63" t="e">
        <f>IF(OSS_2018_19!#REF!&lt;&gt;"",OSS_2018_19!#REF!,"")</f>
        <v>#REF!</v>
      </c>
      <c r="E674" s="7" t="e">
        <f>IF(OSS_2018_19!#REF!&lt;&gt;"",OSS_2018_19!#REF!,"")</f>
        <v>#REF!</v>
      </c>
      <c r="F674" s="5"/>
      <c r="G674" s="5"/>
      <c r="H674" s="5"/>
      <c r="I674" s="5"/>
      <c r="J674" s="46"/>
      <c r="L674" s="7" t="e">
        <f>IF(OSS_2018_19!#REF!&lt;&gt;"",OSS_2018_19!#REF!,"")</f>
        <v>#REF!</v>
      </c>
      <c r="M674" s="7" t="e">
        <f>IF(OSS_2018_19!#REF!&lt;&gt;"",OSS_2018_19!#REF!,"")</f>
        <v>#REF!</v>
      </c>
      <c r="N674" s="7" t="e">
        <f>IF(OSS_2018_19!#REF!&lt;&gt;"",OSS_2018_19!#REF!,"")</f>
        <v>#REF!</v>
      </c>
      <c r="O674" s="7" t="e">
        <f>IF(OSS_2018_19!#REF!&lt;&gt;"",OSS_2018_19!#REF!,"")</f>
        <v>#REF!</v>
      </c>
      <c r="P674" s="7" t="e">
        <f>IF(OSS_2018_19!#REF!&lt;&gt;"",OSS_2018_19!#REF!,"")</f>
        <v>#REF!</v>
      </c>
      <c r="Q674" s="5" t="e">
        <f t="shared" si="49"/>
        <v>#REF!</v>
      </c>
      <c r="R674" s="87" t="e">
        <f t="shared" si="50"/>
        <v>#REF!</v>
      </c>
      <c r="S674" s="57" t="e">
        <f t="shared" si="47"/>
        <v>#REF!</v>
      </c>
      <c r="T674" s="88" t="e">
        <f t="shared" si="48"/>
        <v>#REF!</v>
      </c>
      <c r="U674" s="68"/>
      <c r="W674" s="68"/>
    </row>
    <row r="675" spans="1:23" ht="20.100000000000001" customHeight="1">
      <c r="A675" s="118" t="e">
        <f>IF(OSS_2018_19!#REF!&lt;&gt;"",OSS_2018_19!#REF!,"")</f>
        <v>#REF!</v>
      </c>
      <c r="B675" s="7" t="e">
        <f>IF(OSS_2018_19!#REF!&lt;&gt;"",OSS_2018_19!#REF!,"")</f>
        <v>#REF!</v>
      </c>
      <c r="C675" s="35" t="e">
        <f>IF(OSS_2018_19!#REF!&lt;&gt;"",OSS_2018_19!#REF!,"")</f>
        <v>#REF!</v>
      </c>
      <c r="D675" s="63" t="e">
        <f>IF(OSS_2018_19!#REF!&lt;&gt;"",OSS_2018_19!#REF!,"")</f>
        <v>#REF!</v>
      </c>
      <c r="E675" s="7" t="e">
        <f>IF(OSS_2018_19!#REF!&lt;&gt;"",OSS_2018_19!#REF!,"")</f>
        <v>#REF!</v>
      </c>
      <c r="F675" s="5"/>
      <c r="G675" s="5"/>
      <c r="H675" s="5"/>
      <c r="I675" s="5"/>
      <c r="J675" s="46"/>
      <c r="L675" s="7" t="e">
        <f>IF(OSS_2018_19!#REF!&lt;&gt;"",OSS_2018_19!#REF!,"")</f>
        <v>#REF!</v>
      </c>
      <c r="M675" s="7" t="e">
        <f>IF(OSS_2018_19!#REF!&lt;&gt;"",OSS_2018_19!#REF!,"")</f>
        <v>#REF!</v>
      </c>
      <c r="N675" s="7" t="e">
        <f>IF(OSS_2018_19!#REF!&lt;&gt;"",OSS_2018_19!#REF!,"")</f>
        <v>#REF!</v>
      </c>
      <c r="O675" s="7" t="e">
        <f>IF(OSS_2018_19!#REF!&lt;&gt;"",OSS_2018_19!#REF!,"")</f>
        <v>#REF!</v>
      </c>
      <c r="P675" s="7" t="e">
        <f>IF(OSS_2018_19!#REF!&lt;&gt;"",OSS_2018_19!#REF!,"")</f>
        <v>#REF!</v>
      </c>
      <c r="Q675" s="5" t="e">
        <f t="shared" si="49"/>
        <v>#REF!</v>
      </c>
      <c r="R675" s="87" t="e">
        <f t="shared" si="50"/>
        <v>#REF!</v>
      </c>
      <c r="S675" s="57" t="e">
        <f t="shared" si="47"/>
        <v>#REF!</v>
      </c>
      <c r="T675" s="88" t="e">
        <f t="shared" si="48"/>
        <v>#REF!</v>
      </c>
      <c r="U675" s="68"/>
      <c r="W675" s="68"/>
    </row>
    <row r="676" spans="1:23" ht="20.100000000000001" customHeight="1">
      <c r="A676" s="118" t="e">
        <f>IF(OSS_2018_19!#REF!&lt;&gt;"",OSS_2018_19!#REF!,"")</f>
        <v>#REF!</v>
      </c>
      <c r="B676" s="7" t="e">
        <f>IF(OSS_2018_19!#REF!&lt;&gt;"",OSS_2018_19!#REF!,"")</f>
        <v>#REF!</v>
      </c>
      <c r="C676" s="35" t="e">
        <f>IF(OSS_2018_19!#REF!&lt;&gt;"",OSS_2018_19!#REF!,"")</f>
        <v>#REF!</v>
      </c>
      <c r="D676" s="63" t="e">
        <f>IF(OSS_2018_19!#REF!&lt;&gt;"",OSS_2018_19!#REF!,"")</f>
        <v>#REF!</v>
      </c>
      <c r="E676" s="7" t="e">
        <f>IF(OSS_2018_19!#REF!&lt;&gt;"",OSS_2018_19!#REF!,"")</f>
        <v>#REF!</v>
      </c>
      <c r="F676" s="5"/>
      <c r="G676" s="5"/>
      <c r="H676" s="5"/>
      <c r="I676" s="5"/>
      <c r="J676" s="46"/>
      <c r="L676" s="7" t="e">
        <f>IF(OSS_2018_19!#REF!&lt;&gt;"",OSS_2018_19!#REF!,"")</f>
        <v>#REF!</v>
      </c>
      <c r="M676" s="7" t="e">
        <f>IF(OSS_2018_19!#REF!&lt;&gt;"",OSS_2018_19!#REF!,"")</f>
        <v>#REF!</v>
      </c>
      <c r="N676" s="7" t="e">
        <f>IF(OSS_2018_19!#REF!&lt;&gt;"",OSS_2018_19!#REF!,"")</f>
        <v>#REF!</v>
      </c>
      <c r="O676" s="7" t="e">
        <f>IF(OSS_2018_19!#REF!&lt;&gt;"",OSS_2018_19!#REF!,"")</f>
        <v>#REF!</v>
      </c>
      <c r="P676" s="7" t="e">
        <f>IF(OSS_2018_19!#REF!&lt;&gt;"",OSS_2018_19!#REF!,"")</f>
        <v>#REF!</v>
      </c>
      <c r="Q676" s="5" t="e">
        <f t="shared" si="49"/>
        <v>#REF!</v>
      </c>
      <c r="R676" s="87" t="e">
        <f t="shared" si="50"/>
        <v>#REF!</v>
      </c>
      <c r="S676" s="57" t="e">
        <f t="shared" si="47"/>
        <v>#REF!</v>
      </c>
      <c r="T676" s="88" t="e">
        <f t="shared" si="48"/>
        <v>#REF!</v>
      </c>
      <c r="U676" s="68"/>
      <c r="W676" s="68"/>
    </row>
    <row r="677" spans="1:23" ht="20.100000000000001" customHeight="1">
      <c r="A677" s="118" t="e">
        <f>IF(OSS_2018_19!#REF!&lt;&gt;"",OSS_2018_19!#REF!,"")</f>
        <v>#REF!</v>
      </c>
      <c r="B677" s="7" t="e">
        <f>IF(OSS_2018_19!#REF!&lt;&gt;"",OSS_2018_19!#REF!,"")</f>
        <v>#REF!</v>
      </c>
      <c r="C677" s="35" t="e">
        <f>IF(OSS_2018_19!#REF!&lt;&gt;"",OSS_2018_19!#REF!,"")</f>
        <v>#REF!</v>
      </c>
      <c r="D677" s="63" t="e">
        <f>IF(OSS_2018_19!#REF!&lt;&gt;"",OSS_2018_19!#REF!,"")</f>
        <v>#REF!</v>
      </c>
      <c r="E677" s="7" t="e">
        <f>IF(OSS_2018_19!#REF!&lt;&gt;"",OSS_2018_19!#REF!,"")</f>
        <v>#REF!</v>
      </c>
      <c r="F677" s="5"/>
      <c r="G677" s="5"/>
      <c r="H677" s="5"/>
      <c r="I677" s="5"/>
      <c r="J677" s="46"/>
      <c r="L677" s="7" t="e">
        <f>IF(OSS_2018_19!#REF!&lt;&gt;"",OSS_2018_19!#REF!,"")</f>
        <v>#REF!</v>
      </c>
      <c r="M677" s="7" t="e">
        <f>IF(OSS_2018_19!#REF!&lt;&gt;"",OSS_2018_19!#REF!,"")</f>
        <v>#REF!</v>
      </c>
      <c r="N677" s="7" t="e">
        <f>IF(OSS_2018_19!#REF!&lt;&gt;"",OSS_2018_19!#REF!,"")</f>
        <v>#REF!</v>
      </c>
      <c r="O677" s="7" t="e">
        <f>IF(OSS_2018_19!#REF!&lt;&gt;"",OSS_2018_19!#REF!,"")</f>
        <v>#REF!</v>
      </c>
      <c r="P677" s="7" t="e">
        <f>IF(OSS_2018_19!#REF!&lt;&gt;"",OSS_2018_19!#REF!,"")</f>
        <v>#REF!</v>
      </c>
      <c r="Q677" s="5" t="e">
        <f t="shared" si="49"/>
        <v>#REF!</v>
      </c>
      <c r="R677" s="87" t="e">
        <f t="shared" si="50"/>
        <v>#REF!</v>
      </c>
      <c r="S677" s="57" t="e">
        <f t="shared" si="47"/>
        <v>#REF!</v>
      </c>
      <c r="T677" s="88" t="e">
        <f t="shared" si="48"/>
        <v>#REF!</v>
      </c>
      <c r="U677" s="68"/>
      <c r="W677" s="68"/>
    </row>
    <row r="678" spans="1:23" ht="20.100000000000001" customHeight="1">
      <c r="A678" s="118" t="e">
        <f>IF(OSS_2018_19!#REF!&lt;&gt;"",OSS_2018_19!#REF!,"")</f>
        <v>#REF!</v>
      </c>
      <c r="B678" s="7" t="e">
        <f>IF(OSS_2018_19!#REF!&lt;&gt;"",OSS_2018_19!#REF!,"")</f>
        <v>#REF!</v>
      </c>
      <c r="C678" s="35" t="e">
        <f>IF(OSS_2018_19!#REF!&lt;&gt;"",OSS_2018_19!#REF!,"")</f>
        <v>#REF!</v>
      </c>
      <c r="D678" s="63" t="e">
        <f>IF(OSS_2018_19!#REF!&lt;&gt;"",OSS_2018_19!#REF!,"")</f>
        <v>#REF!</v>
      </c>
      <c r="E678" s="7" t="e">
        <f>IF(OSS_2018_19!#REF!&lt;&gt;"",OSS_2018_19!#REF!,"")</f>
        <v>#REF!</v>
      </c>
      <c r="F678" s="5"/>
      <c r="G678" s="5"/>
      <c r="H678" s="5"/>
      <c r="I678" s="5"/>
      <c r="J678" s="46"/>
      <c r="L678" s="7" t="e">
        <f>IF(OSS_2018_19!#REF!&lt;&gt;"",OSS_2018_19!#REF!,"")</f>
        <v>#REF!</v>
      </c>
      <c r="M678" s="7" t="e">
        <f>IF(OSS_2018_19!#REF!&lt;&gt;"",OSS_2018_19!#REF!,"")</f>
        <v>#REF!</v>
      </c>
      <c r="N678" s="7" t="e">
        <f>IF(OSS_2018_19!#REF!&lt;&gt;"",OSS_2018_19!#REF!,"")</f>
        <v>#REF!</v>
      </c>
      <c r="O678" s="7" t="e">
        <f>IF(OSS_2018_19!#REF!&lt;&gt;"",OSS_2018_19!#REF!,"")</f>
        <v>#REF!</v>
      </c>
      <c r="P678" s="7" t="e">
        <f>IF(OSS_2018_19!#REF!&lt;&gt;"",OSS_2018_19!#REF!,"")</f>
        <v>#REF!</v>
      </c>
      <c r="Q678" s="5" t="e">
        <f t="shared" si="49"/>
        <v>#REF!</v>
      </c>
      <c r="R678" s="87" t="e">
        <f t="shared" si="50"/>
        <v>#REF!</v>
      </c>
      <c r="S678" s="57" t="e">
        <f t="shared" si="47"/>
        <v>#REF!</v>
      </c>
      <c r="T678" s="88" t="e">
        <f t="shared" si="48"/>
        <v>#REF!</v>
      </c>
      <c r="U678" s="68"/>
      <c r="W678" s="68"/>
    </row>
    <row r="679" spans="1:23" ht="20.100000000000001" customHeight="1">
      <c r="A679" s="118" t="e">
        <f>IF(OSS_2018_19!#REF!&lt;&gt;"",OSS_2018_19!#REF!,"")</f>
        <v>#REF!</v>
      </c>
      <c r="B679" s="7" t="e">
        <f>IF(OSS_2018_19!#REF!&lt;&gt;"",OSS_2018_19!#REF!,"")</f>
        <v>#REF!</v>
      </c>
      <c r="C679" s="35" t="e">
        <f>IF(OSS_2018_19!#REF!&lt;&gt;"",OSS_2018_19!#REF!,"")</f>
        <v>#REF!</v>
      </c>
      <c r="D679" s="63" t="e">
        <f>IF(OSS_2018_19!#REF!&lt;&gt;"",OSS_2018_19!#REF!,"")</f>
        <v>#REF!</v>
      </c>
      <c r="E679" s="7" t="e">
        <f>IF(OSS_2018_19!#REF!&lt;&gt;"",OSS_2018_19!#REF!,"")</f>
        <v>#REF!</v>
      </c>
      <c r="F679" s="5"/>
      <c r="G679" s="5"/>
      <c r="H679" s="5"/>
      <c r="I679" s="5"/>
      <c r="J679" s="46"/>
      <c r="L679" s="7" t="e">
        <f>IF(OSS_2018_19!#REF!&lt;&gt;"",OSS_2018_19!#REF!,"")</f>
        <v>#REF!</v>
      </c>
      <c r="M679" s="7" t="e">
        <f>IF(OSS_2018_19!#REF!&lt;&gt;"",OSS_2018_19!#REF!,"")</f>
        <v>#REF!</v>
      </c>
      <c r="N679" s="7" t="e">
        <f>IF(OSS_2018_19!#REF!&lt;&gt;"",OSS_2018_19!#REF!,"")</f>
        <v>#REF!</v>
      </c>
      <c r="O679" s="7" t="e">
        <f>IF(OSS_2018_19!#REF!&lt;&gt;"",OSS_2018_19!#REF!,"")</f>
        <v>#REF!</v>
      </c>
      <c r="P679" s="7" t="e">
        <f>IF(OSS_2018_19!#REF!&lt;&gt;"",OSS_2018_19!#REF!,"")</f>
        <v>#REF!</v>
      </c>
      <c r="Q679" s="5" t="e">
        <f t="shared" si="49"/>
        <v>#REF!</v>
      </c>
      <c r="R679" s="87" t="e">
        <f t="shared" si="50"/>
        <v>#REF!</v>
      </c>
      <c r="S679" s="57" t="e">
        <f t="shared" si="47"/>
        <v>#REF!</v>
      </c>
      <c r="T679" s="88" t="e">
        <f t="shared" si="48"/>
        <v>#REF!</v>
      </c>
      <c r="U679" s="68"/>
      <c r="W679" s="68"/>
    </row>
    <row r="680" spans="1:23" ht="20.100000000000001" customHeight="1">
      <c r="A680" s="118" t="e">
        <f>IF(OSS_2018_19!#REF!&lt;&gt;"",OSS_2018_19!#REF!,"")</f>
        <v>#REF!</v>
      </c>
      <c r="B680" s="7" t="e">
        <f>IF(OSS_2018_19!#REF!&lt;&gt;"",OSS_2018_19!#REF!,"")</f>
        <v>#REF!</v>
      </c>
      <c r="C680" s="35" t="e">
        <f>IF(OSS_2018_19!#REF!&lt;&gt;"",OSS_2018_19!#REF!,"")</f>
        <v>#REF!</v>
      </c>
      <c r="D680" s="63" t="e">
        <f>IF(OSS_2018_19!#REF!&lt;&gt;"",OSS_2018_19!#REF!,"")</f>
        <v>#REF!</v>
      </c>
      <c r="E680" s="7" t="e">
        <f>IF(OSS_2018_19!#REF!&lt;&gt;"",OSS_2018_19!#REF!,"")</f>
        <v>#REF!</v>
      </c>
      <c r="F680" s="5"/>
      <c r="G680" s="5"/>
      <c r="H680" s="5"/>
      <c r="I680" s="5"/>
      <c r="J680" s="46"/>
      <c r="L680" s="7" t="e">
        <f>IF(OSS_2018_19!#REF!&lt;&gt;"",OSS_2018_19!#REF!,"")</f>
        <v>#REF!</v>
      </c>
      <c r="M680" s="7" t="e">
        <f>IF(OSS_2018_19!#REF!&lt;&gt;"",OSS_2018_19!#REF!,"")</f>
        <v>#REF!</v>
      </c>
      <c r="N680" s="7" t="e">
        <f>IF(OSS_2018_19!#REF!&lt;&gt;"",OSS_2018_19!#REF!,"")</f>
        <v>#REF!</v>
      </c>
      <c r="O680" s="7" t="e">
        <f>IF(OSS_2018_19!#REF!&lt;&gt;"",OSS_2018_19!#REF!,"")</f>
        <v>#REF!</v>
      </c>
      <c r="P680" s="7" t="e">
        <f>IF(OSS_2018_19!#REF!&lt;&gt;"",OSS_2018_19!#REF!,"")</f>
        <v>#REF!</v>
      </c>
      <c r="Q680" s="5" t="e">
        <f t="shared" si="49"/>
        <v>#REF!</v>
      </c>
      <c r="R680" s="87" t="e">
        <f t="shared" si="50"/>
        <v>#REF!</v>
      </c>
      <c r="S680" s="57" t="e">
        <f t="shared" si="47"/>
        <v>#REF!</v>
      </c>
      <c r="T680" s="88" t="e">
        <f t="shared" si="48"/>
        <v>#REF!</v>
      </c>
      <c r="U680" s="68"/>
      <c r="W680" s="68"/>
    </row>
    <row r="681" spans="1:23" ht="20.100000000000001" customHeight="1">
      <c r="A681" s="118" t="e">
        <f>IF(OSS_2018_19!#REF!&lt;&gt;"",OSS_2018_19!#REF!,"")</f>
        <v>#REF!</v>
      </c>
      <c r="B681" s="7" t="e">
        <f>IF(OSS_2018_19!#REF!&lt;&gt;"",OSS_2018_19!#REF!,"")</f>
        <v>#REF!</v>
      </c>
      <c r="C681" s="35" t="e">
        <f>IF(OSS_2018_19!#REF!&lt;&gt;"",OSS_2018_19!#REF!,"")</f>
        <v>#REF!</v>
      </c>
      <c r="D681" s="63" t="e">
        <f>IF(OSS_2018_19!#REF!&lt;&gt;"",OSS_2018_19!#REF!,"")</f>
        <v>#REF!</v>
      </c>
      <c r="E681" s="7" t="e">
        <f>IF(OSS_2018_19!#REF!&lt;&gt;"",OSS_2018_19!#REF!,"")</f>
        <v>#REF!</v>
      </c>
      <c r="F681" s="5"/>
      <c r="G681" s="5"/>
      <c r="H681" s="5"/>
      <c r="I681" s="5"/>
      <c r="J681" s="46"/>
      <c r="L681" s="7" t="e">
        <f>IF(OSS_2018_19!#REF!&lt;&gt;"",OSS_2018_19!#REF!,"")</f>
        <v>#REF!</v>
      </c>
      <c r="M681" s="7" t="e">
        <f>IF(OSS_2018_19!#REF!&lt;&gt;"",OSS_2018_19!#REF!,"")</f>
        <v>#REF!</v>
      </c>
      <c r="N681" s="7" t="e">
        <f>IF(OSS_2018_19!#REF!&lt;&gt;"",OSS_2018_19!#REF!,"")</f>
        <v>#REF!</v>
      </c>
      <c r="O681" s="7" t="e">
        <f>IF(OSS_2018_19!#REF!&lt;&gt;"",OSS_2018_19!#REF!,"")</f>
        <v>#REF!</v>
      </c>
      <c r="P681" s="7" t="e">
        <f>IF(OSS_2018_19!#REF!&lt;&gt;"",OSS_2018_19!#REF!,"")</f>
        <v>#REF!</v>
      </c>
      <c r="Q681" s="5" t="e">
        <f t="shared" si="49"/>
        <v>#REF!</v>
      </c>
      <c r="R681" s="87" t="e">
        <f t="shared" si="50"/>
        <v>#REF!</v>
      </c>
      <c r="S681" s="57" t="e">
        <f t="shared" si="47"/>
        <v>#REF!</v>
      </c>
      <c r="T681" s="88" t="e">
        <f t="shared" si="48"/>
        <v>#REF!</v>
      </c>
      <c r="U681" s="68"/>
      <c r="W681" s="68"/>
    </row>
    <row r="682" spans="1:23" ht="20.100000000000001" customHeight="1">
      <c r="A682" s="118" t="e">
        <f>IF(OSS_2018_19!#REF!&lt;&gt;"",OSS_2018_19!#REF!,"")</f>
        <v>#REF!</v>
      </c>
      <c r="B682" s="7" t="e">
        <f>IF(OSS_2018_19!#REF!&lt;&gt;"",OSS_2018_19!#REF!,"")</f>
        <v>#REF!</v>
      </c>
      <c r="C682" s="35" t="e">
        <f>IF(OSS_2018_19!#REF!&lt;&gt;"",OSS_2018_19!#REF!,"")</f>
        <v>#REF!</v>
      </c>
      <c r="D682" s="63" t="e">
        <f>IF(OSS_2018_19!#REF!&lt;&gt;"",OSS_2018_19!#REF!,"")</f>
        <v>#REF!</v>
      </c>
      <c r="E682" s="7" t="e">
        <f>IF(OSS_2018_19!#REF!&lt;&gt;"",OSS_2018_19!#REF!,"")</f>
        <v>#REF!</v>
      </c>
      <c r="F682" s="5"/>
      <c r="G682" s="5"/>
      <c r="H682" s="5"/>
      <c r="I682" s="5"/>
      <c r="J682" s="46"/>
      <c r="L682" s="7" t="e">
        <f>IF(OSS_2018_19!#REF!&lt;&gt;"",OSS_2018_19!#REF!,"")</f>
        <v>#REF!</v>
      </c>
      <c r="M682" s="7" t="e">
        <f>IF(OSS_2018_19!#REF!&lt;&gt;"",OSS_2018_19!#REF!,"")</f>
        <v>#REF!</v>
      </c>
      <c r="N682" s="7" t="e">
        <f>IF(OSS_2018_19!#REF!&lt;&gt;"",OSS_2018_19!#REF!,"")</f>
        <v>#REF!</v>
      </c>
      <c r="O682" s="7" t="e">
        <f>IF(OSS_2018_19!#REF!&lt;&gt;"",OSS_2018_19!#REF!,"")</f>
        <v>#REF!</v>
      </c>
      <c r="P682" s="7" t="e">
        <f>IF(OSS_2018_19!#REF!&lt;&gt;"",OSS_2018_19!#REF!,"")</f>
        <v>#REF!</v>
      </c>
      <c r="Q682" s="5" t="e">
        <f t="shared" si="49"/>
        <v>#REF!</v>
      </c>
      <c r="R682" s="87" t="e">
        <f t="shared" si="50"/>
        <v>#REF!</v>
      </c>
      <c r="S682" s="57" t="e">
        <f t="shared" si="47"/>
        <v>#REF!</v>
      </c>
      <c r="T682" s="88" t="e">
        <f t="shared" si="48"/>
        <v>#REF!</v>
      </c>
      <c r="U682" s="68"/>
      <c r="W682" s="68"/>
    </row>
    <row r="683" spans="1:23" ht="20.100000000000001" customHeight="1">
      <c r="A683" s="118" t="e">
        <f>IF(OSS_2018_19!#REF!&lt;&gt;"",OSS_2018_19!#REF!,"")</f>
        <v>#REF!</v>
      </c>
      <c r="B683" s="7" t="e">
        <f>IF(OSS_2018_19!#REF!&lt;&gt;"",OSS_2018_19!#REF!,"")</f>
        <v>#REF!</v>
      </c>
      <c r="C683" s="35" t="e">
        <f>IF(OSS_2018_19!#REF!&lt;&gt;"",OSS_2018_19!#REF!,"")</f>
        <v>#REF!</v>
      </c>
      <c r="D683" s="63" t="e">
        <f>IF(OSS_2018_19!#REF!&lt;&gt;"",OSS_2018_19!#REF!,"")</f>
        <v>#REF!</v>
      </c>
      <c r="E683" s="7" t="e">
        <f>IF(OSS_2018_19!#REF!&lt;&gt;"",OSS_2018_19!#REF!,"")</f>
        <v>#REF!</v>
      </c>
      <c r="F683" s="5"/>
      <c r="G683" s="5"/>
      <c r="H683" s="5"/>
      <c r="I683" s="5"/>
      <c r="J683" s="46"/>
      <c r="L683" s="7" t="e">
        <f>IF(OSS_2018_19!#REF!&lt;&gt;"",OSS_2018_19!#REF!,"")</f>
        <v>#REF!</v>
      </c>
      <c r="M683" s="7" t="e">
        <f>IF(OSS_2018_19!#REF!&lt;&gt;"",OSS_2018_19!#REF!,"")</f>
        <v>#REF!</v>
      </c>
      <c r="N683" s="7" t="e">
        <f>IF(OSS_2018_19!#REF!&lt;&gt;"",OSS_2018_19!#REF!,"")</f>
        <v>#REF!</v>
      </c>
      <c r="O683" s="7" t="e">
        <f>IF(OSS_2018_19!#REF!&lt;&gt;"",OSS_2018_19!#REF!,"")</f>
        <v>#REF!</v>
      </c>
      <c r="P683" s="7" t="e">
        <f>IF(OSS_2018_19!#REF!&lt;&gt;"",OSS_2018_19!#REF!,"")</f>
        <v>#REF!</v>
      </c>
      <c r="Q683" s="5" t="e">
        <f t="shared" si="49"/>
        <v>#REF!</v>
      </c>
      <c r="R683" s="87" t="e">
        <f t="shared" si="50"/>
        <v>#REF!</v>
      </c>
      <c r="S683" s="57" t="e">
        <f t="shared" si="47"/>
        <v>#REF!</v>
      </c>
      <c r="T683" s="88" t="e">
        <f t="shared" si="48"/>
        <v>#REF!</v>
      </c>
      <c r="U683" s="68"/>
      <c r="W683" s="68"/>
    </row>
    <row r="684" spans="1:23" ht="20.100000000000001" customHeight="1">
      <c r="A684" s="118" t="e">
        <f>IF(OSS_2018_19!#REF!&lt;&gt;"",OSS_2018_19!#REF!,"")</f>
        <v>#REF!</v>
      </c>
      <c r="B684" s="7" t="e">
        <f>IF(OSS_2018_19!#REF!&lt;&gt;"",OSS_2018_19!#REF!,"")</f>
        <v>#REF!</v>
      </c>
      <c r="C684" s="35" t="e">
        <f>IF(OSS_2018_19!#REF!&lt;&gt;"",OSS_2018_19!#REF!,"")</f>
        <v>#REF!</v>
      </c>
      <c r="D684" s="63" t="e">
        <f>IF(OSS_2018_19!#REF!&lt;&gt;"",OSS_2018_19!#REF!,"")</f>
        <v>#REF!</v>
      </c>
      <c r="E684" s="7" t="e">
        <f>IF(OSS_2018_19!#REF!&lt;&gt;"",OSS_2018_19!#REF!,"")</f>
        <v>#REF!</v>
      </c>
      <c r="F684" s="5"/>
      <c r="G684" s="5"/>
      <c r="H684" s="5"/>
      <c r="I684" s="5"/>
      <c r="J684" s="46"/>
      <c r="L684" s="7" t="e">
        <f>IF(OSS_2018_19!#REF!&lt;&gt;"",OSS_2018_19!#REF!,"")</f>
        <v>#REF!</v>
      </c>
      <c r="M684" s="7" t="e">
        <f>IF(OSS_2018_19!#REF!&lt;&gt;"",OSS_2018_19!#REF!,"")</f>
        <v>#REF!</v>
      </c>
      <c r="N684" s="7" t="e">
        <f>IF(OSS_2018_19!#REF!&lt;&gt;"",OSS_2018_19!#REF!,"")</f>
        <v>#REF!</v>
      </c>
      <c r="O684" s="7" t="e">
        <f>IF(OSS_2018_19!#REF!&lt;&gt;"",OSS_2018_19!#REF!,"")</f>
        <v>#REF!</v>
      </c>
      <c r="P684" s="7" t="e">
        <f>IF(OSS_2018_19!#REF!&lt;&gt;"",OSS_2018_19!#REF!,"")</f>
        <v>#REF!</v>
      </c>
      <c r="Q684" s="5" t="e">
        <f t="shared" si="49"/>
        <v>#REF!</v>
      </c>
      <c r="R684" s="87" t="e">
        <f t="shared" si="50"/>
        <v>#REF!</v>
      </c>
      <c r="S684" s="57" t="e">
        <f t="shared" si="47"/>
        <v>#REF!</v>
      </c>
      <c r="T684" s="88" t="e">
        <f t="shared" si="48"/>
        <v>#REF!</v>
      </c>
      <c r="U684" s="68"/>
      <c r="W684" s="68"/>
    </row>
    <row r="685" spans="1:23" ht="20.100000000000001" customHeight="1">
      <c r="A685" s="118" t="e">
        <f>IF(OSS_2018_19!#REF!&lt;&gt;"",OSS_2018_19!#REF!,"")</f>
        <v>#REF!</v>
      </c>
      <c r="B685" s="7" t="e">
        <f>IF(OSS_2018_19!#REF!&lt;&gt;"",OSS_2018_19!#REF!,"")</f>
        <v>#REF!</v>
      </c>
      <c r="C685" s="35" t="e">
        <f>IF(OSS_2018_19!#REF!&lt;&gt;"",OSS_2018_19!#REF!,"")</f>
        <v>#REF!</v>
      </c>
      <c r="D685" s="63" t="e">
        <f>IF(OSS_2018_19!#REF!&lt;&gt;"",OSS_2018_19!#REF!,"")</f>
        <v>#REF!</v>
      </c>
      <c r="E685" s="7" t="e">
        <f>IF(OSS_2018_19!#REF!&lt;&gt;"",OSS_2018_19!#REF!,"")</f>
        <v>#REF!</v>
      </c>
      <c r="F685" s="5"/>
      <c r="G685" s="5"/>
      <c r="H685" s="5"/>
      <c r="I685" s="5"/>
      <c r="J685" s="46"/>
      <c r="L685" s="7" t="e">
        <f>IF(OSS_2018_19!#REF!&lt;&gt;"",OSS_2018_19!#REF!,"")</f>
        <v>#REF!</v>
      </c>
      <c r="M685" s="7" t="e">
        <f>IF(OSS_2018_19!#REF!&lt;&gt;"",OSS_2018_19!#REF!,"")</f>
        <v>#REF!</v>
      </c>
      <c r="N685" s="7" t="e">
        <f>IF(OSS_2018_19!#REF!&lt;&gt;"",OSS_2018_19!#REF!,"")</f>
        <v>#REF!</v>
      </c>
      <c r="O685" s="7" t="e">
        <f>IF(OSS_2018_19!#REF!&lt;&gt;"",OSS_2018_19!#REF!,"")</f>
        <v>#REF!</v>
      </c>
      <c r="P685" s="7" t="e">
        <f>IF(OSS_2018_19!#REF!&lt;&gt;"",OSS_2018_19!#REF!,"")</f>
        <v>#REF!</v>
      </c>
      <c r="Q685" s="5" t="e">
        <f t="shared" si="49"/>
        <v>#REF!</v>
      </c>
      <c r="R685" s="87" t="e">
        <f t="shared" si="50"/>
        <v>#REF!</v>
      </c>
      <c r="S685" s="57" t="e">
        <f t="shared" si="47"/>
        <v>#REF!</v>
      </c>
      <c r="T685" s="88" t="e">
        <f t="shared" si="48"/>
        <v>#REF!</v>
      </c>
      <c r="U685" s="68"/>
      <c r="W685" s="68"/>
    </row>
    <row r="686" spans="1:23" ht="20.100000000000001" customHeight="1">
      <c r="A686" s="118" t="e">
        <f>IF(OSS_2018_19!#REF!&lt;&gt;"",OSS_2018_19!#REF!,"")</f>
        <v>#REF!</v>
      </c>
      <c r="B686" s="7" t="e">
        <f>IF(OSS_2018_19!#REF!&lt;&gt;"",OSS_2018_19!#REF!,"")</f>
        <v>#REF!</v>
      </c>
      <c r="C686" s="35" t="e">
        <f>IF(OSS_2018_19!#REF!&lt;&gt;"",OSS_2018_19!#REF!,"")</f>
        <v>#REF!</v>
      </c>
      <c r="D686" s="63" t="e">
        <f>IF(OSS_2018_19!#REF!&lt;&gt;"",OSS_2018_19!#REF!,"")</f>
        <v>#REF!</v>
      </c>
      <c r="E686" s="7" t="e">
        <f>IF(OSS_2018_19!#REF!&lt;&gt;"",OSS_2018_19!#REF!,"")</f>
        <v>#REF!</v>
      </c>
      <c r="F686" s="5"/>
      <c r="G686" s="5"/>
      <c r="H686" s="5"/>
      <c r="I686" s="5"/>
      <c r="J686" s="46"/>
      <c r="L686" s="7" t="e">
        <f>IF(OSS_2018_19!#REF!&lt;&gt;"",OSS_2018_19!#REF!,"")</f>
        <v>#REF!</v>
      </c>
      <c r="M686" s="7" t="e">
        <f>IF(OSS_2018_19!#REF!&lt;&gt;"",OSS_2018_19!#REF!,"")</f>
        <v>#REF!</v>
      </c>
      <c r="N686" s="7" t="e">
        <f>IF(OSS_2018_19!#REF!&lt;&gt;"",OSS_2018_19!#REF!,"")</f>
        <v>#REF!</v>
      </c>
      <c r="O686" s="7" t="e">
        <f>IF(OSS_2018_19!#REF!&lt;&gt;"",OSS_2018_19!#REF!,"")</f>
        <v>#REF!</v>
      </c>
      <c r="P686" s="7" t="e">
        <f>IF(OSS_2018_19!#REF!&lt;&gt;"",OSS_2018_19!#REF!,"")</f>
        <v>#REF!</v>
      </c>
      <c r="Q686" s="5" t="e">
        <f t="shared" si="49"/>
        <v>#REF!</v>
      </c>
      <c r="R686" s="87" t="e">
        <f t="shared" si="50"/>
        <v>#REF!</v>
      </c>
      <c r="S686" s="57" t="e">
        <f t="shared" si="47"/>
        <v>#REF!</v>
      </c>
      <c r="T686" s="88" t="e">
        <f t="shared" si="48"/>
        <v>#REF!</v>
      </c>
      <c r="U686" s="68"/>
      <c r="W686" s="68"/>
    </row>
    <row r="687" spans="1:23" ht="20.100000000000001" customHeight="1">
      <c r="A687" s="118" t="e">
        <f>IF(OSS_2018_19!#REF!&lt;&gt;"",OSS_2018_19!#REF!,"")</f>
        <v>#REF!</v>
      </c>
      <c r="B687" s="7" t="e">
        <f>IF(OSS_2018_19!#REF!&lt;&gt;"",OSS_2018_19!#REF!,"")</f>
        <v>#REF!</v>
      </c>
      <c r="C687" s="35" t="e">
        <f>IF(OSS_2018_19!#REF!&lt;&gt;"",OSS_2018_19!#REF!,"")</f>
        <v>#REF!</v>
      </c>
      <c r="D687" s="63" t="e">
        <f>IF(OSS_2018_19!#REF!&lt;&gt;"",OSS_2018_19!#REF!,"")</f>
        <v>#REF!</v>
      </c>
      <c r="E687" s="7" t="e">
        <f>IF(OSS_2018_19!#REF!&lt;&gt;"",OSS_2018_19!#REF!,"")</f>
        <v>#REF!</v>
      </c>
      <c r="F687" s="5"/>
      <c r="G687" s="5"/>
      <c r="H687" s="5"/>
      <c r="I687" s="5"/>
      <c r="J687" s="46"/>
      <c r="L687" s="7" t="e">
        <f>IF(OSS_2018_19!#REF!&lt;&gt;"",OSS_2018_19!#REF!,"")</f>
        <v>#REF!</v>
      </c>
      <c r="M687" s="7" t="e">
        <f>IF(OSS_2018_19!#REF!&lt;&gt;"",OSS_2018_19!#REF!,"")</f>
        <v>#REF!</v>
      </c>
      <c r="N687" s="7" t="e">
        <f>IF(OSS_2018_19!#REF!&lt;&gt;"",OSS_2018_19!#REF!,"")</f>
        <v>#REF!</v>
      </c>
      <c r="O687" s="7" t="e">
        <f>IF(OSS_2018_19!#REF!&lt;&gt;"",OSS_2018_19!#REF!,"")</f>
        <v>#REF!</v>
      </c>
      <c r="P687" s="7" t="e">
        <f>IF(OSS_2018_19!#REF!&lt;&gt;"",OSS_2018_19!#REF!,"")</f>
        <v>#REF!</v>
      </c>
      <c r="Q687" s="5" t="e">
        <f t="shared" si="49"/>
        <v>#REF!</v>
      </c>
      <c r="R687" s="87" t="e">
        <f t="shared" si="50"/>
        <v>#REF!</v>
      </c>
      <c r="S687" s="57" t="e">
        <f t="shared" si="47"/>
        <v>#REF!</v>
      </c>
      <c r="T687" s="88" t="e">
        <f t="shared" si="48"/>
        <v>#REF!</v>
      </c>
      <c r="U687" s="68"/>
      <c r="W687" s="68"/>
    </row>
    <row r="688" spans="1:23" ht="20.100000000000001" customHeight="1">
      <c r="A688" s="118" t="e">
        <f>IF(OSS_2018_19!#REF!&lt;&gt;"",OSS_2018_19!#REF!,"")</f>
        <v>#REF!</v>
      </c>
      <c r="B688" s="7" t="e">
        <f>IF(OSS_2018_19!#REF!&lt;&gt;"",OSS_2018_19!#REF!,"")</f>
        <v>#REF!</v>
      </c>
      <c r="C688" s="35" t="e">
        <f>IF(OSS_2018_19!#REF!&lt;&gt;"",OSS_2018_19!#REF!,"")</f>
        <v>#REF!</v>
      </c>
      <c r="D688" s="63" t="e">
        <f>IF(OSS_2018_19!#REF!&lt;&gt;"",OSS_2018_19!#REF!,"")</f>
        <v>#REF!</v>
      </c>
      <c r="E688" s="7" t="e">
        <f>IF(OSS_2018_19!#REF!&lt;&gt;"",OSS_2018_19!#REF!,"")</f>
        <v>#REF!</v>
      </c>
      <c r="F688" s="5"/>
      <c r="G688" s="5"/>
      <c r="H688" s="5"/>
      <c r="I688" s="5"/>
      <c r="J688" s="46"/>
      <c r="L688" s="7" t="e">
        <f>IF(OSS_2018_19!#REF!&lt;&gt;"",OSS_2018_19!#REF!,"")</f>
        <v>#REF!</v>
      </c>
      <c r="M688" s="7" t="e">
        <f>IF(OSS_2018_19!#REF!&lt;&gt;"",OSS_2018_19!#REF!,"")</f>
        <v>#REF!</v>
      </c>
      <c r="N688" s="7" t="e">
        <f>IF(OSS_2018_19!#REF!&lt;&gt;"",OSS_2018_19!#REF!,"")</f>
        <v>#REF!</v>
      </c>
      <c r="O688" s="7" t="e">
        <f>IF(OSS_2018_19!#REF!&lt;&gt;"",OSS_2018_19!#REF!,"")</f>
        <v>#REF!</v>
      </c>
      <c r="P688" s="7" t="e">
        <f>IF(OSS_2018_19!#REF!&lt;&gt;"",OSS_2018_19!#REF!,"")</f>
        <v>#REF!</v>
      </c>
      <c r="Q688" s="5" t="e">
        <f t="shared" si="49"/>
        <v>#REF!</v>
      </c>
      <c r="R688" s="87" t="e">
        <f t="shared" si="50"/>
        <v>#REF!</v>
      </c>
      <c r="S688" s="57" t="e">
        <f t="shared" si="47"/>
        <v>#REF!</v>
      </c>
      <c r="T688" s="88" t="e">
        <f t="shared" si="48"/>
        <v>#REF!</v>
      </c>
      <c r="U688" s="68"/>
      <c r="W688" s="68"/>
    </row>
    <row r="689" spans="1:23" ht="20.100000000000001" customHeight="1">
      <c r="A689" s="118" t="e">
        <f>IF(OSS_2018_19!#REF!&lt;&gt;"",OSS_2018_19!#REF!,"")</f>
        <v>#REF!</v>
      </c>
      <c r="B689" s="7" t="e">
        <f>IF(OSS_2018_19!#REF!&lt;&gt;"",OSS_2018_19!#REF!,"")</f>
        <v>#REF!</v>
      </c>
      <c r="C689" s="35" t="e">
        <f>IF(OSS_2018_19!#REF!&lt;&gt;"",OSS_2018_19!#REF!,"")</f>
        <v>#REF!</v>
      </c>
      <c r="D689" s="63" t="e">
        <f>IF(OSS_2018_19!#REF!&lt;&gt;"",OSS_2018_19!#REF!,"")</f>
        <v>#REF!</v>
      </c>
      <c r="E689" s="7" t="e">
        <f>IF(OSS_2018_19!#REF!&lt;&gt;"",OSS_2018_19!#REF!,"")</f>
        <v>#REF!</v>
      </c>
      <c r="F689" s="5"/>
      <c r="G689" s="5"/>
      <c r="H689" s="5"/>
      <c r="I689" s="5"/>
      <c r="J689" s="46"/>
      <c r="L689" s="7" t="e">
        <f>IF(OSS_2018_19!#REF!&lt;&gt;"",OSS_2018_19!#REF!,"")</f>
        <v>#REF!</v>
      </c>
      <c r="M689" s="7" t="e">
        <f>IF(OSS_2018_19!#REF!&lt;&gt;"",OSS_2018_19!#REF!,"")</f>
        <v>#REF!</v>
      </c>
      <c r="N689" s="7" t="e">
        <f>IF(OSS_2018_19!#REF!&lt;&gt;"",OSS_2018_19!#REF!,"")</f>
        <v>#REF!</v>
      </c>
      <c r="O689" s="7" t="e">
        <f>IF(OSS_2018_19!#REF!&lt;&gt;"",OSS_2018_19!#REF!,"")</f>
        <v>#REF!</v>
      </c>
      <c r="P689" s="7" t="e">
        <f>IF(OSS_2018_19!#REF!&lt;&gt;"",OSS_2018_19!#REF!,"")</f>
        <v>#REF!</v>
      </c>
      <c r="Q689" s="5" t="e">
        <f t="shared" si="49"/>
        <v>#REF!</v>
      </c>
      <c r="R689" s="87" t="e">
        <f t="shared" si="50"/>
        <v>#REF!</v>
      </c>
      <c r="S689" s="57" t="e">
        <f t="shared" si="47"/>
        <v>#REF!</v>
      </c>
      <c r="T689" s="88" t="e">
        <f t="shared" si="48"/>
        <v>#REF!</v>
      </c>
      <c r="U689" s="68"/>
      <c r="W689" s="68"/>
    </row>
    <row r="690" spans="1:23" ht="20.100000000000001" customHeight="1">
      <c r="A690" s="118" t="e">
        <f>IF(OSS_2018_19!#REF!&lt;&gt;"",OSS_2018_19!#REF!,"")</f>
        <v>#REF!</v>
      </c>
      <c r="B690" s="7" t="e">
        <f>IF(OSS_2018_19!#REF!&lt;&gt;"",OSS_2018_19!#REF!,"")</f>
        <v>#REF!</v>
      </c>
      <c r="C690" s="35" t="e">
        <f>IF(OSS_2018_19!#REF!&lt;&gt;"",OSS_2018_19!#REF!,"")</f>
        <v>#REF!</v>
      </c>
      <c r="D690" s="63" t="e">
        <f>IF(OSS_2018_19!#REF!&lt;&gt;"",OSS_2018_19!#REF!,"")</f>
        <v>#REF!</v>
      </c>
      <c r="E690" s="7" t="e">
        <f>IF(OSS_2018_19!#REF!&lt;&gt;"",OSS_2018_19!#REF!,"")</f>
        <v>#REF!</v>
      </c>
      <c r="F690" s="5"/>
      <c r="G690" s="5"/>
      <c r="H690" s="5"/>
      <c r="I690" s="5"/>
      <c r="J690" s="46"/>
      <c r="L690" s="7" t="e">
        <f>IF(OSS_2018_19!#REF!&lt;&gt;"",OSS_2018_19!#REF!,"")</f>
        <v>#REF!</v>
      </c>
      <c r="M690" s="7" t="e">
        <f>IF(OSS_2018_19!#REF!&lt;&gt;"",OSS_2018_19!#REF!,"")</f>
        <v>#REF!</v>
      </c>
      <c r="N690" s="7" t="e">
        <f>IF(OSS_2018_19!#REF!&lt;&gt;"",OSS_2018_19!#REF!,"")</f>
        <v>#REF!</v>
      </c>
      <c r="O690" s="7" t="e">
        <f>IF(OSS_2018_19!#REF!&lt;&gt;"",OSS_2018_19!#REF!,"")</f>
        <v>#REF!</v>
      </c>
      <c r="P690" s="7" t="e">
        <f>IF(OSS_2018_19!#REF!&lt;&gt;"",OSS_2018_19!#REF!,"")</f>
        <v>#REF!</v>
      </c>
      <c r="Q690" s="5" t="e">
        <f t="shared" si="49"/>
        <v>#REF!</v>
      </c>
      <c r="R690" s="87" t="e">
        <f t="shared" si="50"/>
        <v>#REF!</v>
      </c>
      <c r="S690" s="57" t="e">
        <f t="shared" si="47"/>
        <v>#REF!</v>
      </c>
      <c r="T690" s="88" t="e">
        <f t="shared" si="48"/>
        <v>#REF!</v>
      </c>
      <c r="U690" s="68"/>
      <c r="W690" s="68"/>
    </row>
    <row r="691" spans="1:23" ht="20.100000000000001" customHeight="1">
      <c r="A691" s="118" t="e">
        <f>IF(OSS_2018_19!#REF!&lt;&gt;"",OSS_2018_19!#REF!,"")</f>
        <v>#REF!</v>
      </c>
      <c r="B691" s="7" t="e">
        <f>IF(OSS_2018_19!#REF!&lt;&gt;"",OSS_2018_19!#REF!,"")</f>
        <v>#REF!</v>
      </c>
      <c r="C691" s="35" t="e">
        <f>IF(OSS_2018_19!#REF!&lt;&gt;"",OSS_2018_19!#REF!,"")</f>
        <v>#REF!</v>
      </c>
      <c r="D691" s="63" t="e">
        <f>IF(OSS_2018_19!#REF!&lt;&gt;"",OSS_2018_19!#REF!,"")</f>
        <v>#REF!</v>
      </c>
      <c r="E691" s="7" t="e">
        <f>IF(OSS_2018_19!#REF!&lt;&gt;"",OSS_2018_19!#REF!,"")</f>
        <v>#REF!</v>
      </c>
      <c r="F691" s="5"/>
      <c r="G691" s="5"/>
      <c r="H691" s="5"/>
      <c r="I691" s="5"/>
      <c r="J691" s="46"/>
      <c r="L691" s="7" t="e">
        <f>IF(OSS_2018_19!#REF!&lt;&gt;"",OSS_2018_19!#REF!,"")</f>
        <v>#REF!</v>
      </c>
      <c r="M691" s="7" t="e">
        <f>IF(OSS_2018_19!#REF!&lt;&gt;"",OSS_2018_19!#REF!,"")</f>
        <v>#REF!</v>
      </c>
      <c r="N691" s="7" t="e">
        <f>IF(OSS_2018_19!#REF!&lt;&gt;"",OSS_2018_19!#REF!,"")</f>
        <v>#REF!</v>
      </c>
      <c r="O691" s="7" t="e">
        <f>IF(OSS_2018_19!#REF!&lt;&gt;"",OSS_2018_19!#REF!,"")</f>
        <v>#REF!</v>
      </c>
      <c r="P691" s="7" t="e">
        <f>IF(OSS_2018_19!#REF!&lt;&gt;"",OSS_2018_19!#REF!,"")</f>
        <v>#REF!</v>
      </c>
      <c r="Q691" s="5" t="e">
        <f t="shared" si="49"/>
        <v>#REF!</v>
      </c>
      <c r="R691" s="87" t="e">
        <f t="shared" si="50"/>
        <v>#REF!</v>
      </c>
      <c r="S691" s="57" t="e">
        <f t="shared" si="47"/>
        <v>#REF!</v>
      </c>
      <c r="T691" s="88" t="e">
        <f t="shared" si="48"/>
        <v>#REF!</v>
      </c>
      <c r="U691" s="68"/>
      <c r="W691" s="68"/>
    </row>
    <row r="692" spans="1:23" ht="20.100000000000001" customHeight="1">
      <c r="A692" s="118" t="e">
        <f>IF(OSS_2018_19!#REF!&lt;&gt;"",OSS_2018_19!#REF!,"")</f>
        <v>#REF!</v>
      </c>
      <c r="B692" s="7" t="e">
        <f>IF(OSS_2018_19!#REF!&lt;&gt;"",OSS_2018_19!#REF!,"")</f>
        <v>#REF!</v>
      </c>
      <c r="C692" s="35" t="e">
        <f>IF(OSS_2018_19!#REF!&lt;&gt;"",OSS_2018_19!#REF!,"")</f>
        <v>#REF!</v>
      </c>
      <c r="D692" s="63" t="e">
        <f>IF(OSS_2018_19!#REF!&lt;&gt;"",OSS_2018_19!#REF!,"")</f>
        <v>#REF!</v>
      </c>
      <c r="E692" s="7" t="e">
        <f>IF(OSS_2018_19!#REF!&lt;&gt;"",OSS_2018_19!#REF!,"")</f>
        <v>#REF!</v>
      </c>
      <c r="F692" s="5"/>
      <c r="G692" s="5"/>
      <c r="H692" s="5"/>
      <c r="I692" s="5"/>
      <c r="J692" s="46"/>
      <c r="L692" s="7" t="e">
        <f>IF(OSS_2018_19!#REF!&lt;&gt;"",OSS_2018_19!#REF!,"")</f>
        <v>#REF!</v>
      </c>
      <c r="M692" s="7" t="e">
        <f>IF(OSS_2018_19!#REF!&lt;&gt;"",OSS_2018_19!#REF!,"")</f>
        <v>#REF!</v>
      </c>
      <c r="N692" s="7" t="e">
        <f>IF(OSS_2018_19!#REF!&lt;&gt;"",OSS_2018_19!#REF!,"")</f>
        <v>#REF!</v>
      </c>
      <c r="O692" s="7" t="e">
        <f>IF(OSS_2018_19!#REF!&lt;&gt;"",OSS_2018_19!#REF!,"")</f>
        <v>#REF!</v>
      </c>
      <c r="P692" s="7" t="e">
        <f>IF(OSS_2018_19!#REF!&lt;&gt;"",OSS_2018_19!#REF!,"")</f>
        <v>#REF!</v>
      </c>
      <c r="Q692" s="5" t="e">
        <f t="shared" si="49"/>
        <v>#REF!</v>
      </c>
      <c r="R692" s="87" t="e">
        <f t="shared" si="50"/>
        <v>#REF!</v>
      </c>
      <c r="S692" s="57" t="e">
        <f t="shared" si="47"/>
        <v>#REF!</v>
      </c>
      <c r="T692" s="88" t="e">
        <f t="shared" si="48"/>
        <v>#REF!</v>
      </c>
      <c r="U692" s="68"/>
      <c r="W692" s="68"/>
    </row>
    <row r="693" spans="1:23" ht="20.100000000000001" customHeight="1">
      <c r="A693" s="118" t="e">
        <f>IF(OSS_2018_19!#REF!&lt;&gt;"",OSS_2018_19!#REF!,"")</f>
        <v>#REF!</v>
      </c>
      <c r="B693" s="7" t="e">
        <f>IF(OSS_2018_19!#REF!&lt;&gt;"",OSS_2018_19!#REF!,"")</f>
        <v>#REF!</v>
      </c>
      <c r="C693" s="35" t="e">
        <f>IF(OSS_2018_19!#REF!&lt;&gt;"",OSS_2018_19!#REF!,"")</f>
        <v>#REF!</v>
      </c>
      <c r="D693" s="63" t="e">
        <f>IF(OSS_2018_19!#REF!&lt;&gt;"",OSS_2018_19!#REF!,"")</f>
        <v>#REF!</v>
      </c>
      <c r="E693" s="7" t="e">
        <f>IF(OSS_2018_19!#REF!&lt;&gt;"",OSS_2018_19!#REF!,"")</f>
        <v>#REF!</v>
      </c>
      <c r="F693" s="5"/>
      <c r="G693" s="5"/>
      <c r="H693" s="5"/>
      <c r="I693" s="5"/>
      <c r="J693" s="46"/>
      <c r="L693" s="7" t="e">
        <f>IF(OSS_2018_19!#REF!&lt;&gt;"",OSS_2018_19!#REF!,"")</f>
        <v>#REF!</v>
      </c>
      <c r="M693" s="7" t="e">
        <f>IF(OSS_2018_19!#REF!&lt;&gt;"",OSS_2018_19!#REF!,"")</f>
        <v>#REF!</v>
      </c>
      <c r="N693" s="7" t="e">
        <f>IF(OSS_2018_19!#REF!&lt;&gt;"",OSS_2018_19!#REF!,"")</f>
        <v>#REF!</v>
      </c>
      <c r="O693" s="7" t="e">
        <f>IF(OSS_2018_19!#REF!&lt;&gt;"",OSS_2018_19!#REF!,"")</f>
        <v>#REF!</v>
      </c>
      <c r="P693" s="7" t="e">
        <f>IF(OSS_2018_19!#REF!&lt;&gt;"",OSS_2018_19!#REF!,"")</f>
        <v>#REF!</v>
      </c>
      <c r="Q693" s="5" t="e">
        <f t="shared" si="49"/>
        <v>#REF!</v>
      </c>
      <c r="R693" s="87" t="e">
        <f t="shared" si="50"/>
        <v>#REF!</v>
      </c>
      <c r="S693" s="57" t="e">
        <f t="shared" si="47"/>
        <v>#REF!</v>
      </c>
      <c r="T693" s="88" t="e">
        <f t="shared" si="48"/>
        <v>#REF!</v>
      </c>
      <c r="U693" s="68"/>
      <c r="W693" s="68"/>
    </row>
    <row r="694" spans="1:23" ht="20.100000000000001" customHeight="1">
      <c r="A694" s="118" t="e">
        <f>IF(OSS_2018_19!#REF!&lt;&gt;"",OSS_2018_19!#REF!,"")</f>
        <v>#REF!</v>
      </c>
      <c r="B694" s="7" t="e">
        <f>IF(OSS_2018_19!#REF!&lt;&gt;"",OSS_2018_19!#REF!,"")</f>
        <v>#REF!</v>
      </c>
      <c r="C694" s="35" t="e">
        <f>IF(OSS_2018_19!#REF!&lt;&gt;"",OSS_2018_19!#REF!,"")</f>
        <v>#REF!</v>
      </c>
      <c r="D694" s="63" t="e">
        <f>IF(OSS_2018_19!#REF!&lt;&gt;"",OSS_2018_19!#REF!,"")</f>
        <v>#REF!</v>
      </c>
      <c r="E694" s="7" t="e">
        <f>IF(OSS_2018_19!#REF!&lt;&gt;"",OSS_2018_19!#REF!,"")</f>
        <v>#REF!</v>
      </c>
      <c r="F694" s="5"/>
      <c r="G694" s="5"/>
      <c r="H694" s="5"/>
      <c r="I694" s="5"/>
      <c r="J694" s="46"/>
      <c r="L694" s="7" t="e">
        <f>IF(OSS_2018_19!#REF!&lt;&gt;"",OSS_2018_19!#REF!,"")</f>
        <v>#REF!</v>
      </c>
      <c r="M694" s="7" t="e">
        <f>IF(OSS_2018_19!#REF!&lt;&gt;"",OSS_2018_19!#REF!,"")</f>
        <v>#REF!</v>
      </c>
      <c r="N694" s="7" t="e">
        <f>IF(OSS_2018_19!#REF!&lt;&gt;"",OSS_2018_19!#REF!,"")</f>
        <v>#REF!</v>
      </c>
      <c r="O694" s="7" t="e">
        <f>IF(OSS_2018_19!#REF!&lt;&gt;"",OSS_2018_19!#REF!,"")</f>
        <v>#REF!</v>
      </c>
      <c r="P694" s="7" t="e">
        <f>IF(OSS_2018_19!#REF!&lt;&gt;"",OSS_2018_19!#REF!,"")</f>
        <v>#REF!</v>
      </c>
      <c r="Q694" s="5" t="e">
        <f t="shared" si="49"/>
        <v>#REF!</v>
      </c>
      <c r="R694" s="87" t="e">
        <f t="shared" si="50"/>
        <v>#REF!</v>
      </c>
      <c r="S694" s="57" t="e">
        <f t="shared" si="47"/>
        <v>#REF!</v>
      </c>
      <c r="T694" s="88" t="e">
        <f t="shared" si="48"/>
        <v>#REF!</v>
      </c>
      <c r="U694" s="68"/>
      <c r="W694" s="68"/>
    </row>
    <row r="695" spans="1:23" ht="20.100000000000001" customHeight="1">
      <c r="A695" s="118" t="e">
        <f>IF(OSS_2018_19!#REF!&lt;&gt;"",OSS_2018_19!#REF!,"")</f>
        <v>#REF!</v>
      </c>
      <c r="B695" s="7" t="e">
        <f>IF(OSS_2018_19!#REF!&lt;&gt;"",OSS_2018_19!#REF!,"")</f>
        <v>#REF!</v>
      </c>
      <c r="C695" s="35" t="e">
        <f>IF(OSS_2018_19!#REF!&lt;&gt;"",OSS_2018_19!#REF!,"")</f>
        <v>#REF!</v>
      </c>
      <c r="D695" s="63" t="e">
        <f>IF(OSS_2018_19!#REF!&lt;&gt;"",OSS_2018_19!#REF!,"")</f>
        <v>#REF!</v>
      </c>
      <c r="E695" s="7" t="e">
        <f>IF(OSS_2018_19!#REF!&lt;&gt;"",OSS_2018_19!#REF!,"")</f>
        <v>#REF!</v>
      </c>
      <c r="F695" s="5"/>
      <c r="G695" s="5"/>
      <c r="H695" s="5"/>
      <c r="I695" s="5"/>
      <c r="J695" s="46"/>
      <c r="L695" s="7" t="e">
        <f>IF(OSS_2018_19!#REF!&lt;&gt;"",OSS_2018_19!#REF!,"")</f>
        <v>#REF!</v>
      </c>
      <c r="M695" s="7" t="e">
        <f>IF(OSS_2018_19!#REF!&lt;&gt;"",OSS_2018_19!#REF!,"")</f>
        <v>#REF!</v>
      </c>
      <c r="N695" s="7" t="e">
        <f>IF(OSS_2018_19!#REF!&lt;&gt;"",OSS_2018_19!#REF!,"")</f>
        <v>#REF!</v>
      </c>
      <c r="O695" s="7" t="e">
        <f>IF(OSS_2018_19!#REF!&lt;&gt;"",OSS_2018_19!#REF!,"")</f>
        <v>#REF!</v>
      </c>
      <c r="P695" s="7" t="e">
        <f>IF(OSS_2018_19!#REF!&lt;&gt;"",OSS_2018_19!#REF!,"")</f>
        <v>#REF!</v>
      </c>
      <c r="Q695" s="5" t="e">
        <f t="shared" si="49"/>
        <v>#REF!</v>
      </c>
      <c r="R695" s="87" t="e">
        <f t="shared" si="50"/>
        <v>#REF!</v>
      </c>
      <c r="S695" s="57" t="e">
        <f t="shared" si="47"/>
        <v>#REF!</v>
      </c>
      <c r="T695" s="88" t="e">
        <f t="shared" si="48"/>
        <v>#REF!</v>
      </c>
      <c r="U695" s="68"/>
      <c r="W695" s="68"/>
    </row>
    <row r="696" spans="1:23" ht="20.100000000000001" customHeight="1">
      <c r="A696" s="118" t="e">
        <f>IF(OSS_2018_19!#REF!&lt;&gt;"",OSS_2018_19!#REF!,"")</f>
        <v>#REF!</v>
      </c>
      <c r="B696" s="7" t="e">
        <f>IF(OSS_2018_19!#REF!&lt;&gt;"",OSS_2018_19!#REF!,"")</f>
        <v>#REF!</v>
      </c>
      <c r="C696" s="35" t="e">
        <f>IF(OSS_2018_19!#REF!&lt;&gt;"",OSS_2018_19!#REF!,"")</f>
        <v>#REF!</v>
      </c>
      <c r="D696" s="63" t="e">
        <f>IF(OSS_2018_19!#REF!&lt;&gt;"",OSS_2018_19!#REF!,"")</f>
        <v>#REF!</v>
      </c>
      <c r="E696" s="7" t="e">
        <f>IF(OSS_2018_19!#REF!&lt;&gt;"",OSS_2018_19!#REF!,"")</f>
        <v>#REF!</v>
      </c>
      <c r="F696" s="5"/>
      <c r="G696" s="5"/>
      <c r="H696" s="5"/>
      <c r="I696" s="5"/>
      <c r="J696" s="46"/>
      <c r="L696" s="7" t="e">
        <f>IF(OSS_2018_19!#REF!&lt;&gt;"",OSS_2018_19!#REF!,"")</f>
        <v>#REF!</v>
      </c>
      <c r="M696" s="7" t="e">
        <f>IF(OSS_2018_19!#REF!&lt;&gt;"",OSS_2018_19!#REF!,"")</f>
        <v>#REF!</v>
      </c>
      <c r="N696" s="7" t="e">
        <f>IF(OSS_2018_19!#REF!&lt;&gt;"",OSS_2018_19!#REF!,"")</f>
        <v>#REF!</v>
      </c>
      <c r="O696" s="7" t="e">
        <f>IF(OSS_2018_19!#REF!&lt;&gt;"",OSS_2018_19!#REF!,"")</f>
        <v>#REF!</v>
      </c>
      <c r="P696" s="7" t="e">
        <f>IF(OSS_2018_19!#REF!&lt;&gt;"",OSS_2018_19!#REF!,"")</f>
        <v>#REF!</v>
      </c>
      <c r="Q696" s="5" t="e">
        <f t="shared" si="49"/>
        <v>#REF!</v>
      </c>
      <c r="R696" s="87" t="e">
        <f t="shared" si="50"/>
        <v>#REF!</v>
      </c>
      <c r="S696" s="57" t="e">
        <f t="shared" si="47"/>
        <v>#REF!</v>
      </c>
      <c r="T696" s="88" t="e">
        <f t="shared" si="48"/>
        <v>#REF!</v>
      </c>
      <c r="U696" s="68"/>
      <c r="W696" s="68"/>
    </row>
    <row r="697" spans="1:23" ht="20.100000000000001" customHeight="1">
      <c r="A697" s="118" t="e">
        <f>IF(OSS_2018_19!#REF!&lt;&gt;"",OSS_2018_19!#REF!,"")</f>
        <v>#REF!</v>
      </c>
      <c r="B697" s="7" t="e">
        <f>IF(OSS_2018_19!#REF!&lt;&gt;"",OSS_2018_19!#REF!,"")</f>
        <v>#REF!</v>
      </c>
      <c r="C697" s="35" t="e">
        <f>IF(OSS_2018_19!#REF!&lt;&gt;"",OSS_2018_19!#REF!,"")</f>
        <v>#REF!</v>
      </c>
      <c r="D697" s="63" t="e">
        <f>IF(OSS_2018_19!#REF!&lt;&gt;"",OSS_2018_19!#REF!,"")</f>
        <v>#REF!</v>
      </c>
      <c r="E697" s="7" t="e">
        <f>IF(OSS_2018_19!#REF!&lt;&gt;"",OSS_2018_19!#REF!,"")</f>
        <v>#REF!</v>
      </c>
      <c r="F697" s="5"/>
      <c r="G697" s="5"/>
      <c r="H697" s="5"/>
      <c r="I697" s="5"/>
      <c r="J697" s="46"/>
      <c r="L697" s="7" t="e">
        <f>IF(OSS_2018_19!#REF!&lt;&gt;"",OSS_2018_19!#REF!,"")</f>
        <v>#REF!</v>
      </c>
      <c r="M697" s="7" t="e">
        <f>IF(OSS_2018_19!#REF!&lt;&gt;"",OSS_2018_19!#REF!,"")</f>
        <v>#REF!</v>
      </c>
      <c r="N697" s="7" t="e">
        <f>IF(OSS_2018_19!#REF!&lt;&gt;"",OSS_2018_19!#REF!,"")</f>
        <v>#REF!</v>
      </c>
      <c r="O697" s="7" t="e">
        <f>IF(OSS_2018_19!#REF!&lt;&gt;"",OSS_2018_19!#REF!,"")</f>
        <v>#REF!</v>
      </c>
      <c r="P697" s="7" t="e">
        <f>IF(OSS_2018_19!#REF!&lt;&gt;"",OSS_2018_19!#REF!,"")</f>
        <v>#REF!</v>
      </c>
      <c r="Q697" s="5" t="e">
        <f t="shared" si="49"/>
        <v>#REF!</v>
      </c>
      <c r="R697" s="87" t="e">
        <f t="shared" si="50"/>
        <v>#REF!</v>
      </c>
      <c r="S697" s="57" t="e">
        <f t="shared" si="47"/>
        <v>#REF!</v>
      </c>
      <c r="T697" s="88" t="e">
        <f t="shared" si="48"/>
        <v>#REF!</v>
      </c>
      <c r="U697" s="68"/>
      <c r="W697" s="68"/>
    </row>
    <row r="698" spans="1:23" ht="20.100000000000001" customHeight="1">
      <c r="A698" s="118" t="e">
        <f>IF(OSS_2018_19!#REF!&lt;&gt;"",OSS_2018_19!#REF!,"")</f>
        <v>#REF!</v>
      </c>
      <c r="B698" s="7" t="e">
        <f>IF(OSS_2018_19!#REF!&lt;&gt;"",OSS_2018_19!#REF!,"")</f>
        <v>#REF!</v>
      </c>
      <c r="C698" s="35" t="e">
        <f>IF(OSS_2018_19!#REF!&lt;&gt;"",OSS_2018_19!#REF!,"")</f>
        <v>#REF!</v>
      </c>
      <c r="D698" s="63" t="e">
        <f>IF(OSS_2018_19!#REF!&lt;&gt;"",OSS_2018_19!#REF!,"")</f>
        <v>#REF!</v>
      </c>
      <c r="E698" s="7" t="e">
        <f>IF(OSS_2018_19!#REF!&lt;&gt;"",OSS_2018_19!#REF!,"")</f>
        <v>#REF!</v>
      </c>
      <c r="F698" s="5"/>
      <c r="G698" s="5"/>
      <c r="H698" s="5"/>
      <c r="I698" s="5"/>
      <c r="J698" s="46"/>
      <c r="L698" s="7" t="e">
        <f>IF(OSS_2018_19!#REF!&lt;&gt;"",OSS_2018_19!#REF!,"")</f>
        <v>#REF!</v>
      </c>
      <c r="M698" s="7" t="e">
        <f>IF(OSS_2018_19!#REF!&lt;&gt;"",OSS_2018_19!#REF!,"")</f>
        <v>#REF!</v>
      </c>
      <c r="N698" s="7" t="e">
        <f>IF(OSS_2018_19!#REF!&lt;&gt;"",OSS_2018_19!#REF!,"")</f>
        <v>#REF!</v>
      </c>
      <c r="O698" s="7" t="e">
        <f>IF(OSS_2018_19!#REF!&lt;&gt;"",OSS_2018_19!#REF!,"")</f>
        <v>#REF!</v>
      </c>
      <c r="P698" s="7" t="e">
        <f>IF(OSS_2018_19!#REF!&lt;&gt;"",OSS_2018_19!#REF!,"")</f>
        <v>#REF!</v>
      </c>
      <c r="Q698" s="5" t="e">
        <f t="shared" si="49"/>
        <v>#REF!</v>
      </c>
      <c r="R698" s="87" t="e">
        <f t="shared" si="50"/>
        <v>#REF!</v>
      </c>
      <c r="S698" s="57" t="e">
        <f t="shared" si="47"/>
        <v>#REF!</v>
      </c>
      <c r="T698" s="88" t="e">
        <f t="shared" si="48"/>
        <v>#REF!</v>
      </c>
      <c r="U698" s="68"/>
      <c r="W698" s="68"/>
    </row>
    <row r="699" spans="1:23" ht="20.100000000000001" customHeight="1">
      <c r="A699" s="118" t="e">
        <f>IF(OSS_2018_19!#REF!&lt;&gt;"",OSS_2018_19!#REF!,"")</f>
        <v>#REF!</v>
      </c>
      <c r="B699" s="7" t="e">
        <f>IF(OSS_2018_19!#REF!&lt;&gt;"",OSS_2018_19!#REF!,"")</f>
        <v>#REF!</v>
      </c>
      <c r="C699" s="35" t="e">
        <f>IF(OSS_2018_19!#REF!&lt;&gt;"",OSS_2018_19!#REF!,"")</f>
        <v>#REF!</v>
      </c>
      <c r="D699" s="63" t="e">
        <f>IF(OSS_2018_19!#REF!&lt;&gt;"",OSS_2018_19!#REF!,"")</f>
        <v>#REF!</v>
      </c>
      <c r="E699" s="7" t="e">
        <f>IF(OSS_2018_19!#REF!&lt;&gt;"",OSS_2018_19!#REF!,"")</f>
        <v>#REF!</v>
      </c>
      <c r="F699" s="5"/>
      <c r="G699" s="5"/>
      <c r="H699" s="5"/>
      <c r="I699" s="5"/>
      <c r="J699" s="46"/>
      <c r="L699" s="7" t="e">
        <f>IF(OSS_2018_19!#REF!&lt;&gt;"",OSS_2018_19!#REF!,"")</f>
        <v>#REF!</v>
      </c>
      <c r="M699" s="7" t="e">
        <f>IF(OSS_2018_19!#REF!&lt;&gt;"",OSS_2018_19!#REF!,"")</f>
        <v>#REF!</v>
      </c>
      <c r="N699" s="7" t="e">
        <f>IF(OSS_2018_19!#REF!&lt;&gt;"",OSS_2018_19!#REF!,"")</f>
        <v>#REF!</v>
      </c>
      <c r="O699" s="7" t="e">
        <f>IF(OSS_2018_19!#REF!&lt;&gt;"",OSS_2018_19!#REF!,"")</f>
        <v>#REF!</v>
      </c>
      <c r="P699" s="7" t="e">
        <f>IF(OSS_2018_19!#REF!&lt;&gt;"",OSS_2018_19!#REF!,"")</f>
        <v>#REF!</v>
      </c>
      <c r="Q699" s="5" t="e">
        <f t="shared" si="49"/>
        <v>#REF!</v>
      </c>
      <c r="R699" s="87" t="e">
        <f t="shared" si="50"/>
        <v>#REF!</v>
      </c>
      <c r="S699" s="57" t="e">
        <f t="shared" si="47"/>
        <v>#REF!</v>
      </c>
      <c r="T699" s="88" t="e">
        <f t="shared" si="48"/>
        <v>#REF!</v>
      </c>
      <c r="U699" s="68"/>
      <c r="W699" s="68"/>
    </row>
    <row r="700" spans="1:23" ht="20.100000000000001" customHeight="1">
      <c r="A700" s="118" t="e">
        <f>IF(OSS_2018_19!#REF!&lt;&gt;"",OSS_2018_19!#REF!,"")</f>
        <v>#REF!</v>
      </c>
      <c r="B700" s="7" t="e">
        <f>IF(OSS_2018_19!#REF!&lt;&gt;"",OSS_2018_19!#REF!,"")</f>
        <v>#REF!</v>
      </c>
      <c r="C700" s="35" t="e">
        <f>IF(OSS_2018_19!#REF!&lt;&gt;"",OSS_2018_19!#REF!,"")</f>
        <v>#REF!</v>
      </c>
      <c r="D700" s="63" t="e">
        <f>IF(OSS_2018_19!#REF!&lt;&gt;"",OSS_2018_19!#REF!,"")</f>
        <v>#REF!</v>
      </c>
      <c r="E700" s="7" t="e">
        <f>IF(OSS_2018_19!#REF!&lt;&gt;"",OSS_2018_19!#REF!,"")</f>
        <v>#REF!</v>
      </c>
      <c r="F700" s="5"/>
      <c r="G700" s="5"/>
      <c r="H700" s="5"/>
      <c r="I700" s="5"/>
      <c r="J700" s="46"/>
      <c r="L700" s="7" t="e">
        <f>IF(OSS_2018_19!#REF!&lt;&gt;"",OSS_2018_19!#REF!,"")</f>
        <v>#REF!</v>
      </c>
      <c r="M700" s="7" t="e">
        <f>IF(OSS_2018_19!#REF!&lt;&gt;"",OSS_2018_19!#REF!,"")</f>
        <v>#REF!</v>
      </c>
      <c r="N700" s="7" t="e">
        <f>IF(OSS_2018_19!#REF!&lt;&gt;"",OSS_2018_19!#REF!,"")</f>
        <v>#REF!</v>
      </c>
      <c r="O700" s="7" t="e">
        <f>IF(OSS_2018_19!#REF!&lt;&gt;"",OSS_2018_19!#REF!,"")</f>
        <v>#REF!</v>
      </c>
      <c r="P700" s="7" t="e">
        <f>IF(OSS_2018_19!#REF!&lt;&gt;"",OSS_2018_19!#REF!,"")</f>
        <v>#REF!</v>
      </c>
      <c r="Q700" s="5" t="e">
        <f t="shared" si="49"/>
        <v>#REF!</v>
      </c>
      <c r="R700" s="87" t="e">
        <f t="shared" si="50"/>
        <v>#REF!</v>
      </c>
      <c r="S700" s="57" t="e">
        <f t="shared" si="47"/>
        <v>#REF!</v>
      </c>
      <c r="T700" s="88" t="e">
        <f t="shared" si="48"/>
        <v>#REF!</v>
      </c>
      <c r="U700" s="68"/>
      <c r="W700" s="68"/>
    </row>
    <row r="701" spans="1:23" ht="20.100000000000001" customHeight="1">
      <c r="A701" s="118" t="e">
        <f>IF(OSS_2018_19!#REF!&lt;&gt;"",OSS_2018_19!#REF!,"")</f>
        <v>#REF!</v>
      </c>
      <c r="B701" s="7" t="e">
        <f>IF(OSS_2018_19!#REF!&lt;&gt;"",OSS_2018_19!#REF!,"")</f>
        <v>#REF!</v>
      </c>
      <c r="C701" s="35" t="e">
        <f>IF(OSS_2018_19!#REF!&lt;&gt;"",OSS_2018_19!#REF!,"")</f>
        <v>#REF!</v>
      </c>
      <c r="D701" s="63" t="e">
        <f>IF(OSS_2018_19!#REF!&lt;&gt;"",OSS_2018_19!#REF!,"")</f>
        <v>#REF!</v>
      </c>
      <c r="E701" s="7" t="e">
        <f>IF(OSS_2018_19!#REF!&lt;&gt;"",OSS_2018_19!#REF!,"")</f>
        <v>#REF!</v>
      </c>
      <c r="F701" s="5"/>
      <c r="G701" s="5"/>
      <c r="H701" s="5"/>
      <c r="I701" s="5"/>
      <c r="J701" s="46"/>
      <c r="L701" s="7" t="e">
        <f>IF(OSS_2018_19!#REF!&lt;&gt;"",OSS_2018_19!#REF!,"")</f>
        <v>#REF!</v>
      </c>
      <c r="M701" s="7" t="e">
        <f>IF(OSS_2018_19!#REF!&lt;&gt;"",OSS_2018_19!#REF!,"")</f>
        <v>#REF!</v>
      </c>
      <c r="N701" s="7" t="e">
        <f>IF(OSS_2018_19!#REF!&lt;&gt;"",OSS_2018_19!#REF!,"")</f>
        <v>#REF!</v>
      </c>
      <c r="O701" s="7" t="e">
        <f>IF(OSS_2018_19!#REF!&lt;&gt;"",OSS_2018_19!#REF!,"")</f>
        <v>#REF!</v>
      </c>
      <c r="P701" s="7" t="e">
        <f>IF(OSS_2018_19!#REF!&lt;&gt;"",OSS_2018_19!#REF!,"")</f>
        <v>#REF!</v>
      </c>
      <c r="Q701" s="5" t="e">
        <f t="shared" si="49"/>
        <v>#REF!</v>
      </c>
      <c r="R701" s="87" t="e">
        <f t="shared" si="50"/>
        <v>#REF!</v>
      </c>
      <c r="S701" s="57" t="e">
        <f t="shared" si="47"/>
        <v>#REF!</v>
      </c>
      <c r="T701" s="88" t="e">
        <f t="shared" si="48"/>
        <v>#REF!</v>
      </c>
      <c r="U701" s="68"/>
      <c r="W701" s="68"/>
    </row>
    <row r="702" spans="1:23" ht="20.100000000000001" customHeight="1">
      <c r="A702" s="118" t="e">
        <f>IF(OSS_2018_19!#REF!&lt;&gt;"",OSS_2018_19!#REF!,"")</f>
        <v>#REF!</v>
      </c>
      <c r="B702" s="7" t="e">
        <f>IF(OSS_2018_19!#REF!&lt;&gt;"",OSS_2018_19!#REF!,"")</f>
        <v>#REF!</v>
      </c>
      <c r="C702" s="35" t="e">
        <f>IF(OSS_2018_19!#REF!&lt;&gt;"",OSS_2018_19!#REF!,"")</f>
        <v>#REF!</v>
      </c>
      <c r="D702" s="63" t="e">
        <f>IF(OSS_2018_19!#REF!&lt;&gt;"",OSS_2018_19!#REF!,"")</f>
        <v>#REF!</v>
      </c>
      <c r="E702" s="7" t="e">
        <f>IF(OSS_2018_19!#REF!&lt;&gt;"",OSS_2018_19!#REF!,"")</f>
        <v>#REF!</v>
      </c>
      <c r="F702" s="5"/>
      <c r="G702" s="5"/>
      <c r="H702" s="5"/>
      <c r="I702" s="5"/>
      <c r="J702" s="46"/>
      <c r="L702" s="7" t="e">
        <f>IF(OSS_2018_19!#REF!&lt;&gt;"",OSS_2018_19!#REF!,"")</f>
        <v>#REF!</v>
      </c>
      <c r="M702" s="7" t="e">
        <f>IF(OSS_2018_19!#REF!&lt;&gt;"",OSS_2018_19!#REF!,"")</f>
        <v>#REF!</v>
      </c>
      <c r="N702" s="7" t="e">
        <f>IF(OSS_2018_19!#REF!&lt;&gt;"",OSS_2018_19!#REF!,"")</f>
        <v>#REF!</v>
      </c>
      <c r="O702" s="7" t="e">
        <f>IF(OSS_2018_19!#REF!&lt;&gt;"",OSS_2018_19!#REF!,"")</f>
        <v>#REF!</v>
      </c>
      <c r="P702" s="7" t="e">
        <f>IF(OSS_2018_19!#REF!&lt;&gt;"",OSS_2018_19!#REF!,"")</f>
        <v>#REF!</v>
      </c>
      <c r="Q702" s="5" t="e">
        <f t="shared" si="49"/>
        <v>#REF!</v>
      </c>
      <c r="R702" s="87" t="e">
        <f t="shared" si="50"/>
        <v>#REF!</v>
      </c>
      <c r="S702" s="57" t="e">
        <f t="shared" si="47"/>
        <v>#REF!</v>
      </c>
      <c r="T702" s="88" t="e">
        <f t="shared" si="48"/>
        <v>#REF!</v>
      </c>
      <c r="U702" s="68"/>
      <c r="W702" s="68"/>
    </row>
    <row r="703" spans="1:23" ht="20.100000000000001" customHeight="1">
      <c r="A703" s="118" t="e">
        <f>IF(OSS_2018_19!#REF!&lt;&gt;"",OSS_2018_19!#REF!,"")</f>
        <v>#REF!</v>
      </c>
      <c r="B703" s="7" t="e">
        <f>IF(OSS_2018_19!#REF!&lt;&gt;"",OSS_2018_19!#REF!,"")</f>
        <v>#REF!</v>
      </c>
      <c r="C703" s="35" t="e">
        <f>IF(OSS_2018_19!#REF!&lt;&gt;"",OSS_2018_19!#REF!,"")</f>
        <v>#REF!</v>
      </c>
      <c r="D703" s="63" t="e">
        <f>IF(OSS_2018_19!#REF!&lt;&gt;"",OSS_2018_19!#REF!,"")</f>
        <v>#REF!</v>
      </c>
      <c r="E703" s="7" t="e">
        <f>IF(OSS_2018_19!#REF!&lt;&gt;"",OSS_2018_19!#REF!,"")</f>
        <v>#REF!</v>
      </c>
      <c r="F703" s="5"/>
      <c r="G703" s="5"/>
      <c r="H703" s="5"/>
      <c r="I703" s="5"/>
      <c r="J703" s="46"/>
      <c r="L703" s="7" t="e">
        <f>IF(OSS_2018_19!#REF!&lt;&gt;"",OSS_2018_19!#REF!,"")</f>
        <v>#REF!</v>
      </c>
      <c r="M703" s="7" t="e">
        <f>IF(OSS_2018_19!#REF!&lt;&gt;"",OSS_2018_19!#REF!,"")</f>
        <v>#REF!</v>
      </c>
      <c r="N703" s="7" t="e">
        <f>IF(OSS_2018_19!#REF!&lt;&gt;"",OSS_2018_19!#REF!,"")</f>
        <v>#REF!</v>
      </c>
      <c r="O703" s="7" t="e">
        <f>IF(OSS_2018_19!#REF!&lt;&gt;"",OSS_2018_19!#REF!,"")</f>
        <v>#REF!</v>
      </c>
      <c r="P703" s="7" t="e">
        <f>IF(OSS_2018_19!#REF!&lt;&gt;"",OSS_2018_19!#REF!,"")</f>
        <v>#REF!</v>
      </c>
      <c r="Q703" s="5" t="e">
        <f t="shared" si="49"/>
        <v>#REF!</v>
      </c>
      <c r="R703" s="87" t="e">
        <f t="shared" si="50"/>
        <v>#REF!</v>
      </c>
      <c r="S703" s="57" t="e">
        <f t="shared" si="47"/>
        <v>#REF!</v>
      </c>
      <c r="T703" s="88" t="e">
        <f t="shared" si="48"/>
        <v>#REF!</v>
      </c>
      <c r="U703" s="68"/>
      <c r="W703" s="68"/>
    </row>
    <row r="704" spans="1:23" ht="20.100000000000001" customHeight="1">
      <c r="A704" s="118" t="e">
        <f>IF(OSS_2018_19!#REF!&lt;&gt;"",OSS_2018_19!#REF!,"")</f>
        <v>#REF!</v>
      </c>
      <c r="B704" s="7" t="e">
        <f>IF(OSS_2018_19!#REF!&lt;&gt;"",OSS_2018_19!#REF!,"")</f>
        <v>#REF!</v>
      </c>
      <c r="C704" s="35" t="e">
        <f>IF(OSS_2018_19!#REF!&lt;&gt;"",OSS_2018_19!#REF!,"")</f>
        <v>#REF!</v>
      </c>
      <c r="D704" s="63" t="e">
        <f>IF(OSS_2018_19!#REF!&lt;&gt;"",OSS_2018_19!#REF!,"")</f>
        <v>#REF!</v>
      </c>
      <c r="E704" s="7" t="e">
        <f>IF(OSS_2018_19!#REF!&lt;&gt;"",OSS_2018_19!#REF!,"")</f>
        <v>#REF!</v>
      </c>
      <c r="F704" s="5"/>
      <c r="G704" s="5"/>
      <c r="H704" s="5"/>
      <c r="I704" s="5"/>
      <c r="J704" s="46"/>
      <c r="L704" s="7" t="e">
        <f>IF(OSS_2018_19!#REF!&lt;&gt;"",OSS_2018_19!#REF!,"")</f>
        <v>#REF!</v>
      </c>
      <c r="M704" s="7" t="e">
        <f>IF(OSS_2018_19!#REF!&lt;&gt;"",OSS_2018_19!#REF!,"")</f>
        <v>#REF!</v>
      </c>
      <c r="N704" s="7" t="e">
        <f>IF(OSS_2018_19!#REF!&lt;&gt;"",OSS_2018_19!#REF!,"")</f>
        <v>#REF!</v>
      </c>
      <c r="O704" s="7" t="e">
        <f>IF(OSS_2018_19!#REF!&lt;&gt;"",OSS_2018_19!#REF!,"")</f>
        <v>#REF!</v>
      </c>
      <c r="P704" s="7" t="e">
        <f>IF(OSS_2018_19!#REF!&lt;&gt;"",OSS_2018_19!#REF!,"")</f>
        <v>#REF!</v>
      </c>
      <c r="Q704" s="5" t="e">
        <f t="shared" si="49"/>
        <v>#REF!</v>
      </c>
      <c r="R704" s="87" t="e">
        <f t="shared" si="50"/>
        <v>#REF!</v>
      </c>
      <c r="S704" s="57" t="e">
        <f t="shared" si="47"/>
        <v>#REF!</v>
      </c>
      <c r="T704" s="88" t="e">
        <f t="shared" si="48"/>
        <v>#REF!</v>
      </c>
      <c r="U704" s="68"/>
      <c r="W704" s="68"/>
    </row>
    <row r="705" spans="1:23" ht="20.100000000000001" customHeight="1">
      <c r="A705" s="118" t="e">
        <f>IF(OSS_2018_19!#REF!&lt;&gt;"",OSS_2018_19!#REF!,"")</f>
        <v>#REF!</v>
      </c>
      <c r="B705" s="7" t="e">
        <f>IF(OSS_2018_19!#REF!&lt;&gt;"",OSS_2018_19!#REF!,"")</f>
        <v>#REF!</v>
      </c>
      <c r="C705" s="35" t="e">
        <f>IF(OSS_2018_19!#REF!&lt;&gt;"",OSS_2018_19!#REF!,"")</f>
        <v>#REF!</v>
      </c>
      <c r="D705" s="63" t="e">
        <f>IF(OSS_2018_19!#REF!&lt;&gt;"",OSS_2018_19!#REF!,"")</f>
        <v>#REF!</v>
      </c>
      <c r="E705" s="7" t="e">
        <f>IF(OSS_2018_19!#REF!&lt;&gt;"",OSS_2018_19!#REF!,"")</f>
        <v>#REF!</v>
      </c>
      <c r="F705" s="5"/>
      <c r="G705" s="5"/>
      <c r="H705" s="5"/>
      <c r="I705" s="5"/>
      <c r="J705" s="46"/>
      <c r="L705" s="7" t="e">
        <f>IF(OSS_2018_19!#REF!&lt;&gt;"",OSS_2018_19!#REF!,"")</f>
        <v>#REF!</v>
      </c>
      <c r="M705" s="7" t="e">
        <f>IF(OSS_2018_19!#REF!&lt;&gt;"",OSS_2018_19!#REF!,"")</f>
        <v>#REF!</v>
      </c>
      <c r="N705" s="7" t="e">
        <f>IF(OSS_2018_19!#REF!&lt;&gt;"",OSS_2018_19!#REF!,"")</f>
        <v>#REF!</v>
      </c>
      <c r="O705" s="7" t="e">
        <f>IF(OSS_2018_19!#REF!&lt;&gt;"",OSS_2018_19!#REF!,"")</f>
        <v>#REF!</v>
      </c>
      <c r="P705" s="7" t="e">
        <f>IF(OSS_2018_19!#REF!&lt;&gt;"",OSS_2018_19!#REF!,"")</f>
        <v>#REF!</v>
      </c>
      <c r="Q705" s="5" t="e">
        <f t="shared" si="49"/>
        <v>#REF!</v>
      </c>
      <c r="R705" s="87" t="e">
        <f t="shared" si="50"/>
        <v>#REF!</v>
      </c>
      <c r="S705" s="57" t="e">
        <f t="shared" si="47"/>
        <v>#REF!</v>
      </c>
      <c r="T705" s="88" t="e">
        <f t="shared" si="48"/>
        <v>#REF!</v>
      </c>
      <c r="U705" s="68"/>
      <c r="W705" s="68"/>
    </row>
    <row r="706" spans="1:23" ht="20.100000000000001" customHeight="1">
      <c r="A706" s="118" t="e">
        <f>IF(OSS_2018_19!#REF!&lt;&gt;"",OSS_2018_19!#REF!,"")</f>
        <v>#REF!</v>
      </c>
      <c r="B706" s="7" t="e">
        <f>IF(OSS_2018_19!#REF!&lt;&gt;"",OSS_2018_19!#REF!,"")</f>
        <v>#REF!</v>
      </c>
      <c r="C706" s="35" t="e">
        <f>IF(OSS_2018_19!#REF!&lt;&gt;"",OSS_2018_19!#REF!,"")</f>
        <v>#REF!</v>
      </c>
      <c r="D706" s="63" t="e">
        <f>IF(OSS_2018_19!#REF!&lt;&gt;"",OSS_2018_19!#REF!,"")</f>
        <v>#REF!</v>
      </c>
      <c r="E706" s="7" t="e">
        <f>IF(OSS_2018_19!#REF!&lt;&gt;"",OSS_2018_19!#REF!,"")</f>
        <v>#REF!</v>
      </c>
      <c r="F706" s="5"/>
      <c r="G706" s="5"/>
      <c r="H706" s="5"/>
      <c r="I706" s="5"/>
      <c r="J706" s="46"/>
      <c r="L706" s="7" t="e">
        <f>IF(OSS_2018_19!#REF!&lt;&gt;"",OSS_2018_19!#REF!,"")</f>
        <v>#REF!</v>
      </c>
      <c r="M706" s="7" t="e">
        <f>IF(OSS_2018_19!#REF!&lt;&gt;"",OSS_2018_19!#REF!,"")</f>
        <v>#REF!</v>
      </c>
      <c r="N706" s="7" t="e">
        <f>IF(OSS_2018_19!#REF!&lt;&gt;"",OSS_2018_19!#REF!,"")</f>
        <v>#REF!</v>
      </c>
      <c r="O706" s="7" t="e">
        <f>IF(OSS_2018_19!#REF!&lt;&gt;"",OSS_2018_19!#REF!,"")</f>
        <v>#REF!</v>
      </c>
      <c r="P706" s="7" t="e">
        <f>IF(OSS_2018_19!#REF!&lt;&gt;"",OSS_2018_19!#REF!,"")</f>
        <v>#REF!</v>
      </c>
      <c r="Q706" s="5" t="e">
        <f t="shared" si="49"/>
        <v>#REF!</v>
      </c>
      <c r="R706" s="87" t="e">
        <f t="shared" si="50"/>
        <v>#REF!</v>
      </c>
      <c r="S706" s="57" t="e">
        <f t="shared" si="47"/>
        <v>#REF!</v>
      </c>
      <c r="T706" s="88" t="e">
        <f t="shared" si="48"/>
        <v>#REF!</v>
      </c>
      <c r="U706" s="68"/>
      <c r="W706" s="68"/>
    </row>
    <row r="707" spans="1:23" ht="20.100000000000001" customHeight="1">
      <c r="A707" s="118" t="e">
        <f>IF(OSS_2018_19!#REF!&lt;&gt;"",OSS_2018_19!#REF!,"")</f>
        <v>#REF!</v>
      </c>
      <c r="B707" s="7" t="e">
        <f>IF(OSS_2018_19!#REF!&lt;&gt;"",OSS_2018_19!#REF!,"")</f>
        <v>#REF!</v>
      </c>
      <c r="C707" s="35" t="e">
        <f>IF(OSS_2018_19!#REF!&lt;&gt;"",OSS_2018_19!#REF!,"")</f>
        <v>#REF!</v>
      </c>
      <c r="D707" s="63" t="e">
        <f>IF(OSS_2018_19!#REF!&lt;&gt;"",OSS_2018_19!#REF!,"")</f>
        <v>#REF!</v>
      </c>
      <c r="E707" s="7" t="e">
        <f>IF(OSS_2018_19!#REF!&lt;&gt;"",OSS_2018_19!#REF!,"")</f>
        <v>#REF!</v>
      </c>
      <c r="F707" s="5"/>
      <c r="G707" s="5"/>
      <c r="H707" s="5"/>
      <c r="I707" s="5"/>
      <c r="J707" s="46"/>
      <c r="L707" s="7" t="e">
        <f>IF(OSS_2018_19!#REF!&lt;&gt;"",OSS_2018_19!#REF!,"")</f>
        <v>#REF!</v>
      </c>
      <c r="M707" s="7" t="e">
        <f>IF(OSS_2018_19!#REF!&lt;&gt;"",OSS_2018_19!#REF!,"")</f>
        <v>#REF!</v>
      </c>
      <c r="N707" s="7" t="e">
        <f>IF(OSS_2018_19!#REF!&lt;&gt;"",OSS_2018_19!#REF!,"")</f>
        <v>#REF!</v>
      </c>
      <c r="O707" s="7" t="e">
        <f>IF(OSS_2018_19!#REF!&lt;&gt;"",OSS_2018_19!#REF!,"")</f>
        <v>#REF!</v>
      </c>
      <c r="P707" s="7" t="e">
        <f>IF(OSS_2018_19!#REF!&lt;&gt;"",OSS_2018_19!#REF!,"")</f>
        <v>#REF!</v>
      </c>
      <c r="Q707" s="5" t="e">
        <f t="shared" si="49"/>
        <v>#REF!</v>
      </c>
      <c r="R707" s="87" t="e">
        <f t="shared" si="50"/>
        <v>#REF!</v>
      </c>
      <c r="S707" s="57" t="e">
        <f t="shared" ref="S707:S770" si="51">IF(B707&lt;&gt;"",IF(D707&lt;&gt;"рекреација",IF(ISNA(MATCH(B707,oktobar_2_prijave_sport,0)),"NE","DA"),IF(ISNA(MATCH(B707,oktobar_2_prijave_rekreacija,0)),"NE","DA")),"")</f>
        <v>#REF!</v>
      </c>
      <c r="T707" s="88" t="e">
        <f t="shared" ref="T707:T770" si="52">IF(S707="DA",$S$2,"")</f>
        <v>#REF!</v>
      </c>
      <c r="U707" s="68"/>
      <c r="W707" s="68"/>
    </row>
    <row r="708" spans="1:23" ht="20.100000000000001" customHeight="1">
      <c r="A708" s="118" t="e">
        <f>IF(OSS_2018_19!#REF!&lt;&gt;"",OSS_2018_19!#REF!,"")</f>
        <v>#REF!</v>
      </c>
      <c r="B708" s="7" t="e">
        <f>IF(OSS_2018_19!#REF!&lt;&gt;"",OSS_2018_19!#REF!,"")</f>
        <v>#REF!</v>
      </c>
      <c r="C708" s="35" t="e">
        <f>IF(OSS_2018_19!#REF!&lt;&gt;"",OSS_2018_19!#REF!,"")</f>
        <v>#REF!</v>
      </c>
      <c r="D708" s="63" t="e">
        <f>IF(OSS_2018_19!#REF!&lt;&gt;"",OSS_2018_19!#REF!,"")</f>
        <v>#REF!</v>
      </c>
      <c r="E708" s="7" t="e">
        <f>IF(OSS_2018_19!#REF!&lt;&gt;"",OSS_2018_19!#REF!,"")</f>
        <v>#REF!</v>
      </c>
      <c r="F708" s="5"/>
      <c r="G708" s="5"/>
      <c r="H708" s="5"/>
      <c r="I708" s="5"/>
      <c r="J708" s="46"/>
      <c r="L708" s="7" t="e">
        <f>IF(OSS_2018_19!#REF!&lt;&gt;"",OSS_2018_19!#REF!,"")</f>
        <v>#REF!</v>
      </c>
      <c r="M708" s="7" t="e">
        <f>IF(OSS_2018_19!#REF!&lt;&gt;"",OSS_2018_19!#REF!,"")</f>
        <v>#REF!</v>
      </c>
      <c r="N708" s="7" t="e">
        <f>IF(OSS_2018_19!#REF!&lt;&gt;"",OSS_2018_19!#REF!,"")</f>
        <v>#REF!</v>
      </c>
      <c r="O708" s="7" t="e">
        <f>IF(OSS_2018_19!#REF!&lt;&gt;"",OSS_2018_19!#REF!,"")</f>
        <v>#REF!</v>
      </c>
      <c r="P708" s="7" t="e">
        <f>IF(OSS_2018_19!#REF!&lt;&gt;"",OSS_2018_19!#REF!,"")</f>
        <v>#REF!</v>
      </c>
      <c r="Q708" s="5" t="e">
        <f t="shared" ref="Q708:Q771" si="53">IF(B708&lt;&gt;"",IF(AND(L708&lt;&gt;"",M708&lt;&gt;"",N708&lt;&gt;"",O708&lt;&gt;"",P708&lt;&gt;""),"DA","NE"),"")</f>
        <v>#REF!</v>
      </c>
      <c r="R708" s="87" t="e">
        <f t="shared" ref="R708:R771" si="54">IF(AND(Q708="DA",S708="DA"),$S$2,"")</f>
        <v>#REF!</v>
      </c>
      <c r="S708" s="57" t="e">
        <f t="shared" si="51"/>
        <v>#REF!</v>
      </c>
      <c r="T708" s="88" t="e">
        <f t="shared" si="52"/>
        <v>#REF!</v>
      </c>
      <c r="U708" s="68"/>
      <c r="W708" s="68"/>
    </row>
    <row r="709" spans="1:23" ht="20.100000000000001" customHeight="1">
      <c r="A709" s="118" t="e">
        <f>IF(OSS_2018_19!#REF!&lt;&gt;"",OSS_2018_19!#REF!,"")</f>
        <v>#REF!</v>
      </c>
      <c r="B709" s="7" t="e">
        <f>IF(OSS_2018_19!#REF!&lt;&gt;"",OSS_2018_19!#REF!,"")</f>
        <v>#REF!</v>
      </c>
      <c r="C709" s="35" t="e">
        <f>IF(OSS_2018_19!#REF!&lt;&gt;"",OSS_2018_19!#REF!,"")</f>
        <v>#REF!</v>
      </c>
      <c r="D709" s="63" t="e">
        <f>IF(OSS_2018_19!#REF!&lt;&gt;"",OSS_2018_19!#REF!,"")</f>
        <v>#REF!</v>
      </c>
      <c r="E709" s="7" t="e">
        <f>IF(OSS_2018_19!#REF!&lt;&gt;"",OSS_2018_19!#REF!,"")</f>
        <v>#REF!</v>
      </c>
      <c r="F709" s="5"/>
      <c r="G709" s="5"/>
      <c r="H709" s="5"/>
      <c r="I709" s="5"/>
      <c r="J709" s="46"/>
      <c r="L709" s="7" t="e">
        <f>IF(OSS_2018_19!#REF!&lt;&gt;"",OSS_2018_19!#REF!,"")</f>
        <v>#REF!</v>
      </c>
      <c r="M709" s="7" t="e">
        <f>IF(OSS_2018_19!#REF!&lt;&gt;"",OSS_2018_19!#REF!,"")</f>
        <v>#REF!</v>
      </c>
      <c r="N709" s="7" t="e">
        <f>IF(OSS_2018_19!#REF!&lt;&gt;"",OSS_2018_19!#REF!,"")</f>
        <v>#REF!</v>
      </c>
      <c r="O709" s="7" t="e">
        <f>IF(OSS_2018_19!#REF!&lt;&gt;"",OSS_2018_19!#REF!,"")</f>
        <v>#REF!</v>
      </c>
      <c r="P709" s="7" t="e">
        <f>IF(OSS_2018_19!#REF!&lt;&gt;"",OSS_2018_19!#REF!,"")</f>
        <v>#REF!</v>
      </c>
      <c r="Q709" s="5" t="e">
        <f t="shared" si="53"/>
        <v>#REF!</v>
      </c>
      <c r="R709" s="87" t="e">
        <f t="shared" si="54"/>
        <v>#REF!</v>
      </c>
      <c r="S709" s="57" t="e">
        <f t="shared" si="51"/>
        <v>#REF!</v>
      </c>
      <c r="T709" s="88" t="e">
        <f t="shared" si="52"/>
        <v>#REF!</v>
      </c>
      <c r="U709" s="68"/>
      <c r="W709" s="68"/>
    </row>
    <row r="710" spans="1:23" ht="20.100000000000001" customHeight="1">
      <c r="A710" s="118" t="e">
        <f>IF(OSS_2018_19!#REF!&lt;&gt;"",OSS_2018_19!#REF!,"")</f>
        <v>#REF!</v>
      </c>
      <c r="B710" s="7" t="e">
        <f>IF(OSS_2018_19!#REF!&lt;&gt;"",OSS_2018_19!#REF!,"")</f>
        <v>#REF!</v>
      </c>
      <c r="C710" s="35" t="e">
        <f>IF(OSS_2018_19!#REF!&lt;&gt;"",OSS_2018_19!#REF!,"")</f>
        <v>#REF!</v>
      </c>
      <c r="D710" s="63" t="e">
        <f>IF(OSS_2018_19!#REF!&lt;&gt;"",OSS_2018_19!#REF!,"")</f>
        <v>#REF!</v>
      </c>
      <c r="E710" s="7" t="e">
        <f>IF(OSS_2018_19!#REF!&lt;&gt;"",OSS_2018_19!#REF!,"")</f>
        <v>#REF!</v>
      </c>
      <c r="F710" s="5"/>
      <c r="G710" s="5"/>
      <c r="H710" s="5"/>
      <c r="I710" s="5"/>
      <c r="J710" s="46"/>
      <c r="L710" s="7" t="e">
        <f>IF(OSS_2018_19!#REF!&lt;&gt;"",OSS_2018_19!#REF!,"")</f>
        <v>#REF!</v>
      </c>
      <c r="M710" s="7" t="e">
        <f>IF(OSS_2018_19!#REF!&lt;&gt;"",OSS_2018_19!#REF!,"")</f>
        <v>#REF!</v>
      </c>
      <c r="N710" s="7" t="e">
        <f>IF(OSS_2018_19!#REF!&lt;&gt;"",OSS_2018_19!#REF!,"")</f>
        <v>#REF!</v>
      </c>
      <c r="O710" s="7" t="e">
        <f>IF(OSS_2018_19!#REF!&lt;&gt;"",OSS_2018_19!#REF!,"")</f>
        <v>#REF!</v>
      </c>
      <c r="P710" s="7" t="e">
        <f>IF(OSS_2018_19!#REF!&lt;&gt;"",OSS_2018_19!#REF!,"")</f>
        <v>#REF!</v>
      </c>
      <c r="Q710" s="5" t="e">
        <f t="shared" si="53"/>
        <v>#REF!</v>
      </c>
      <c r="R710" s="87" t="e">
        <f t="shared" si="54"/>
        <v>#REF!</v>
      </c>
      <c r="S710" s="57" t="e">
        <f t="shared" si="51"/>
        <v>#REF!</v>
      </c>
      <c r="T710" s="88" t="e">
        <f t="shared" si="52"/>
        <v>#REF!</v>
      </c>
      <c r="U710" s="68"/>
      <c r="W710" s="68"/>
    </row>
    <row r="711" spans="1:23" ht="20.100000000000001" customHeight="1">
      <c r="A711" s="118" t="e">
        <f>IF(OSS_2018_19!#REF!&lt;&gt;"",OSS_2018_19!#REF!,"")</f>
        <v>#REF!</v>
      </c>
      <c r="B711" s="7" t="e">
        <f>IF(OSS_2018_19!#REF!&lt;&gt;"",OSS_2018_19!#REF!,"")</f>
        <v>#REF!</v>
      </c>
      <c r="C711" s="35" t="e">
        <f>IF(OSS_2018_19!#REF!&lt;&gt;"",OSS_2018_19!#REF!,"")</f>
        <v>#REF!</v>
      </c>
      <c r="D711" s="63" t="e">
        <f>IF(OSS_2018_19!#REF!&lt;&gt;"",OSS_2018_19!#REF!,"")</f>
        <v>#REF!</v>
      </c>
      <c r="E711" s="7" t="e">
        <f>IF(OSS_2018_19!#REF!&lt;&gt;"",OSS_2018_19!#REF!,"")</f>
        <v>#REF!</v>
      </c>
      <c r="F711" s="5"/>
      <c r="G711" s="5"/>
      <c r="H711" s="5"/>
      <c r="I711" s="5"/>
      <c r="J711" s="46"/>
      <c r="L711" s="7" t="e">
        <f>IF(OSS_2018_19!#REF!&lt;&gt;"",OSS_2018_19!#REF!,"")</f>
        <v>#REF!</v>
      </c>
      <c r="M711" s="7" t="e">
        <f>IF(OSS_2018_19!#REF!&lt;&gt;"",OSS_2018_19!#REF!,"")</f>
        <v>#REF!</v>
      </c>
      <c r="N711" s="7" t="e">
        <f>IF(OSS_2018_19!#REF!&lt;&gt;"",OSS_2018_19!#REF!,"")</f>
        <v>#REF!</v>
      </c>
      <c r="O711" s="7" t="e">
        <f>IF(OSS_2018_19!#REF!&lt;&gt;"",OSS_2018_19!#REF!,"")</f>
        <v>#REF!</v>
      </c>
      <c r="P711" s="7" t="e">
        <f>IF(OSS_2018_19!#REF!&lt;&gt;"",OSS_2018_19!#REF!,"")</f>
        <v>#REF!</v>
      </c>
      <c r="Q711" s="5" t="e">
        <f t="shared" si="53"/>
        <v>#REF!</v>
      </c>
      <c r="R711" s="87" t="e">
        <f t="shared" si="54"/>
        <v>#REF!</v>
      </c>
      <c r="S711" s="57" t="e">
        <f t="shared" si="51"/>
        <v>#REF!</v>
      </c>
      <c r="T711" s="88" t="e">
        <f t="shared" si="52"/>
        <v>#REF!</v>
      </c>
      <c r="U711" s="68"/>
      <c r="W711" s="68"/>
    </row>
    <row r="712" spans="1:23" ht="20.100000000000001" customHeight="1">
      <c r="A712" s="118" t="e">
        <f>IF(OSS_2018_19!#REF!&lt;&gt;"",OSS_2018_19!#REF!,"")</f>
        <v>#REF!</v>
      </c>
      <c r="B712" s="7" t="e">
        <f>IF(OSS_2018_19!#REF!&lt;&gt;"",OSS_2018_19!#REF!,"")</f>
        <v>#REF!</v>
      </c>
      <c r="C712" s="35" t="e">
        <f>IF(OSS_2018_19!#REF!&lt;&gt;"",OSS_2018_19!#REF!,"")</f>
        <v>#REF!</v>
      </c>
      <c r="D712" s="63" t="e">
        <f>IF(OSS_2018_19!#REF!&lt;&gt;"",OSS_2018_19!#REF!,"")</f>
        <v>#REF!</v>
      </c>
      <c r="E712" s="7" t="e">
        <f>IF(OSS_2018_19!#REF!&lt;&gt;"",OSS_2018_19!#REF!,"")</f>
        <v>#REF!</v>
      </c>
      <c r="F712" s="5"/>
      <c r="G712" s="5"/>
      <c r="H712" s="5"/>
      <c r="I712" s="5"/>
      <c r="J712" s="46"/>
      <c r="L712" s="7" t="e">
        <f>IF(OSS_2018_19!#REF!&lt;&gt;"",OSS_2018_19!#REF!,"")</f>
        <v>#REF!</v>
      </c>
      <c r="M712" s="7" t="e">
        <f>IF(OSS_2018_19!#REF!&lt;&gt;"",OSS_2018_19!#REF!,"")</f>
        <v>#REF!</v>
      </c>
      <c r="N712" s="7" t="e">
        <f>IF(OSS_2018_19!#REF!&lt;&gt;"",OSS_2018_19!#REF!,"")</f>
        <v>#REF!</v>
      </c>
      <c r="O712" s="7" t="e">
        <f>IF(OSS_2018_19!#REF!&lt;&gt;"",OSS_2018_19!#REF!,"")</f>
        <v>#REF!</v>
      </c>
      <c r="P712" s="7" t="e">
        <f>IF(OSS_2018_19!#REF!&lt;&gt;"",OSS_2018_19!#REF!,"")</f>
        <v>#REF!</v>
      </c>
      <c r="Q712" s="5" t="e">
        <f t="shared" si="53"/>
        <v>#REF!</v>
      </c>
      <c r="R712" s="87" t="e">
        <f t="shared" si="54"/>
        <v>#REF!</v>
      </c>
      <c r="S712" s="57" t="e">
        <f t="shared" si="51"/>
        <v>#REF!</v>
      </c>
      <c r="T712" s="88" t="e">
        <f t="shared" si="52"/>
        <v>#REF!</v>
      </c>
      <c r="U712" s="68"/>
      <c r="W712" s="68"/>
    </row>
    <row r="713" spans="1:23" ht="20.100000000000001" customHeight="1">
      <c r="A713" s="118" t="e">
        <f>IF(OSS_2018_19!#REF!&lt;&gt;"",OSS_2018_19!#REF!,"")</f>
        <v>#REF!</v>
      </c>
      <c r="B713" s="7" t="e">
        <f>IF(OSS_2018_19!#REF!&lt;&gt;"",OSS_2018_19!#REF!,"")</f>
        <v>#REF!</v>
      </c>
      <c r="C713" s="35" t="e">
        <f>IF(OSS_2018_19!#REF!&lt;&gt;"",OSS_2018_19!#REF!,"")</f>
        <v>#REF!</v>
      </c>
      <c r="D713" s="63" t="e">
        <f>IF(OSS_2018_19!#REF!&lt;&gt;"",OSS_2018_19!#REF!,"")</f>
        <v>#REF!</v>
      </c>
      <c r="E713" s="7" t="e">
        <f>IF(OSS_2018_19!#REF!&lt;&gt;"",OSS_2018_19!#REF!,"")</f>
        <v>#REF!</v>
      </c>
      <c r="F713" s="5"/>
      <c r="G713" s="5"/>
      <c r="H713" s="5"/>
      <c r="I713" s="5"/>
      <c r="J713" s="46"/>
      <c r="L713" s="7" t="e">
        <f>IF(OSS_2018_19!#REF!&lt;&gt;"",OSS_2018_19!#REF!,"")</f>
        <v>#REF!</v>
      </c>
      <c r="M713" s="7" t="e">
        <f>IF(OSS_2018_19!#REF!&lt;&gt;"",OSS_2018_19!#REF!,"")</f>
        <v>#REF!</v>
      </c>
      <c r="N713" s="7" t="e">
        <f>IF(OSS_2018_19!#REF!&lt;&gt;"",OSS_2018_19!#REF!,"")</f>
        <v>#REF!</v>
      </c>
      <c r="O713" s="7" t="e">
        <f>IF(OSS_2018_19!#REF!&lt;&gt;"",OSS_2018_19!#REF!,"")</f>
        <v>#REF!</v>
      </c>
      <c r="P713" s="7" t="e">
        <f>IF(OSS_2018_19!#REF!&lt;&gt;"",OSS_2018_19!#REF!,"")</f>
        <v>#REF!</v>
      </c>
      <c r="Q713" s="5" t="e">
        <f t="shared" si="53"/>
        <v>#REF!</v>
      </c>
      <c r="R713" s="87" t="e">
        <f t="shared" si="54"/>
        <v>#REF!</v>
      </c>
      <c r="S713" s="57" t="e">
        <f t="shared" si="51"/>
        <v>#REF!</v>
      </c>
      <c r="T713" s="88" t="e">
        <f t="shared" si="52"/>
        <v>#REF!</v>
      </c>
      <c r="U713" s="68"/>
      <c r="W713" s="68"/>
    </row>
    <row r="714" spans="1:23" ht="20.100000000000001" customHeight="1">
      <c r="A714" s="118" t="e">
        <f>IF(OSS_2018_19!#REF!&lt;&gt;"",OSS_2018_19!#REF!,"")</f>
        <v>#REF!</v>
      </c>
      <c r="B714" s="7" t="e">
        <f>IF(OSS_2018_19!#REF!&lt;&gt;"",OSS_2018_19!#REF!,"")</f>
        <v>#REF!</v>
      </c>
      <c r="C714" s="35" t="e">
        <f>IF(OSS_2018_19!#REF!&lt;&gt;"",OSS_2018_19!#REF!,"")</f>
        <v>#REF!</v>
      </c>
      <c r="D714" s="63" t="e">
        <f>IF(OSS_2018_19!#REF!&lt;&gt;"",OSS_2018_19!#REF!,"")</f>
        <v>#REF!</v>
      </c>
      <c r="E714" s="7" t="e">
        <f>IF(OSS_2018_19!#REF!&lt;&gt;"",OSS_2018_19!#REF!,"")</f>
        <v>#REF!</v>
      </c>
      <c r="F714" s="5"/>
      <c r="G714" s="5"/>
      <c r="H714" s="5"/>
      <c r="I714" s="5"/>
      <c r="J714" s="46"/>
      <c r="L714" s="7" t="e">
        <f>IF(OSS_2018_19!#REF!&lt;&gt;"",OSS_2018_19!#REF!,"")</f>
        <v>#REF!</v>
      </c>
      <c r="M714" s="7" t="e">
        <f>IF(OSS_2018_19!#REF!&lt;&gt;"",OSS_2018_19!#REF!,"")</f>
        <v>#REF!</v>
      </c>
      <c r="N714" s="7" t="e">
        <f>IF(OSS_2018_19!#REF!&lt;&gt;"",OSS_2018_19!#REF!,"")</f>
        <v>#REF!</v>
      </c>
      <c r="O714" s="7" t="e">
        <f>IF(OSS_2018_19!#REF!&lt;&gt;"",OSS_2018_19!#REF!,"")</f>
        <v>#REF!</v>
      </c>
      <c r="P714" s="7" t="e">
        <f>IF(OSS_2018_19!#REF!&lt;&gt;"",OSS_2018_19!#REF!,"")</f>
        <v>#REF!</v>
      </c>
      <c r="Q714" s="5" t="e">
        <f t="shared" si="53"/>
        <v>#REF!</v>
      </c>
      <c r="R714" s="87" t="e">
        <f t="shared" si="54"/>
        <v>#REF!</v>
      </c>
      <c r="S714" s="57" t="e">
        <f t="shared" si="51"/>
        <v>#REF!</v>
      </c>
      <c r="T714" s="88" t="e">
        <f t="shared" si="52"/>
        <v>#REF!</v>
      </c>
      <c r="U714" s="68"/>
      <c r="W714" s="68"/>
    </row>
    <row r="715" spans="1:23" ht="20.100000000000001" customHeight="1">
      <c r="A715" s="118" t="e">
        <f>IF(OSS_2018_19!#REF!&lt;&gt;"",OSS_2018_19!#REF!,"")</f>
        <v>#REF!</v>
      </c>
      <c r="B715" s="7" t="e">
        <f>IF(OSS_2018_19!#REF!&lt;&gt;"",OSS_2018_19!#REF!,"")</f>
        <v>#REF!</v>
      </c>
      <c r="C715" s="35" t="e">
        <f>IF(OSS_2018_19!#REF!&lt;&gt;"",OSS_2018_19!#REF!,"")</f>
        <v>#REF!</v>
      </c>
      <c r="D715" s="63" t="e">
        <f>IF(OSS_2018_19!#REF!&lt;&gt;"",OSS_2018_19!#REF!,"")</f>
        <v>#REF!</v>
      </c>
      <c r="E715" s="7" t="e">
        <f>IF(OSS_2018_19!#REF!&lt;&gt;"",OSS_2018_19!#REF!,"")</f>
        <v>#REF!</v>
      </c>
      <c r="F715" s="5"/>
      <c r="G715" s="5"/>
      <c r="H715" s="5"/>
      <c r="I715" s="5"/>
      <c r="J715" s="46"/>
      <c r="L715" s="7" t="e">
        <f>IF(OSS_2018_19!#REF!&lt;&gt;"",OSS_2018_19!#REF!,"")</f>
        <v>#REF!</v>
      </c>
      <c r="M715" s="7" t="e">
        <f>IF(OSS_2018_19!#REF!&lt;&gt;"",OSS_2018_19!#REF!,"")</f>
        <v>#REF!</v>
      </c>
      <c r="N715" s="7" t="e">
        <f>IF(OSS_2018_19!#REF!&lt;&gt;"",OSS_2018_19!#REF!,"")</f>
        <v>#REF!</v>
      </c>
      <c r="O715" s="7" t="e">
        <f>IF(OSS_2018_19!#REF!&lt;&gt;"",OSS_2018_19!#REF!,"")</f>
        <v>#REF!</v>
      </c>
      <c r="P715" s="7" t="e">
        <f>IF(OSS_2018_19!#REF!&lt;&gt;"",OSS_2018_19!#REF!,"")</f>
        <v>#REF!</v>
      </c>
      <c r="Q715" s="5" t="e">
        <f t="shared" si="53"/>
        <v>#REF!</v>
      </c>
      <c r="R715" s="87" t="e">
        <f t="shared" si="54"/>
        <v>#REF!</v>
      </c>
      <c r="S715" s="57" t="e">
        <f t="shared" si="51"/>
        <v>#REF!</v>
      </c>
      <c r="T715" s="88" t="e">
        <f t="shared" si="52"/>
        <v>#REF!</v>
      </c>
      <c r="U715" s="68"/>
      <c r="W715" s="68"/>
    </row>
    <row r="716" spans="1:23" ht="20.100000000000001" customHeight="1">
      <c r="A716" s="118" t="e">
        <f>IF(OSS_2018_19!#REF!&lt;&gt;"",OSS_2018_19!#REF!,"")</f>
        <v>#REF!</v>
      </c>
      <c r="B716" s="7" t="e">
        <f>IF(OSS_2018_19!#REF!&lt;&gt;"",OSS_2018_19!#REF!,"")</f>
        <v>#REF!</v>
      </c>
      <c r="C716" s="35" t="e">
        <f>IF(OSS_2018_19!#REF!&lt;&gt;"",OSS_2018_19!#REF!,"")</f>
        <v>#REF!</v>
      </c>
      <c r="D716" s="63" t="e">
        <f>IF(OSS_2018_19!#REF!&lt;&gt;"",OSS_2018_19!#REF!,"")</f>
        <v>#REF!</v>
      </c>
      <c r="E716" s="7" t="e">
        <f>IF(OSS_2018_19!#REF!&lt;&gt;"",OSS_2018_19!#REF!,"")</f>
        <v>#REF!</v>
      </c>
      <c r="F716" s="5"/>
      <c r="G716" s="5"/>
      <c r="H716" s="5"/>
      <c r="I716" s="5"/>
      <c r="J716" s="46"/>
      <c r="L716" s="7" t="e">
        <f>IF(OSS_2018_19!#REF!&lt;&gt;"",OSS_2018_19!#REF!,"")</f>
        <v>#REF!</v>
      </c>
      <c r="M716" s="7" t="e">
        <f>IF(OSS_2018_19!#REF!&lt;&gt;"",OSS_2018_19!#REF!,"")</f>
        <v>#REF!</v>
      </c>
      <c r="N716" s="7" t="e">
        <f>IF(OSS_2018_19!#REF!&lt;&gt;"",OSS_2018_19!#REF!,"")</f>
        <v>#REF!</v>
      </c>
      <c r="O716" s="7" t="e">
        <f>IF(OSS_2018_19!#REF!&lt;&gt;"",OSS_2018_19!#REF!,"")</f>
        <v>#REF!</v>
      </c>
      <c r="P716" s="7" t="e">
        <f>IF(OSS_2018_19!#REF!&lt;&gt;"",OSS_2018_19!#REF!,"")</f>
        <v>#REF!</v>
      </c>
      <c r="Q716" s="5" t="e">
        <f t="shared" si="53"/>
        <v>#REF!</v>
      </c>
      <c r="R716" s="87" t="e">
        <f t="shared" si="54"/>
        <v>#REF!</v>
      </c>
      <c r="S716" s="57" t="e">
        <f t="shared" si="51"/>
        <v>#REF!</v>
      </c>
      <c r="T716" s="88" t="e">
        <f t="shared" si="52"/>
        <v>#REF!</v>
      </c>
      <c r="U716" s="68"/>
      <c r="W716" s="68"/>
    </row>
    <row r="717" spans="1:23" ht="20.100000000000001" customHeight="1">
      <c r="A717" s="118" t="e">
        <f>IF(OSS_2018_19!#REF!&lt;&gt;"",OSS_2018_19!#REF!,"")</f>
        <v>#REF!</v>
      </c>
      <c r="B717" s="7" t="e">
        <f>IF(OSS_2018_19!#REF!&lt;&gt;"",OSS_2018_19!#REF!,"")</f>
        <v>#REF!</v>
      </c>
      <c r="C717" s="35" t="e">
        <f>IF(OSS_2018_19!#REF!&lt;&gt;"",OSS_2018_19!#REF!,"")</f>
        <v>#REF!</v>
      </c>
      <c r="D717" s="63" t="e">
        <f>IF(OSS_2018_19!#REF!&lt;&gt;"",OSS_2018_19!#REF!,"")</f>
        <v>#REF!</v>
      </c>
      <c r="E717" s="7" t="e">
        <f>IF(OSS_2018_19!#REF!&lt;&gt;"",OSS_2018_19!#REF!,"")</f>
        <v>#REF!</v>
      </c>
      <c r="F717" s="5"/>
      <c r="G717" s="5"/>
      <c r="H717" s="5"/>
      <c r="I717" s="5"/>
      <c r="J717" s="46"/>
      <c r="L717" s="7" t="e">
        <f>IF(OSS_2018_19!#REF!&lt;&gt;"",OSS_2018_19!#REF!,"")</f>
        <v>#REF!</v>
      </c>
      <c r="M717" s="7" t="e">
        <f>IF(OSS_2018_19!#REF!&lt;&gt;"",OSS_2018_19!#REF!,"")</f>
        <v>#REF!</v>
      </c>
      <c r="N717" s="7" t="e">
        <f>IF(OSS_2018_19!#REF!&lt;&gt;"",OSS_2018_19!#REF!,"")</f>
        <v>#REF!</v>
      </c>
      <c r="O717" s="7" t="e">
        <f>IF(OSS_2018_19!#REF!&lt;&gt;"",OSS_2018_19!#REF!,"")</f>
        <v>#REF!</v>
      </c>
      <c r="P717" s="7" t="e">
        <f>IF(OSS_2018_19!#REF!&lt;&gt;"",OSS_2018_19!#REF!,"")</f>
        <v>#REF!</v>
      </c>
      <c r="Q717" s="5" t="e">
        <f t="shared" si="53"/>
        <v>#REF!</v>
      </c>
      <c r="R717" s="87" t="e">
        <f t="shared" si="54"/>
        <v>#REF!</v>
      </c>
      <c r="S717" s="57" t="e">
        <f t="shared" si="51"/>
        <v>#REF!</v>
      </c>
      <c r="T717" s="88" t="e">
        <f t="shared" si="52"/>
        <v>#REF!</v>
      </c>
      <c r="U717" s="68"/>
      <c r="W717" s="68"/>
    </row>
    <row r="718" spans="1:23" ht="20.100000000000001" customHeight="1">
      <c r="A718" s="118" t="e">
        <f>IF(OSS_2018_19!#REF!&lt;&gt;"",OSS_2018_19!#REF!,"")</f>
        <v>#REF!</v>
      </c>
      <c r="B718" s="7" t="e">
        <f>IF(OSS_2018_19!#REF!&lt;&gt;"",OSS_2018_19!#REF!,"")</f>
        <v>#REF!</v>
      </c>
      <c r="C718" s="35" t="e">
        <f>IF(OSS_2018_19!#REF!&lt;&gt;"",OSS_2018_19!#REF!,"")</f>
        <v>#REF!</v>
      </c>
      <c r="D718" s="63" t="e">
        <f>IF(OSS_2018_19!#REF!&lt;&gt;"",OSS_2018_19!#REF!,"")</f>
        <v>#REF!</v>
      </c>
      <c r="E718" s="7" t="e">
        <f>IF(OSS_2018_19!#REF!&lt;&gt;"",OSS_2018_19!#REF!,"")</f>
        <v>#REF!</v>
      </c>
      <c r="F718" s="5"/>
      <c r="G718" s="5"/>
      <c r="H718" s="5"/>
      <c r="I718" s="5"/>
      <c r="J718" s="46"/>
      <c r="L718" s="7" t="e">
        <f>IF(OSS_2018_19!#REF!&lt;&gt;"",OSS_2018_19!#REF!,"")</f>
        <v>#REF!</v>
      </c>
      <c r="M718" s="7" t="e">
        <f>IF(OSS_2018_19!#REF!&lt;&gt;"",OSS_2018_19!#REF!,"")</f>
        <v>#REF!</v>
      </c>
      <c r="N718" s="7" t="e">
        <f>IF(OSS_2018_19!#REF!&lt;&gt;"",OSS_2018_19!#REF!,"")</f>
        <v>#REF!</v>
      </c>
      <c r="O718" s="7" t="e">
        <f>IF(OSS_2018_19!#REF!&lt;&gt;"",OSS_2018_19!#REF!,"")</f>
        <v>#REF!</v>
      </c>
      <c r="P718" s="7" t="e">
        <f>IF(OSS_2018_19!#REF!&lt;&gt;"",OSS_2018_19!#REF!,"")</f>
        <v>#REF!</v>
      </c>
      <c r="Q718" s="5" t="e">
        <f t="shared" si="53"/>
        <v>#REF!</v>
      </c>
      <c r="R718" s="87" t="e">
        <f t="shared" si="54"/>
        <v>#REF!</v>
      </c>
      <c r="S718" s="57" t="e">
        <f t="shared" si="51"/>
        <v>#REF!</v>
      </c>
      <c r="T718" s="88" t="e">
        <f t="shared" si="52"/>
        <v>#REF!</v>
      </c>
      <c r="U718" s="68"/>
      <c r="W718" s="68"/>
    </row>
    <row r="719" spans="1:23" ht="20.100000000000001" customHeight="1">
      <c r="A719" s="118" t="e">
        <f>IF(OSS_2018_19!#REF!&lt;&gt;"",OSS_2018_19!#REF!,"")</f>
        <v>#REF!</v>
      </c>
      <c r="B719" s="7" t="e">
        <f>IF(OSS_2018_19!#REF!&lt;&gt;"",OSS_2018_19!#REF!,"")</f>
        <v>#REF!</v>
      </c>
      <c r="C719" s="35" t="e">
        <f>IF(OSS_2018_19!#REF!&lt;&gt;"",OSS_2018_19!#REF!,"")</f>
        <v>#REF!</v>
      </c>
      <c r="D719" s="63" t="e">
        <f>IF(OSS_2018_19!#REF!&lt;&gt;"",OSS_2018_19!#REF!,"")</f>
        <v>#REF!</v>
      </c>
      <c r="E719" s="7" t="e">
        <f>IF(OSS_2018_19!#REF!&lt;&gt;"",OSS_2018_19!#REF!,"")</f>
        <v>#REF!</v>
      </c>
      <c r="F719" s="5"/>
      <c r="G719" s="5"/>
      <c r="H719" s="5"/>
      <c r="I719" s="5"/>
      <c r="J719" s="46"/>
      <c r="L719" s="7" t="e">
        <f>IF(OSS_2018_19!#REF!&lt;&gt;"",OSS_2018_19!#REF!,"")</f>
        <v>#REF!</v>
      </c>
      <c r="M719" s="7" t="e">
        <f>IF(OSS_2018_19!#REF!&lt;&gt;"",OSS_2018_19!#REF!,"")</f>
        <v>#REF!</v>
      </c>
      <c r="N719" s="7" t="e">
        <f>IF(OSS_2018_19!#REF!&lt;&gt;"",OSS_2018_19!#REF!,"")</f>
        <v>#REF!</v>
      </c>
      <c r="O719" s="7" t="e">
        <f>IF(OSS_2018_19!#REF!&lt;&gt;"",OSS_2018_19!#REF!,"")</f>
        <v>#REF!</v>
      </c>
      <c r="P719" s="7" t="e">
        <f>IF(OSS_2018_19!#REF!&lt;&gt;"",OSS_2018_19!#REF!,"")</f>
        <v>#REF!</v>
      </c>
      <c r="Q719" s="5" t="e">
        <f t="shared" si="53"/>
        <v>#REF!</v>
      </c>
      <c r="R719" s="87" t="e">
        <f t="shared" si="54"/>
        <v>#REF!</v>
      </c>
      <c r="S719" s="57" t="e">
        <f t="shared" si="51"/>
        <v>#REF!</v>
      </c>
      <c r="T719" s="88" t="e">
        <f t="shared" si="52"/>
        <v>#REF!</v>
      </c>
      <c r="U719" s="68"/>
      <c r="W719" s="68"/>
    </row>
    <row r="720" spans="1:23" ht="20.100000000000001" customHeight="1">
      <c r="A720" s="118" t="e">
        <f>IF(OSS_2018_19!#REF!&lt;&gt;"",OSS_2018_19!#REF!,"")</f>
        <v>#REF!</v>
      </c>
      <c r="B720" s="7" t="e">
        <f>IF(OSS_2018_19!#REF!&lt;&gt;"",OSS_2018_19!#REF!,"")</f>
        <v>#REF!</v>
      </c>
      <c r="C720" s="35" t="e">
        <f>IF(OSS_2018_19!#REF!&lt;&gt;"",OSS_2018_19!#REF!,"")</f>
        <v>#REF!</v>
      </c>
      <c r="D720" s="63" t="e">
        <f>IF(OSS_2018_19!#REF!&lt;&gt;"",OSS_2018_19!#REF!,"")</f>
        <v>#REF!</v>
      </c>
      <c r="E720" s="7" t="e">
        <f>IF(OSS_2018_19!#REF!&lt;&gt;"",OSS_2018_19!#REF!,"")</f>
        <v>#REF!</v>
      </c>
      <c r="F720" s="5"/>
      <c r="G720" s="5"/>
      <c r="H720" s="5"/>
      <c r="I720" s="5"/>
      <c r="J720" s="46"/>
      <c r="L720" s="7" t="e">
        <f>IF(OSS_2018_19!#REF!&lt;&gt;"",OSS_2018_19!#REF!,"")</f>
        <v>#REF!</v>
      </c>
      <c r="M720" s="7" t="e">
        <f>IF(OSS_2018_19!#REF!&lt;&gt;"",OSS_2018_19!#REF!,"")</f>
        <v>#REF!</v>
      </c>
      <c r="N720" s="7" t="e">
        <f>IF(OSS_2018_19!#REF!&lt;&gt;"",OSS_2018_19!#REF!,"")</f>
        <v>#REF!</v>
      </c>
      <c r="O720" s="7" t="e">
        <f>IF(OSS_2018_19!#REF!&lt;&gt;"",OSS_2018_19!#REF!,"")</f>
        <v>#REF!</v>
      </c>
      <c r="P720" s="7" t="e">
        <f>IF(OSS_2018_19!#REF!&lt;&gt;"",OSS_2018_19!#REF!,"")</f>
        <v>#REF!</v>
      </c>
      <c r="Q720" s="5" t="e">
        <f t="shared" si="53"/>
        <v>#REF!</v>
      </c>
      <c r="R720" s="87" t="e">
        <f t="shared" si="54"/>
        <v>#REF!</v>
      </c>
      <c r="S720" s="57" t="e">
        <f t="shared" si="51"/>
        <v>#REF!</v>
      </c>
      <c r="T720" s="88" t="e">
        <f t="shared" si="52"/>
        <v>#REF!</v>
      </c>
      <c r="U720" s="68"/>
      <c r="W720" s="68"/>
    </row>
    <row r="721" spans="1:23" ht="20.100000000000001" customHeight="1">
      <c r="A721" s="118" t="e">
        <f>IF(OSS_2018_19!#REF!&lt;&gt;"",OSS_2018_19!#REF!,"")</f>
        <v>#REF!</v>
      </c>
      <c r="B721" s="7" t="e">
        <f>IF(OSS_2018_19!#REF!&lt;&gt;"",OSS_2018_19!#REF!,"")</f>
        <v>#REF!</v>
      </c>
      <c r="C721" s="35" t="e">
        <f>IF(OSS_2018_19!#REF!&lt;&gt;"",OSS_2018_19!#REF!,"")</f>
        <v>#REF!</v>
      </c>
      <c r="D721" s="63" t="e">
        <f>IF(OSS_2018_19!#REF!&lt;&gt;"",OSS_2018_19!#REF!,"")</f>
        <v>#REF!</v>
      </c>
      <c r="E721" s="7" t="e">
        <f>IF(OSS_2018_19!#REF!&lt;&gt;"",OSS_2018_19!#REF!,"")</f>
        <v>#REF!</v>
      </c>
      <c r="F721" s="5"/>
      <c r="G721" s="5"/>
      <c r="H721" s="5"/>
      <c r="I721" s="5"/>
      <c r="J721" s="46"/>
      <c r="L721" s="7" t="e">
        <f>IF(OSS_2018_19!#REF!&lt;&gt;"",OSS_2018_19!#REF!,"")</f>
        <v>#REF!</v>
      </c>
      <c r="M721" s="7" t="e">
        <f>IF(OSS_2018_19!#REF!&lt;&gt;"",OSS_2018_19!#REF!,"")</f>
        <v>#REF!</v>
      </c>
      <c r="N721" s="7" t="e">
        <f>IF(OSS_2018_19!#REF!&lt;&gt;"",OSS_2018_19!#REF!,"")</f>
        <v>#REF!</v>
      </c>
      <c r="O721" s="7" t="e">
        <f>IF(OSS_2018_19!#REF!&lt;&gt;"",OSS_2018_19!#REF!,"")</f>
        <v>#REF!</v>
      </c>
      <c r="P721" s="7" t="e">
        <f>IF(OSS_2018_19!#REF!&lt;&gt;"",OSS_2018_19!#REF!,"")</f>
        <v>#REF!</v>
      </c>
      <c r="Q721" s="5" t="e">
        <f t="shared" si="53"/>
        <v>#REF!</v>
      </c>
      <c r="R721" s="87" t="e">
        <f t="shared" si="54"/>
        <v>#REF!</v>
      </c>
      <c r="S721" s="57" t="e">
        <f t="shared" si="51"/>
        <v>#REF!</v>
      </c>
      <c r="T721" s="88" t="e">
        <f t="shared" si="52"/>
        <v>#REF!</v>
      </c>
      <c r="U721" s="68"/>
      <c r="W721" s="68"/>
    </row>
    <row r="722" spans="1:23" ht="20.100000000000001" customHeight="1">
      <c r="A722" s="118" t="e">
        <f>IF(OSS_2018_19!#REF!&lt;&gt;"",OSS_2018_19!#REF!,"")</f>
        <v>#REF!</v>
      </c>
      <c r="B722" s="7" t="e">
        <f>IF(OSS_2018_19!#REF!&lt;&gt;"",OSS_2018_19!#REF!,"")</f>
        <v>#REF!</v>
      </c>
      <c r="C722" s="35" t="e">
        <f>IF(OSS_2018_19!#REF!&lt;&gt;"",OSS_2018_19!#REF!,"")</f>
        <v>#REF!</v>
      </c>
      <c r="D722" s="63" t="e">
        <f>IF(OSS_2018_19!#REF!&lt;&gt;"",OSS_2018_19!#REF!,"")</f>
        <v>#REF!</v>
      </c>
      <c r="E722" s="7" t="e">
        <f>IF(OSS_2018_19!#REF!&lt;&gt;"",OSS_2018_19!#REF!,"")</f>
        <v>#REF!</v>
      </c>
      <c r="F722" s="5"/>
      <c r="G722" s="5"/>
      <c r="H722" s="5"/>
      <c r="I722" s="5"/>
      <c r="J722" s="46"/>
      <c r="L722" s="7" t="e">
        <f>IF(OSS_2018_19!#REF!&lt;&gt;"",OSS_2018_19!#REF!,"")</f>
        <v>#REF!</v>
      </c>
      <c r="M722" s="7" t="e">
        <f>IF(OSS_2018_19!#REF!&lt;&gt;"",OSS_2018_19!#REF!,"")</f>
        <v>#REF!</v>
      </c>
      <c r="N722" s="7" t="e">
        <f>IF(OSS_2018_19!#REF!&lt;&gt;"",OSS_2018_19!#REF!,"")</f>
        <v>#REF!</v>
      </c>
      <c r="O722" s="7" t="e">
        <f>IF(OSS_2018_19!#REF!&lt;&gt;"",OSS_2018_19!#REF!,"")</f>
        <v>#REF!</v>
      </c>
      <c r="P722" s="7" t="e">
        <f>IF(OSS_2018_19!#REF!&lt;&gt;"",OSS_2018_19!#REF!,"")</f>
        <v>#REF!</v>
      </c>
      <c r="Q722" s="5" t="e">
        <f t="shared" si="53"/>
        <v>#REF!</v>
      </c>
      <c r="R722" s="87" t="e">
        <f t="shared" si="54"/>
        <v>#REF!</v>
      </c>
      <c r="S722" s="57" t="e">
        <f t="shared" si="51"/>
        <v>#REF!</v>
      </c>
      <c r="T722" s="88" t="e">
        <f t="shared" si="52"/>
        <v>#REF!</v>
      </c>
      <c r="U722" s="68"/>
      <c r="W722" s="68"/>
    </row>
    <row r="723" spans="1:23" ht="20.100000000000001" customHeight="1">
      <c r="A723" s="118" t="e">
        <f>IF(OSS_2018_19!#REF!&lt;&gt;"",OSS_2018_19!#REF!,"")</f>
        <v>#REF!</v>
      </c>
      <c r="B723" s="7" t="e">
        <f>IF(OSS_2018_19!#REF!&lt;&gt;"",OSS_2018_19!#REF!,"")</f>
        <v>#REF!</v>
      </c>
      <c r="C723" s="35" t="e">
        <f>IF(OSS_2018_19!#REF!&lt;&gt;"",OSS_2018_19!#REF!,"")</f>
        <v>#REF!</v>
      </c>
      <c r="D723" s="63" t="e">
        <f>IF(OSS_2018_19!#REF!&lt;&gt;"",OSS_2018_19!#REF!,"")</f>
        <v>#REF!</v>
      </c>
      <c r="E723" s="7" t="e">
        <f>IF(OSS_2018_19!#REF!&lt;&gt;"",OSS_2018_19!#REF!,"")</f>
        <v>#REF!</v>
      </c>
      <c r="F723" s="5"/>
      <c r="G723" s="5"/>
      <c r="H723" s="5"/>
      <c r="I723" s="5"/>
      <c r="J723" s="46"/>
      <c r="L723" s="7" t="e">
        <f>IF(OSS_2018_19!#REF!&lt;&gt;"",OSS_2018_19!#REF!,"")</f>
        <v>#REF!</v>
      </c>
      <c r="M723" s="7" t="e">
        <f>IF(OSS_2018_19!#REF!&lt;&gt;"",OSS_2018_19!#REF!,"")</f>
        <v>#REF!</v>
      </c>
      <c r="N723" s="7" t="e">
        <f>IF(OSS_2018_19!#REF!&lt;&gt;"",OSS_2018_19!#REF!,"")</f>
        <v>#REF!</v>
      </c>
      <c r="O723" s="7" t="e">
        <f>IF(OSS_2018_19!#REF!&lt;&gt;"",OSS_2018_19!#REF!,"")</f>
        <v>#REF!</v>
      </c>
      <c r="P723" s="7" t="e">
        <f>IF(OSS_2018_19!#REF!&lt;&gt;"",OSS_2018_19!#REF!,"")</f>
        <v>#REF!</v>
      </c>
      <c r="Q723" s="5" t="e">
        <f t="shared" si="53"/>
        <v>#REF!</v>
      </c>
      <c r="R723" s="87" t="e">
        <f t="shared" si="54"/>
        <v>#REF!</v>
      </c>
      <c r="S723" s="57" t="e">
        <f t="shared" si="51"/>
        <v>#REF!</v>
      </c>
      <c r="T723" s="88" t="e">
        <f t="shared" si="52"/>
        <v>#REF!</v>
      </c>
      <c r="U723" s="68"/>
      <c r="W723" s="68"/>
    </row>
    <row r="724" spans="1:23" ht="20.100000000000001" customHeight="1">
      <c r="A724" s="118" t="e">
        <f>IF(OSS_2018_19!#REF!&lt;&gt;"",OSS_2018_19!#REF!,"")</f>
        <v>#REF!</v>
      </c>
      <c r="B724" s="7" t="e">
        <f>IF(OSS_2018_19!#REF!&lt;&gt;"",OSS_2018_19!#REF!,"")</f>
        <v>#REF!</v>
      </c>
      <c r="C724" s="35" t="e">
        <f>IF(OSS_2018_19!#REF!&lt;&gt;"",OSS_2018_19!#REF!,"")</f>
        <v>#REF!</v>
      </c>
      <c r="D724" s="63" t="e">
        <f>IF(OSS_2018_19!#REF!&lt;&gt;"",OSS_2018_19!#REF!,"")</f>
        <v>#REF!</v>
      </c>
      <c r="E724" s="7" t="e">
        <f>IF(OSS_2018_19!#REF!&lt;&gt;"",OSS_2018_19!#REF!,"")</f>
        <v>#REF!</v>
      </c>
      <c r="F724" s="5"/>
      <c r="G724" s="5"/>
      <c r="H724" s="5"/>
      <c r="I724" s="5"/>
      <c r="J724" s="46"/>
      <c r="L724" s="7" t="e">
        <f>IF(OSS_2018_19!#REF!&lt;&gt;"",OSS_2018_19!#REF!,"")</f>
        <v>#REF!</v>
      </c>
      <c r="M724" s="7" t="e">
        <f>IF(OSS_2018_19!#REF!&lt;&gt;"",OSS_2018_19!#REF!,"")</f>
        <v>#REF!</v>
      </c>
      <c r="N724" s="7" t="e">
        <f>IF(OSS_2018_19!#REF!&lt;&gt;"",OSS_2018_19!#REF!,"")</f>
        <v>#REF!</v>
      </c>
      <c r="O724" s="7" t="e">
        <f>IF(OSS_2018_19!#REF!&lt;&gt;"",OSS_2018_19!#REF!,"")</f>
        <v>#REF!</v>
      </c>
      <c r="P724" s="7" t="e">
        <f>IF(OSS_2018_19!#REF!&lt;&gt;"",OSS_2018_19!#REF!,"")</f>
        <v>#REF!</v>
      </c>
      <c r="Q724" s="5" t="e">
        <f t="shared" si="53"/>
        <v>#REF!</v>
      </c>
      <c r="R724" s="87" t="e">
        <f t="shared" si="54"/>
        <v>#REF!</v>
      </c>
      <c r="S724" s="57" t="e">
        <f t="shared" si="51"/>
        <v>#REF!</v>
      </c>
      <c r="T724" s="88" t="e">
        <f t="shared" si="52"/>
        <v>#REF!</v>
      </c>
      <c r="U724" s="68"/>
      <c r="W724" s="68"/>
    </row>
    <row r="725" spans="1:23" ht="20.100000000000001" customHeight="1">
      <c r="A725" s="118" t="e">
        <f>IF(OSS_2018_19!#REF!&lt;&gt;"",OSS_2018_19!#REF!,"")</f>
        <v>#REF!</v>
      </c>
      <c r="B725" s="7" t="e">
        <f>IF(OSS_2018_19!#REF!&lt;&gt;"",OSS_2018_19!#REF!,"")</f>
        <v>#REF!</v>
      </c>
      <c r="C725" s="35" t="e">
        <f>IF(OSS_2018_19!#REF!&lt;&gt;"",OSS_2018_19!#REF!,"")</f>
        <v>#REF!</v>
      </c>
      <c r="D725" s="63" t="e">
        <f>IF(OSS_2018_19!#REF!&lt;&gt;"",OSS_2018_19!#REF!,"")</f>
        <v>#REF!</v>
      </c>
      <c r="E725" s="7" t="e">
        <f>IF(OSS_2018_19!#REF!&lt;&gt;"",OSS_2018_19!#REF!,"")</f>
        <v>#REF!</v>
      </c>
      <c r="F725" s="5"/>
      <c r="G725" s="5"/>
      <c r="H725" s="5"/>
      <c r="I725" s="5"/>
      <c r="J725" s="46"/>
      <c r="L725" s="7" t="e">
        <f>IF(OSS_2018_19!#REF!&lt;&gt;"",OSS_2018_19!#REF!,"")</f>
        <v>#REF!</v>
      </c>
      <c r="M725" s="7" t="e">
        <f>IF(OSS_2018_19!#REF!&lt;&gt;"",OSS_2018_19!#REF!,"")</f>
        <v>#REF!</v>
      </c>
      <c r="N725" s="7" t="e">
        <f>IF(OSS_2018_19!#REF!&lt;&gt;"",OSS_2018_19!#REF!,"")</f>
        <v>#REF!</v>
      </c>
      <c r="O725" s="7" t="e">
        <f>IF(OSS_2018_19!#REF!&lt;&gt;"",OSS_2018_19!#REF!,"")</f>
        <v>#REF!</v>
      </c>
      <c r="P725" s="7" t="e">
        <f>IF(OSS_2018_19!#REF!&lt;&gt;"",OSS_2018_19!#REF!,"")</f>
        <v>#REF!</v>
      </c>
      <c r="Q725" s="5" t="e">
        <f t="shared" si="53"/>
        <v>#REF!</v>
      </c>
      <c r="R725" s="87" t="e">
        <f t="shared" si="54"/>
        <v>#REF!</v>
      </c>
      <c r="S725" s="57" t="e">
        <f t="shared" si="51"/>
        <v>#REF!</v>
      </c>
      <c r="T725" s="88" t="e">
        <f t="shared" si="52"/>
        <v>#REF!</v>
      </c>
      <c r="U725" s="68"/>
      <c r="W725" s="68"/>
    </row>
    <row r="726" spans="1:23" ht="20.100000000000001" customHeight="1">
      <c r="A726" s="118" t="e">
        <f>IF(OSS_2018_19!#REF!&lt;&gt;"",OSS_2018_19!#REF!,"")</f>
        <v>#REF!</v>
      </c>
      <c r="B726" s="7" t="e">
        <f>IF(OSS_2018_19!#REF!&lt;&gt;"",OSS_2018_19!#REF!,"")</f>
        <v>#REF!</v>
      </c>
      <c r="C726" s="35" t="e">
        <f>IF(OSS_2018_19!#REF!&lt;&gt;"",OSS_2018_19!#REF!,"")</f>
        <v>#REF!</v>
      </c>
      <c r="D726" s="63" t="e">
        <f>IF(OSS_2018_19!#REF!&lt;&gt;"",OSS_2018_19!#REF!,"")</f>
        <v>#REF!</v>
      </c>
      <c r="E726" s="7" t="e">
        <f>IF(OSS_2018_19!#REF!&lt;&gt;"",OSS_2018_19!#REF!,"")</f>
        <v>#REF!</v>
      </c>
      <c r="F726" s="5"/>
      <c r="G726" s="5"/>
      <c r="H726" s="5"/>
      <c r="I726" s="5"/>
      <c r="J726" s="46"/>
      <c r="L726" s="7" t="e">
        <f>IF(OSS_2018_19!#REF!&lt;&gt;"",OSS_2018_19!#REF!,"")</f>
        <v>#REF!</v>
      </c>
      <c r="M726" s="7" t="e">
        <f>IF(OSS_2018_19!#REF!&lt;&gt;"",OSS_2018_19!#REF!,"")</f>
        <v>#REF!</v>
      </c>
      <c r="N726" s="7" t="e">
        <f>IF(OSS_2018_19!#REF!&lt;&gt;"",OSS_2018_19!#REF!,"")</f>
        <v>#REF!</v>
      </c>
      <c r="O726" s="7" t="e">
        <f>IF(OSS_2018_19!#REF!&lt;&gt;"",OSS_2018_19!#REF!,"")</f>
        <v>#REF!</v>
      </c>
      <c r="P726" s="7" t="e">
        <f>IF(OSS_2018_19!#REF!&lt;&gt;"",OSS_2018_19!#REF!,"")</f>
        <v>#REF!</v>
      </c>
      <c r="Q726" s="5" t="e">
        <f t="shared" si="53"/>
        <v>#REF!</v>
      </c>
      <c r="R726" s="87" t="e">
        <f t="shared" si="54"/>
        <v>#REF!</v>
      </c>
      <c r="S726" s="57" t="e">
        <f t="shared" si="51"/>
        <v>#REF!</v>
      </c>
      <c r="T726" s="88" t="e">
        <f t="shared" si="52"/>
        <v>#REF!</v>
      </c>
      <c r="U726" s="68"/>
      <c r="W726" s="68"/>
    </row>
    <row r="727" spans="1:23" ht="20.100000000000001" customHeight="1">
      <c r="A727" s="118" t="e">
        <f>IF(OSS_2018_19!#REF!&lt;&gt;"",OSS_2018_19!#REF!,"")</f>
        <v>#REF!</v>
      </c>
      <c r="B727" s="7" t="e">
        <f>IF(OSS_2018_19!#REF!&lt;&gt;"",OSS_2018_19!#REF!,"")</f>
        <v>#REF!</v>
      </c>
      <c r="C727" s="35" t="e">
        <f>IF(OSS_2018_19!#REF!&lt;&gt;"",OSS_2018_19!#REF!,"")</f>
        <v>#REF!</v>
      </c>
      <c r="D727" s="63" t="e">
        <f>IF(OSS_2018_19!#REF!&lt;&gt;"",OSS_2018_19!#REF!,"")</f>
        <v>#REF!</v>
      </c>
      <c r="E727" s="7" t="e">
        <f>IF(OSS_2018_19!#REF!&lt;&gt;"",OSS_2018_19!#REF!,"")</f>
        <v>#REF!</v>
      </c>
      <c r="F727" s="5"/>
      <c r="G727" s="5"/>
      <c r="H727" s="5"/>
      <c r="I727" s="5"/>
      <c r="J727" s="46"/>
      <c r="L727" s="7" t="e">
        <f>IF(OSS_2018_19!#REF!&lt;&gt;"",OSS_2018_19!#REF!,"")</f>
        <v>#REF!</v>
      </c>
      <c r="M727" s="7" t="e">
        <f>IF(OSS_2018_19!#REF!&lt;&gt;"",OSS_2018_19!#REF!,"")</f>
        <v>#REF!</v>
      </c>
      <c r="N727" s="7" t="e">
        <f>IF(OSS_2018_19!#REF!&lt;&gt;"",OSS_2018_19!#REF!,"")</f>
        <v>#REF!</v>
      </c>
      <c r="O727" s="7" t="e">
        <f>IF(OSS_2018_19!#REF!&lt;&gt;"",OSS_2018_19!#REF!,"")</f>
        <v>#REF!</v>
      </c>
      <c r="P727" s="7" t="e">
        <f>IF(OSS_2018_19!#REF!&lt;&gt;"",OSS_2018_19!#REF!,"")</f>
        <v>#REF!</v>
      </c>
      <c r="Q727" s="5" t="e">
        <f t="shared" si="53"/>
        <v>#REF!</v>
      </c>
      <c r="R727" s="87" t="e">
        <f t="shared" si="54"/>
        <v>#REF!</v>
      </c>
      <c r="S727" s="57" t="e">
        <f t="shared" si="51"/>
        <v>#REF!</v>
      </c>
      <c r="T727" s="88" t="e">
        <f t="shared" si="52"/>
        <v>#REF!</v>
      </c>
      <c r="U727" s="68"/>
      <c r="W727" s="68"/>
    </row>
    <row r="728" spans="1:23" ht="20.100000000000001" customHeight="1">
      <c r="A728" s="118" t="e">
        <f>IF(OSS_2018_19!#REF!&lt;&gt;"",OSS_2018_19!#REF!,"")</f>
        <v>#REF!</v>
      </c>
      <c r="B728" s="7" t="e">
        <f>IF(OSS_2018_19!#REF!&lt;&gt;"",OSS_2018_19!#REF!,"")</f>
        <v>#REF!</v>
      </c>
      <c r="C728" s="35" t="e">
        <f>IF(OSS_2018_19!#REF!&lt;&gt;"",OSS_2018_19!#REF!,"")</f>
        <v>#REF!</v>
      </c>
      <c r="D728" s="63" t="e">
        <f>IF(OSS_2018_19!#REF!&lt;&gt;"",OSS_2018_19!#REF!,"")</f>
        <v>#REF!</v>
      </c>
      <c r="E728" s="7" t="e">
        <f>IF(OSS_2018_19!#REF!&lt;&gt;"",OSS_2018_19!#REF!,"")</f>
        <v>#REF!</v>
      </c>
      <c r="F728" s="5"/>
      <c r="G728" s="5"/>
      <c r="H728" s="5"/>
      <c r="I728" s="5"/>
      <c r="J728" s="46"/>
      <c r="L728" s="7" t="e">
        <f>IF(OSS_2018_19!#REF!&lt;&gt;"",OSS_2018_19!#REF!,"")</f>
        <v>#REF!</v>
      </c>
      <c r="M728" s="7" t="e">
        <f>IF(OSS_2018_19!#REF!&lt;&gt;"",OSS_2018_19!#REF!,"")</f>
        <v>#REF!</v>
      </c>
      <c r="N728" s="7" t="e">
        <f>IF(OSS_2018_19!#REF!&lt;&gt;"",OSS_2018_19!#REF!,"")</f>
        <v>#REF!</v>
      </c>
      <c r="O728" s="7" t="e">
        <f>IF(OSS_2018_19!#REF!&lt;&gt;"",OSS_2018_19!#REF!,"")</f>
        <v>#REF!</v>
      </c>
      <c r="P728" s="7" t="e">
        <f>IF(OSS_2018_19!#REF!&lt;&gt;"",OSS_2018_19!#REF!,"")</f>
        <v>#REF!</v>
      </c>
      <c r="Q728" s="5" t="e">
        <f t="shared" si="53"/>
        <v>#REF!</v>
      </c>
      <c r="R728" s="87" t="e">
        <f t="shared" si="54"/>
        <v>#REF!</v>
      </c>
      <c r="S728" s="57" t="e">
        <f t="shared" si="51"/>
        <v>#REF!</v>
      </c>
      <c r="T728" s="88" t="e">
        <f t="shared" si="52"/>
        <v>#REF!</v>
      </c>
      <c r="U728" s="68"/>
      <c r="W728" s="68"/>
    </row>
    <row r="729" spans="1:23" ht="20.100000000000001" customHeight="1">
      <c r="A729" s="118" t="e">
        <f>IF(OSS_2018_19!#REF!&lt;&gt;"",OSS_2018_19!#REF!,"")</f>
        <v>#REF!</v>
      </c>
      <c r="B729" s="7" t="e">
        <f>IF(OSS_2018_19!#REF!&lt;&gt;"",OSS_2018_19!#REF!,"")</f>
        <v>#REF!</v>
      </c>
      <c r="C729" s="35" t="e">
        <f>IF(OSS_2018_19!#REF!&lt;&gt;"",OSS_2018_19!#REF!,"")</f>
        <v>#REF!</v>
      </c>
      <c r="D729" s="63" t="e">
        <f>IF(OSS_2018_19!#REF!&lt;&gt;"",OSS_2018_19!#REF!,"")</f>
        <v>#REF!</v>
      </c>
      <c r="E729" s="7" t="e">
        <f>IF(OSS_2018_19!#REF!&lt;&gt;"",OSS_2018_19!#REF!,"")</f>
        <v>#REF!</v>
      </c>
      <c r="F729" s="5"/>
      <c r="G729" s="5"/>
      <c r="H729" s="5"/>
      <c r="I729" s="5"/>
      <c r="J729" s="46"/>
      <c r="L729" s="7" t="e">
        <f>IF(OSS_2018_19!#REF!&lt;&gt;"",OSS_2018_19!#REF!,"")</f>
        <v>#REF!</v>
      </c>
      <c r="M729" s="7" t="e">
        <f>IF(OSS_2018_19!#REF!&lt;&gt;"",OSS_2018_19!#REF!,"")</f>
        <v>#REF!</v>
      </c>
      <c r="N729" s="7" t="e">
        <f>IF(OSS_2018_19!#REF!&lt;&gt;"",OSS_2018_19!#REF!,"")</f>
        <v>#REF!</v>
      </c>
      <c r="O729" s="7" t="e">
        <f>IF(OSS_2018_19!#REF!&lt;&gt;"",OSS_2018_19!#REF!,"")</f>
        <v>#REF!</v>
      </c>
      <c r="P729" s="7" t="e">
        <f>IF(OSS_2018_19!#REF!&lt;&gt;"",OSS_2018_19!#REF!,"")</f>
        <v>#REF!</v>
      </c>
      <c r="Q729" s="5" t="e">
        <f t="shared" si="53"/>
        <v>#REF!</v>
      </c>
      <c r="R729" s="87" t="e">
        <f t="shared" si="54"/>
        <v>#REF!</v>
      </c>
      <c r="S729" s="57" t="e">
        <f t="shared" si="51"/>
        <v>#REF!</v>
      </c>
      <c r="T729" s="88" t="e">
        <f t="shared" si="52"/>
        <v>#REF!</v>
      </c>
      <c r="U729" s="68"/>
      <c r="W729" s="68"/>
    </row>
    <row r="730" spans="1:23" ht="20.100000000000001" customHeight="1">
      <c r="A730" s="118" t="e">
        <f>IF(OSS_2018_19!#REF!&lt;&gt;"",OSS_2018_19!#REF!,"")</f>
        <v>#REF!</v>
      </c>
      <c r="B730" s="7" t="e">
        <f>IF(OSS_2018_19!#REF!&lt;&gt;"",OSS_2018_19!#REF!,"")</f>
        <v>#REF!</v>
      </c>
      <c r="C730" s="35" t="e">
        <f>IF(OSS_2018_19!#REF!&lt;&gt;"",OSS_2018_19!#REF!,"")</f>
        <v>#REF!</v>
      </c>
      <c r="D730" s="63" t="e">
        <f>IF(OSS_2018_19!#REF!&lt;&gt;"",OSS_2018_19!#REF!,"")</f>
        <v>#REF!</v>
      </c>
      <c r="E730" s="7" t="e">
        <f>IF(OSS_2018_19!#REF!&lt;&gt;"",OSS_2018_19!#REF!,"")</f>
        <v>#REF!</v>
      </c>
      <c r="F730" s="5"/>
      <c r="G730" s="5"/>
      <c r="H730" s="5"/>
      <c r="I730" s="5"/>
      <c r="J730" s="46"/>
      <c r="L730" s="7" t="e">
        <f>IF(OSS_2018_19!#REF!&lt;&gt;"",OSS_2018_19!#REF!,"")</f>
        <v>#REF!</v>
      </c>
      <c r="M730" s="7" t="e">
        <f>IF(OSS_2018_19!#REF!&lt;&gt;"",OSS_2018_19!#REF!,"")</f>
        <v>#REF!</v>
      </c>
      <c r="N730" s="7" t="e">
        <f>IF(OSS_2018_19!#REF!&lt;&gt;"",OSS_2018_19!#REF!,"")</f>
        <v>#REF!</v>
      </c>
      <c r="O730" s="7" t="e">
        <f>IF(OSS_2018_19!#REF!&lt;&gt;"",OSS_2018_19!#REF!,"")</f>
        <v>#REF!</v>
      </c>
      <c r="P730" s="7" t="e">
        <f>IF(OSS_2018_19!#REF!&lt;&gt;"",OSS_2018_19!#REF!,"")</f>
        <v>#REF!</v>
      </c>
      <c r="Q730" s="5" t="e">
        <f t="shared" si="53"/>
        <v>#REF!</v>
      </c>
      <c r="R730" s="87" t="e">
        <f t="shared" si="54"/>
        <v>#REF!</v>
      </c>
      <c r="S730" s="57" t="e">
        <f t="shared" si="51"/>
        <v>#REF!</v>
      </c>
      <c r="T730" s="88" t="e">
        <f t="shared" si="52"/>
        <v>#REF!</v>
      </c>
      <c r="U730" s="68"/>
      <c r="W730" s="68"/>
    </row>
    <row r="731" spans="1:23" ht="20.100000000000001" customHeight="1">
      <c r="A731" s="118" t="e">
        <f>IF(OSS_2018_19!#REF!&lt;&gt;"",OSS_2018_19!#REF!,"")</f>
        <v>#REF!</v>
      </c>
      <c r="B731" s="7" t="e">
        <f>IF(OSS_2018_19!#REF!&lt;&gt;"",OSS_2018_19!#REF!,"")</f>
        <v>#REF!</v>
      </c>
      <c r="C731" s="35" t="e">
        <f>IF(OSS_2018_19!#REF!&lt;&gt;"",OSS_2018_19!#REF!,"")</f>
        <v>#REF!</v>
      </c>
      <c r="D731" s="63" t="e">
        <f>IF(OSS_2018_19!#REF!&lt;&gt;"",OSS_2018_19!#REF!,"")</f>
        <v>#REF!</v>
      </c>
      <c r="E731" s="7" t="e">
        <f>IF(OSS_2018_19!#REF!&lt;&gt;"",OSS_2018_19!#REF!,"")</f>
        <v>#REF!</v>
      </c>
      <c r="F731" s="5"/>
      <c r="G731" s="5"/>
      <c r="H731" s="5"/>
      <c r="I731" s="5"/>
      <c r="J731" s="46"/>
      <c r="L731" s="7" t="e">
        <f>IF(OSS_2018_19!#REF!&lt;&gt;"",OSS_2018_19!#REF!,"")</f>
        <v>#REF!</v>
      </c>
      <c r="M731" s="7" t="e">
        <f>IF(OSS_2018_19!#REF!&lt;&gt;"",OSS_2018_19!#REF!,"")</f>
        <v>#REF!</v>
      </c>
      <c r="N731" s="7" t="e">
        <f>IF(OSS_2018_19!#REF!&lt;&gt;"",OSS_2018_19!#REF!,"")</f>
        <v>#REF!</v>
      </c>
      <c r="O731" s="7" t="e">
        <f>IF(OSS_2018_19!#REF!&lt;&gt;"",OSS_2018_19!#REF!,"")</f>
        <v>#REF!</v>
      </c>
      <c r="P731" s="7" t="e">
        <f>IF(OSS_2018_19!#REF!&lt;&gt;"",OSS_2018_19!#REF!,"")</f>
        <v>#REF!</v>
      </c>
      <c r="Q731" s="5" t="e">
        <f t="shared" si="53"/>
        <v>#REF!</v>
      </c>
      <c r="R731" s="87" t="e">
        <f t="shared" si="54"/>
        <v>#REF!</v>
      </c>
      <c r="S731" s="57" t="e">
        <f t="shared" si="51"/>
        <v>#REF!</v>
      </c>
      <c r="T731" s="88" t="e">
        <f t="shared" si="52"/>
        <v>#REF!</v>
      </c>
      <c r="U731" s="68"/>
      <c r="W731" s="68"/>
    </row>
    <row r="732" spans="1:23" ht="20.100000000000001" customHeight="1">
      <c r="A732" s="118" t="e">
        <f>IF(OSS_2018_19!#REF!&lt;&gt;"",OSS_2018_19!#REF!,"")</f>
        <v>#REF!</v>
      </c>
      <c r="B732" s="7" t="e">
        <f>IF(OSS_2018_19!#REF!&lt;&gt;"",OSS_2018_19!#REF!,"")</f>
        <v>#REF!</v>
      </c>
      <c r="C732" s="35" t="e">
        <f>IF(OSS_2018_19!#REF!&lt;&gt;"",OSS_2018_19!#REF!,"")</f>
        <v>#REF!</v>
      </c>
      <c r="D732" s="63" t="e">
        <f>IF(OSS_2018_19!#REF!&lt;&gt;"",OSS_2018_19!#REF!,"")</f>
        <v>#REF!</v>
      </c>
      <c r="E732" s="7" t="e">
        <f>IF(OSS_2018_19!#REF!&lt;&gt;"",OSS_2018_19!#REF!,"")</f>
        <v>#REF!</v>
      </c>
      <c r="F732" s="5"/>
      <c r="G732" s="5"/>
      <c r="H732" s="5"/>
      <c r="I732" s="5"/>
      <c r="J732" s="46"/>
      <c r="L732" s="7" t="e">
        <f>IF(OSS_2018_19!#REF!&lt;&gt;"",OSS_2018_19!#REF!,"")</f>
        <v>#REF!</v>
      </c>
      <c r="M732" s="7" t="e">
        <f>IF(OSS_2018_19!#REF!&lt;&gt;"",OSS_2018_19!#REF!,"")</f>
        <v>#REF!</v>
      </c>
      <c r="N732" s="7" t="e">
        <f>IF(OSS_2018_19!#REF!&lt;&gt;"",OSS_2018_19!#REF!,"")</f>
        <v>#REF!</v>
      </c>
      <c r="O732" s="7" t="e">
        <f>IF(OSS_2018_19!#REF!&lt;&gt;"",OSS_2018_19!#REF!,"")</f>
        <v>#REF!</v>
      </c>
      <c r="P732" s="7" t="e">
        <f>IF(OSS_2018_19!#REF!&lt;&gt;"",OSS_2018_19!#REF!,"")</f>
        <v>#REF!</v>
      </c>
      <c r="Q732" s="5" t="e">
        <f t="shared" si="53"/>
        <v>#REF!</v>
      </c>
      <c r="R732" s="87" t="e">
        <f t="shared" si="54"/>
        <v>#REF!</v>
      </c>
      <c r="S732" s="57" t="e">
        <f t="shared" si="51"/>
        <v>#REF!</v>
      </c>
      <c r="T732" s="88" t="e">
        <f t="shared" si="52"/>
        <v>#REF!</v>
      </c>
      <c r="U732" s="68"/>
      <c r="W732" s="68"/>
    </row>
    <row r="733" spans="1:23" ht="20.100000000000001" customHeight="1">
      <c r="A733" s="118" t="e">
        <f>IF(OSS_2018_19!#REF!&lt;&gt;"",OSS_2018_19!#REF!,"")</f>
        <v>#REF!</v>
      </c>
      <c r="B733" s="7" t="e">
        <f>IF(OSS_2018_19!#REF!&lt;&gt;"",OSS_2018_19!#REF!,"")</f>
        <v>#REF!</v>
      </c>
      <c r="C733" s="35" t="e">
        <f>IF(OSS_2018_19!#REF!&lt;&gt;"",OSS_2018_19!#REF!,"")</f>
        <v>#REF!</v>
      </c>
      <c r="D733" s="63" t="e">
        <f>IF(OSS_2018_19!#REF!&lt;&gt;"",OSS_2018_19!#REF!,"")</f>
        <v>#REF!</v>
      </c>
      <c r="E733" s="7" t="e">
        <f>IF(OSS_2018_19!#REF!&lt;&gt;"",OSS_2018_19!#REF!,"")</f>
        <v>#REF!</v>
      </c>
      <c r="F733" s="5"/>
      <c r="G733" s="5"/>
      <c r="H733" s="5"/>
      <c r="I733" s="5"/>
      <c r="J733" s="46"/>
      <c r="L733" s="7" t="e">
        <f>IF(OSS_2018_19!#REF!&lt;&gt;"",OSS_2018_19!#REF!,"")</f>
        <v>#REF!</v>
      </c>
      <c r="M733" s="7" t="e">
        <f>IF(OSS_2018_19!#REF!&lt;&gt;"",OSS_2018_19!#REF!,"")</f>
        <v>#REF!</v>
      </c>
      <c r="N733" s="7" t="e">
        <f>IF(OSS_2018_19!#REF!&lt;&gt;"",OSS_2018_19!#REF!,"")</f>
        <v>#REF!</v>
      </c>
      <c r="O733" s="7" t="e">
        <f>IF(OSS_2018_19!#REF!&lt;&gt;"",OSS_2018_19!#REF!,"")</f>
        <v>#REF!</v>
      </c>
      <c r="P733" s="7" t="e">
        <f>IF(OSS_2018_19!#REF!&lt;&gt;"",OSS_2018_19!#REF!,"")</f>
        <v>#REF!</v>
      </c>
      <c r="Q733" s="5" t="e">
        <f t="shared" si="53"/>
        <v>#REF!</v>
      </c>
      <c r="R733" s="87" t="e">
        <f t="shared" si="54"/>
        <v>#REF!</v>
      </c>
      <c r="S733" s="57" t="e">
        <f t="shared" si="51"/>
        <v>#REF!</v>
      </c>
      <c r="T733" s="88" t="e">
        <f t="shared" si="52"/>
        <v>#REF!</v>
      </c>
      <c r="U733" s="68"/>
      <c r="W733" s="68"/>
    </row>
    <row r="734" spans="1:23" ht="20.100000000000001" customHeight="1">
      <c r="A734" s="118" t="e">
        <f>IF(OSS_2018_19!#REF!&lt;&gt;"",OSS_2018_19!#REF!,"")</f>
        <v>#REF!</v>
      </c>
      <c r="B734" s="7" t="e">
        <f>IF(OSS_2018_19!#REF!&lt;&gt;"",OSS_2018_19!#REF!,"")</f>
        <v>#REF!</v>
      </c>
      <c r="C734" s="35" t="e">
        <f>IF(OSS_2018_19!#REF!&lt;&gt;"",OSS_2018_19!#REF!,"")</f>
        <v>#REF!</v>
      </c>
      <c r="D734" s="63" t="e">
        <f>IF(OSS_2018_19!#REF!&lt;&gt;"",OSS_2018_19!#REF!,"")</f>
        <v>#REF!</v>
      </c>
      <c r="E734" s="7" t="e">
        <f>IF(OSS_2018_19!#REF!&lt;&gt;"",OSS_2018_19!#REF!,"")</f>
        <v>#REF!</v>
      </c>
      <c r="F734" s="5"/>
      <c r="G734" s="5"/>
      <c r="H734" s="5"/>
      <c r="I734" s="5"/>
      <c r="J734" s="46"/>
      <c r="L734" s="7" t="e">
        <f>IF(OSS_2018_19!#REF!&lt;&gt;"",OSS_2018_19!#REF!,"")</f>
        <v>#REF!</v>
      </c>
      <c r="M734" s="7" t="e">
        <f>IF(OSS_2018_19!#REF!&lt;&gt;"",OSS_2018_19!#REF!,"")</f>
        <v>#REF!</v>
      </c>
      <c r="N734" s="7" t="e">
        <f>IF(OSS_2018_19!#REF!&lt;&gt;"",OSS_2018_19!#REF!,"")</f>
        <v>#REF!</v>
      </c>
      <c r="O734" s="7" t="e">
        <f>IF(OSS_2018_19!#REF!&lt;&gt;"",OSS_2018_19!#REF!,"")</f>
        <v>#REF!</v>
      </c>
      <c r="P734" s="7" t="e">
        <f>IF(OSS_2018_19!#REF!&lt;&gt;"",OSS_2018_19!#REF!,"")</f>
        <v>#REF!</v>
      </c>
      <c r="Q734" s="5" t="e">
        <f t="shared" si="53"/>
        <v>#REF!</v>
      </c>
      <c r="R734" s="87" t="e">
        <f t="shared" si="54"/>
        <v>#REF!</v>
      </c>
      <c r="S734" s="57" t="e">
        <f t="shared" si="51"/>
        <v>#REF!</v>
      </c>
      <c r="T734" s="88" t="e">
        <f t="shared" si="52"/>
        <v>#REF!</v>
      </c>
      <c r="U734" s="68"/>
      <c r="W734" s="68"/>
    </row>
    <row r="735" spans="1:23" ht="20.100000000000001" customHeight="1">
      <c r="A735" s="118" t="e">
        <f>IF(OSS_2018_19!#REF!&lt;&gt;"",OSS_2018_19!#REF!,"")</f>
        <v>#REF!</v>
      </c>
      <c r="B735" s="7" t="e">
        <f>IF(OSS_2018_19!#REF!&lt;&gt;"",OSS_2018_19!#REF!,"")</f>
        <v>#REF!</v>
      </c>
      <c r="C735" s="35" t="e">
        <f>IF(OSS_2018_19!#REF!&lt;&gt;"",OSS_2018_19!#REF!,"")</f>
        <v>#REF!</v>
      </c>
      <c r="D735" s="63" t="e">
        <f>IF(OSS_2018_19!#REF!&lt;&gt;"",OSS_2018_19!#REF!,"")</f>
        <v>#REF!</v>
      </c>
      <c r="E735" s="7" t="e">
        <f>IF(OSS_2018_19!#REF!&lt;&gt;"",OSS_2018_19!#REF!,"")</f>
        <v>#REF!</v>
      </c>
      <c r="F735" s="5"/>
      <c r="G735" s="5"/>
      <c r="H735" s="5"/>
      <c r="I735" s="5"/>
      <c r="J735" s="46"/>
      <c r="L735" s="7" t="e">
        <f>IF(OSS_2018_19!#REF!&lt;&gt;"",OSS_2018_19!#REF!,"")</f>
        <v>#REF!</v>
      </c>
      <c r="M735" s="7" t="e">
        <f>IF(OSS_2018_19!#REF!&lt;&gt;"",OSS_2018_19!#REF!,"")</f>
        <v>#REF!</v>
      </c>
      <c r="N735" s="7" t="e">
        <f>IF(OSS_2018_19!#REF!&lt;&gt;"",OSS_2018_19!#REF!,"")</f>
        <v>#REF!</v>
      </c>
      <c r="O735" s="7" t="e">
        <f>IF(OSS_2018_19!#REF!&lt;&gt;"",OSS_2018_19!#REF!,"")</f>
        <v>#REF!</v>
      </c>
      <c r="P735" s="7" t="e">
        <f>IF(OSS_2018_19!#REF!&lt;&gt;"",OSS_2018_19!#REF!,"")</f>
        <v>#REF!</v>
      </c>
      <c r="Q735" s="5" t="e">
        <f t="shared" si="53"/>
        <v>#REF!</v>
      </c>
      <c r="R735" s="87" t="e">
        <f t="shared" si="54"/>
        <v>#REF!</v>
      </c>
      <c r="S735" s="57" t="e">
        <f t="shared" si="51"/>
        <v>#REF!</v>
      </c>
      <c r="T735" s="88" t="e">
        <f t="shared" si="52"/>
        <v>#REF!</v>
      </c>
      <c r="U735" s="68"/>
      <c r="W735" s="68"/>
    </row>
    <row r="736" spans="1:23" ht="20.100000000000001" customHeight="1">
      <c r="A736" s="118" t="e">
        <f>IF(OSS_2018_19!#REF!&lt;&gt;"",OSS_2018_19!#REF!,"")</f>
        <v>#REF!</v>
      </c>
      <c r="B736" s="7" t="e">
        <f>IF(OSS_2018_19!#REF!&lt;&gt;"",OSS_2018_19!#REF!,"")</f>
        <v>#REF!</v>
      </c>
      <c r="C736" s="35" t="e">
        <f>IF(OSS_2018_19!#REF!&lt;&gt;"",OSS_2018_19!#REF!,"")</f>
        <v>#REF!</v>
      </c>
      <c r="D736" s="63" t="e">
        <f>IF(OSS_2018_19!#REF!&lt;&gt;"",OSS_2018_19!#REF!,"")</f>
        <v>#REF!</v>
      </c>
      <c r="E736" s="7" t="e">
        <f>IF(OSS_2018_19!#REF!&lt;&gt;"",OSS_2018_19!#REF!,"")</f>
        <v>#REF!</v>
      </c>
      <c r="F736" s="5"/>
      <c r="G736" s="5"/>
      <c r="H736" s="5"/>
      <c r="I736" s="5"/>
      <c r="J736" s="46"/>
      <c r="L736" s="7" t="e">
        <f>IF(OSS_2018_19!#REF!&lt;&gt;"",OSS_2018_19!#REF!,"")</f>
        <v>#REF!</v>
      </c>
      <c r="M736" s="7" t="e">
        <f>IF(OSS_2018_19!#REF!&lt;&gt;"",OSS_2018_19!#REF!,"")</f>
        <v>#REF!</v>
      </c>
      <c r="N736" s="7" t="e">
        <f>IF(OSS_2018_19!#REF!&lt;&gt;"",OSS_2018_19!#REF!,"")</f>
        <v>#REF!</v>
      </c>
      <c r="O736" s="7" t="e">
        <f>IF(OSS_2018_19!#REF!&lt;&gt;"",OSS_2018_19!#REF!,"")</f>
        <v>#REF!</v>
      </c>
      <c r="P736" s="7" t="e">
        <f>IF(OSS_2018_19!#REF!&lt;&gt;"",OSS_2018_19!#REF!,"")</f>
        <v>#REF!</v>
      </c>
      <c r="Q736" s="5" t="e">
        <f t="shared" si="53"/>
        <v>#REF!</v>
      </c>
      <c r="R736" s="87" t="e">
        <f t="shared" si="54"/>
        <v>#REF!</v>
      </c>
      <c r="S736" s="57" t="e">
        <f t="shared" si="51"/>
        <v>#REF!</v>
      </c>
      <c r="T736" s="88" t="e">
        <f t="shared" si="52"/>
        <v>#REF!</v>
      </c>
      <c r="U736" s="68"/>
      <c r="W736" s="68"/>
    </row>
    <row r="737" spans="1:23" ht="20.100000000000001" customHeight="1">
      <c r="A737" s="118" t="e">
        <f>IF(OSS_2018_19!#REF!&lt;&gt;"",OSS_2018_19!#REF!,"")</f>
        <v>#REF!</v>
      </c>
      <c r="B737" s="7" t="e">
        <f>IF(OSS_2018_19!#REF!&lt;&gt;"",OSS_2018_19!#REF!,"")</f>
        <v>#REF!</v>
      </c>
      <c r="C737" s="35" t="e">
        <f>IF(OSS_2018_19!#REF!&lt;&gt;"",OSS_2018_19!#REF!,"")</f>
        <v>#REF!</v>
      </c>
      <c r="D737" s="63" t="e">
        <f>IF(OSS_2018_19!#REF!&lt;&gt;"",OSS_2018_19!#REF!,"")</f>
        <v>#REF!</v>
      </c>
      <c r="E737" s="7" t="e">
        <f>IF(OSS_2018_19!#REF!&lt;&gt;"",OSS_2018_19!#REF!,"")</f>
        <v>#REF!</v>
      </c>
      <c r="F737" s="5"/>
      <c r="G737" s="5"/>
      <c r="H737" s="5"/>
      <c r="I737" s="5"/>
      <c r="J737" s="46"/>
      <c r="L737" s="7" t="e">
        <f>IF(OSS_2018_19!#REF!&lt;&gt;"",OSS_2018_19!#REF!,"")</f>
        <v>#REF!</v>
      </c>
      <c r="M737" s="7" t="e">
        <f>IF(OSS_2018_19!#REF!&lt;&gt;"",OSS_2018_19!#REF!,"")</f>
        <v>#REF!</v>
      </c>
      <c r="N737" s="7" t="e">
        <f>IF(OSS_2018_19!#REF!&lt;&gt;"",OSS_2018_19!#REF!,"")</f>
        <v>#REF!</v>
      </c>
      <c r="O737" s="7" t="e">
        <f>IF(OSS_2018_19!#REF!&lt;&gt;"",OSS_2018_19!#REF!,"")</f>
        <v>#REF!</v>
      </c>
      <c r="P737" s="7" t="e">
        <f>IF(OSS_2018_19!#REF!&lt;&gt;"",OSS_2018_19!#REF!,"")</f>
        <v>#REF!</v>
      </c>
      <c r="Q737" s="5" t="e">
        <f t="shared" si="53"/>
        <v>#REF!</v>
      </c>
      <c r="R737" s="87" t="e">
        <f t="shared" si="54"/>
        <v>#REF!</v>
      </c>
      <c r="S737" s="57" t="e">
        <f t="shared" si="51"/>
        <v>#REF!</v>
      </c>
      <c r="T737" s="88" t="e">
        <f t="shared" si="52"/>
        <v>#REF!</v>
      </c>
      <c r="U737" s="68"/>
      <c r="W737" s="68"/>
    </row>
    <row r="738" spans="1:23" ht="20.100000000000001" customHeight="1">
      <c r="A738" s="118" t="e">
        <f>IF(OSS_2018_19!#REF!&lt;&gt;"",OSS_2018_19!#REF!,"")</f>
        <v>#REF!</v>
      </c>
      <c r="B738" s="7" t="e">
        <f>IF(OSS_2018_19!#REF!&lt;&gt;"",OSS_2018_19!#REF!,"")</f>
        <v>#REF!</v>
      </c>
      <c r="C738" s="35" t="e">
        <f>IF(OSS_2018_19!#REF!&lt;&gt;"",OSS_2018_19!#REF!,"")</f>
        <v>#REF!</v>
      </c>
      <c r="D738" s="63" t="e">
        <f>IF(OSS_2018_19!#REF!&lt;&gt;"",OSS_2018_19!#REF!,"")</f>
        <v>#REF!</v>
      </c>
      <c r="E738" s="7" t="e">
        <f>IF(OSS_2018_19!#REF!&lt;&gt;"",OSS_2018_19!#REF!,"")</f>
        <v>#REF!</v>
      </c>
      <c r="F738" s="5"/>
      <c r="G738" s="5"/>
      <c r="H738" s="5"/>
      <c r="I738" s="5"/>
      <c r="J738" s="46"/>
      <c r="L738" s="7" t="e">
        <f>IF(OSS_2018_19!#REF!&lt;&gt;"",OSS_2018_19!#REF!,"")</f>
        <v>#REF!</v>
      </c>
      <c r="M738" s="7" t="e">
        <f>IF(OSS_2018_19!#REF!&lt;&gt;"",OSS_2018_19!#REF!,"")</f>
        <v>#REF!</v>
      </c>
      <c r="N738" s="7" t="e">
        <f>IF(OSS_2018_19!#REF!&lt;&gt;"",OSS_2018_19!#REF!,"")</f>
        <v>#REF!</v>
      </c>
      <c r="O738" s="7" t="e">
        <f>IF(OSS_2018_19!#REF!&lt;&gt;"",OSS_2018_19!#REF!,"")</f>
        <v>#REF!</v>
      </c>
      <c r="P738" s="7" t="e">
        <f>IF(OSS_2018_19!#REF!&lt;&gt;"",OSS_2018_19!#REF!,"")</f>
        <v>#REF!</v>
      </c>
      <c r="Q738" s="5" t="e">
        <f t="shared" si="53"/>
        <v>#REF!</v>
      </c>
      <c r="R738" s="87" t="e">
        <f t="shared" si="54"/>
        <v>#REF!</v>
      </c>
      <c r="S738" s="57" t="e">
        <f t="shared" si="51"/>
        <v>#REF!</v>
      </c>
      <c r="T738" s="88" t="e">
        <f t="shared" si="52"/>
        <v>#REF!</v>
      </c>
      <c r="U738" s="68"/>
      <c r="W738" s="68"/>
    </row>
    <row r="739" spans="1:23" ht="20.100000000000001" customHeight="1">
      <c r="A739" s="118" t="e">
        <f>IF(OSS_2018_19!#REF!&lt;&gt;"",OSS_2018_19!#REF!,"")</f>
        <v>#REF!</v>
      </c>
      <c r="B739" s="7" t="e">
        <f>IF(OSS_2018_19!#REF!&lt;&gt;"",OSS_2018_19!#REF!,"")</f>
        <v>#REF!</v>
      </c>
      <c r="C739" s="35" t="e">
        <f>IF(OSS_2018_19!#REF!&lt;&gt;"",OSS_2018_19!#REF!,"")</f>
        <v>#REF!</v>
      </c>
      <c r="D739" s="63" t="e">
        <f>IF(OSS_2018_19!#REF!&lt;&gt;"",OSS_2018_19!#REF!,"")</f>
        <v>#REF!</v>
      </c>
      <c r="E739" s="7" t="e">
        <f>IF(OSS_2018_19!#REF!&lt;&gt;"",OSS_2018_19!#REF!,"")</f>
        <v>#REF!</v>
      </c>
      <c r="F739" s="5"/>
      <c r="G739" s="5"/>
      <c r="H739" s="5"/>
      <c r="I739" s="5"/>
      <c r="J739" s="46"/>
      <c r="L739" s="7" t="e">
        <f>IF(OSS_2018_19!#REF!&lt;&gt;"",OSS_2018_19!#REF!,"")</f>
        <v>#REF!</v>
      </c>
      <c r="M739" s="7" t="e">
        <f>IF(OSS_2018_19!#REF!&lt;&gt;"",OSS_2018_19!#REF!,"")</f>
        <v>#REF!</v>
      </c>
      <c r="N739" s="7" t="e">
        <f>IF(OSS_2018_19!#REF!&lt;&gt;"",OSS_2018_19!#REF!,"")</f>
        <v>#REF!</v>
      </c>
      <c r="O739" s="7" t="e">
        <f>IF(OSS_2018_19!#REF!&lt;&gt;"",OSS_2018_19!#REF!,"")</f>
        <v>#REF!</v>
      </c>
      <c r="P739" s="7" t="e">
        <f>IF(OSS_2018_19!#REF!&lt;&gt;"",OSS_2018_19!#REF!,"")</f>
        <v>#REF!</v>
      </c>
      <c r="Q739" s="5" t="e">
        <f t="shared" si="53"/>
        <v>#REF!</v>
      </c>
      <c r="R739" s="87" t="e">
        <f t="shared" si="54"/>
        <v>#REF!</v>
      </c>
      <c r="S739" s="57" t="e">
        <f t="shared" si="51"/>
        <v>#REF!</v>
      </c>
      <c r="T739" s="88" t="e">
        <f t="shared" si="52"/>
        <v>#REF!</v>
      </c>
      <c r="U739" s="68"/>
      <c r="W739" s="68"/>
    </row>
    <row r="740" spans="1:23" ht="20.100000000000001" customHeight="1">
      <c r="A740" s="118" t="e">
        <f>IF(OSS_2018_19!#REF!&lt;&gt;"",OSS_2018_19!#REF!,"")</f>
        <v>#REF!</v>
      </c>
      <c r="B740" s="7" t="e">
        <f>IF(OSS_2018_19!#REF!&lt;&gt;"",OSS_2018_19!#REF!,"")</f>
        <v>#REF!</v>
      </c>
      <c r="C740" s="35" t="e">
        <f>IF(OSS_2018_19!#REF!&lt;&gt;"",OSS_2018_19!#REF!,"")</f>
        <v>#REF!</v>
      </c>
      <c r="D740" s="63" t="e">
        <f>IF(OSS_2018_19!#REF!&lt;&gt;"",OSS_2018_19!#REF!,"")</f>
        <v>#REF!</v>
      </c>
      <c r="E740" s="7" t="e">
        <f>IF(OSS_2018_19!#REF!&lt;&gt;"",OSS_2018_19!#REF!,"")</f>
        <v>#REF!</v>
      </c>
      <c r="F740" s="5"/>
      <c r="G740" s="5"/>
      <c r="H740" s="5"/>
      <c r="I740" s="5"/>
      <c r="J740" s="46"/>
      <c r="L740" s="7" t="e">
        <f>IF(OSS_2018_19!#REF!&lt;&gt;"",OSS_2018_19!#REF!,"")</f>
        <v>#REF!</v>
      </c>
      <c r="M740" s="7" t="e">
        <f>IF(OSS_2018_19!#REF!&lt;&gt;"",OSS_2018_19!#REF!,"")</f>
        <v>#REF!</v>
      </c>
      <c r="N740" s="7" t="e">
        <f>IF(OSS_2018_19!#REF!&lt;&gt;"",OSS_2018_19!#REF!,"")</f>
        <v>#REF!</v>
      </c>
      <c r="O740" s="7" t="e">
        <f>IF(OSS_2018_19!#REF!&lt;&gt;"",OSS_2018_19!#REF!,"")</f>
        <v>#REF!</v>
      </c>
      <c r="P740" s="7" t="e">
        <f>IF(OSS_2018_19!#REF!&lt;&gt;"",OSS_2018_19!#REF!,"")</f>
        <v>#REF!</v>
      </c>
      <c r="Q740" s="5" t="e">
        <f t="shared" si="53"/>
        <v>#REF!</v>
      </c>
      <c r="R740" s="87" t="e">
        <f t="shared" si="54"/>
        <v>#REF!</v>
      </c>
      <c r="S740" s="57" t="e">
        <f t="shared" si="51"/>
        <v>#REF!</v>
      </c>
      <c r="T740" s="88" t="e">
        <f t="shared" si="52"/>
        <v>#REF!</v>
      </c>
      <c r="U740" s="68"/>
      <c r="W740" s="68"/>
    </row>
    <row r="741" spans="1:23" ht="20.100000000000001" customHeight="1">
      <c r="A741" s="118" t="e">
        <f>IF(OSS_2018_19!#REF!&lt;&gt;"",OSS_2018_19!#REF!,"")</f>
        <v>#REF!</v>
      </c>
      <c r="B741" s="7" t="e">
        <f>IF(OSS_2018_19!#REF!&lt;&gt;"",OSS_2018_19!#REF!,"")</f>
        <v>#REF!</v>
      </c>
      <c r="C741" s="35" t="e">
        <f>IF(OSS_2018_19!#REF!&lt;&gt;"",OSS_2018_19!#REF!,"")</f>
        <v>#REF!</v>
      </c>
      <c r="D741" s="63" t="e">
        <f>IF(OSS_2018_19!#REF!&lt;&gt;"",OSS_2018_19!#REF!,"")</f>
        <v>#REF!</v>
      </c>
      <c r="E741" s="7" t="e">
        <f>IF(OSS_2018_19!#REF!&lt;&gt;"",OSS_2018_19!#REF!,"")</f>
        <v>#REF!</v>
      </c>
      <c r="F741" s="5"/>
      <c r="G741" s="5"/>
      <c r="H741" s="5"/>
      <c r="I741" s="5"/>
      <c r="J741" s="46"/>
      <c r="L741" s="7" t="e">
        <f>IF(OSS_2018_19!#REF!&lt;&gt;"",OSS_2018_19!#REF!,"")</f>
        <v>#REF!</v>
      </c>
      <c r="M741" s="7" t="e">
        <f>IF(OSS_2018_19!#REF!&lt;&gt;"",OSS_2018_19!#REF!,"")</f>
        <v>#REF!</v>
      </c>
      <c r="N741" s="7" t="e">
        <f>IF(OSS_2018_19!#REF!&lt;&gt;"",OSS_2018_19!#REF!,"")</f>
        <v>#REF!</v>
      </c>
      <c r="O741" s="7" t="e">
        <f>IF(OSS_2018_19!#REF!&lt;&gt;"",OSS_2018_19!#REF!,"")</f>
        <v>#REF!</v>
      </c>
      <c r="P741" s="7" t="e">
        <f>IF(OSS_2018_19!#REF!&lt;&gt;"",OSS_2018_19!#REF!,"")</f>
        <v>#REF!</v>
      </c>
      <c r="Q741" s="5" t="e">
        <f t="shared" si="53"/>
        <v>#REF!</v>
      </c>
      <c r="R741" s="87" t="e">
        <f t="shared" si="54"/>
        <v>#REF!</v>
      </c>
      <c r="S741" s="57" t="e">
        <f t="shared" si="51"/>
        <v>#REF!</v>
      </c>
      <c r="T741" s="88" t="e">
        <f t="shared" si="52"/>
        <v>#REF!</v>
      </c>
      <c r="U741" s="68"/>
      <c r="W741" s="68"/>
    </row>
    <row r="742" spans="1:23" ht="20.100000000000001" customHeight="1">
      <c r="A742" s="118" t="e">
        <f>IF(OSS_2018_19!#REF!&lt;&gt;"",OSS_2018_19!#REF!,"")</f>
        <v>#REF!</v>
      </c>
      <c r="B742" s="7" t="e">
        <f>IF(OSS_2018_19!#REF!&lt;&gt;"",OSS_2018_19!#REF!,"")</f>
        <v>#REF!</v>
      </c>
      <c r="C742" s="35" t="e">
        <f>IF(OSS_2018_19!#REF!&lt;&gt;"",OSS_2018_19!#REF!,"")</f>
        <v>#REF!</v>
      </c>
      <c r="D742" s="63" t="e">
        <f>IF(OSS_2018_19!#REF!&lt;&gt;"",OSS_2018_19!#REF!,"")</f>
        <v>#REF!</v>
      </c>
      <c r="E742" s="7" t="e">
        <f>IF(OSS_2018_19!#REF!&lt;&gt;"",OSS_2018_19!#REF!,"")</f>
        <v>#REF!</v>
      </c>
      <c r="F742" s="5"/>
      <c r="G742" s="5"/>
      <c r="H742" s="5"/>
      <c r="I742" s="5"/>
      <c r="J742" s="46"/>
      <c r="L742" s="7" t="e">
        <f>IF(OSS_2018_19!#REF!&lt;&gt;"",OSS_2018_19!#REF!,"")</f>
        <v>#REF!</v>
      </c>
      <c r="M742" s="7" t="e">
        <f>IF(OSS_2018_19!#REF!&lt;&gt;"",OSS_2018_19!#REF!,"")</f>
        <v>#REF!</v>
      </c>
      <c r="N742" s="7" t="e">
        <f>IF(OSS_2018_19!#REF!&lt;&gt;"",OSS_2018_19!#REF!,"")</f>
        <v>#REF!</v>
      </c>
      <c r="O742" s="7" t="e">
        <f>IF(OSS_2018_19!#REF!&lt;&gt;"",OSS_2018_19!#REF!,"")</f>
        <v>#REF!</v>
      </c>
      <c r="P742" s="7" t="e">
        <f>IF(OSS_2018_19!#REF!&lt;&gt;"",OSS_2018_19!#REF!,"")</f>
        <v>#REF!</v>
      </c>
      <c r="Q742" s="5" t="e">
        <f t="shared" si="53"/>
        <v>#REF!</v>
      </c>
      <c r="R742" s="87" t="e">
        <f t="shared" si="54"/>
        <v>#REF!</v>
      </c>
      <c r="S742" s="57" t="e">
        <f t="shared" si="51"/>
        <v>#REF!</v>
      </c>
      <c r="T742" s="88" t="e">
        <f t="shared" si="52"/>
        <v>#REF!</v>
      </c>
      <c r="U742" s="68"/>
      <c r="W742" s="68"/>
    </row>
    <row r="743" spans="1:23" ht="20.100000000000001" customHeight="1">
      <c r="A743" s="118" t="e">
        <f>IF(OSS_2018_19!#REF!&lt;&gt;"",OSS_2018_19!#REF!,"")</f>
        <v>#REF!</v>
      </c>
      <c r="B743" s="7" t="e">
        <f>IF(OSS_2018_19!#REF!&lt;&gt;"",OSS_2018_19!#REF!,"")</f>
        <v>#REF!</v>
      </c>
      <c r="C743" s="35" t="e">
        <f>IF(OSS_2018_19!#REF!&lt;&gt;"",OSS_2018_19!#REF!,"")</f>
        <v>#REF!</v>
      </c>
      <c r="D743" s="63" t="e">
        <f>IF(OSS_2018_19!#REF!&lt;&gt;"",OSS_2018_19!#REF!,"")</f>
        <v>#REF!</v>
      </c>
      <c r="E743" s="7" t="e">
        <f>IF(OSS_2018_19!#REF!&lt;&gt;"",OSS_2018_19!#REF!,"")</f>
        <v>#REF!</v>
      </c>
      <c r="F743" s="5"/>
      <c r="G743" s="5"/>
      <c r="H743" s="5"/>
      <c r="I743" s="5"/>
      <c r="J743" s="46"/>
      <c r="L743" s="7" t="e">
        <f>IF(OSS_2018_19!#REF!&lt;&gt;"",OSS_2018_19!#REF!,"")</f>
        <v>#REF!</v>
      </c>
      <c r="M743" s="7" t="e">
        <f>IF(OSS_2018_19!#REF!&lt;&gt;"",OSS_2018_19!#REF!,"")</f>
        <v>#REF!</v>
      </c>
      <c r="N743" s="7" t="e">
        <f>IF(OSS_2018_19!#REF!&lt;&gt;"",OSS_2018_19!#REF!,"")</f>
        <v>#REF!</v>
      </c>
      <c r="O743" s="7" t="e">
        <f>IF(OSS_2018_19!#REF!&lt;&gt;"",OSS_2018_19!#REF!,"")</f>
        <v>#REF!</v>
      </c>
      <c r="P743" s="7" t="e">
        <f>IF(OSS_2018_19!#REF!&lt;&gt;"",OSS_2018_19!#REF!,"")</f>
        <v>#REF!</v>
      </c>
      <c r="Q743" s="5" t="e">
        <f t="shared" si="53"/>
        <v>#REF!</v>
      </c>
      <c r="R743" s="87" t="e">
        <f t="shared" si="54"/>
        <v>#REF!</v>
      </c>
      <c r="S743" s="57" t="e">
        <f t="shared" si="51"/>
        <v>#REF!</v>
      </c>
      <c r="T743" s="88" t="e">
        <f t="shared" si="52"/>
        <v>#REF!</v>
      </c>
      <c r="U743" s="68"/>
      <c r="W743" s="68"/>
    </row>
    <row r="744" spans="1:23" ht="20.100000000000001" customHeight="1">
      <c r="A744" s="118" t="e">
        <f>IF(OSS_2018_19!#REF!&lt;&gt;"",OSS_2018_19!#REF!,"")</f>
        <v>#REF!</v>
      </c>
      <c r="B744" s="7" t="e">
        <f>IF(OSS_2018_19!#REF!&lt;&gt;"",OSS_2018_19!#REF!,"")</f>
        <v>#REF!</v>
      </c>
      <c r="C744" s="35" t="e">
        <f>IF(OSS_2018_19!#REF!&lt;&gt;"",OSS_2018_19!#REF!,"")</f>
        <v>#REF!</v>
      </c>
      <c r="D744" s="63" t="e">
        <f>IF(OSS_2018_19!#REF!&lt;&gt;"",OSS_2018_19!#REF!,"")</f>
        <v>#REF!</v>
      </c>
      <c r="E744" s="7" t="e">
        <f>IF(OSS_2018_19!#REF!&lt;&gt;"",OSS_2018_19!#REF!,"")</f>
        <v>#REF!</v>
      </c>
      <c r="F744" s="5"/>
      <c r="G744" s="5"/>
      <c r="H744" s="5"/>
      <c r="I744" s="5"/>
      <c r="J744" s="46"/>
      <c r="L744" s="7" t="e">
        <f>IF(OSS_2018_19!#REF!&lt;&gt;"",OSS_2018_19!#REF!,"")</f>
        <v>#REF!</v>
      </c>
      <c r="M744" s="7" t="e">
        <f>IF(OSS_2018_19!#REF!&lt;&gt;"",OSS_2018_19!#REF!,"")</f>
        <v>#REF!</v>
      </c>
      <c r="N744" s="7" t="e">
        <f>IF(OSS_2018_19!#REF!&lt;&gt;"",OSS_2018_19!#REF!,"")</f>
        <v>#REF!</v>
      </c>
      <c r="O744" s="7" t="e">
        <f>IF(OSS_2018_19!#REF!&lt;&gt;"",OSS_2018_19!#REF!,"")</f>
        <v>#REF!</v>
      </c>
      <c r="P744" s="7" t="e">
        <f>IF(OSS_2018_19!#REF!&lt;&gt;"",OSS_2018_19!#REF!,"")</f>
        <v>#REF!</v>
      </c>
      <c r="Q744" s="5" t="e">
        <f t="shared" si="53"/>
        <v>#REF!</v>
      </c>
      <c r="R744" s="87" t="e">
        <f t="shared" si="54"/>
        <v>#REF!</v>
      </c>
      <c r="S744" s="57" t="e">
        <f t="shared" si="51"/>
        <v>#REF!</v>
      </c>
      <c r="T744" s="88" t="e">
        <f t="shared" si="52"/>
        <v>#REF!</v>
      </c>
      <c r="U744" s="68"/>
      <c r="W744" s="68"/>
    </row>
    <row r="745" spans="1:23" ht="20.100000000000001" customHeight="1">
      <c r="A745" s="118" t="e">
        <f>IF(OSS_2018_19!#REF!&lt;&gt;"",OSS_2018_19!#REF!,"")</f>
        <v>#REF!</v>
      </c>
      <c r="B745" s="7" t="e">
        <f>IF(OSS_2018_19!#REF!&lt;&gt;"",OSS_2018_19!#REF!,"")</f>
        <v>#REF!</v>
      </c>
      <c r="C745" s="35" t="e">
        <f>IF(OSS_2018_19!#REF!&lt;&gt;"",OSS_2018_19!#REF!,"")</f>
        <v>#REF!</v>
      </c>
      <c r="D745" s="63" t="e">
        <f>IF(OSS_2018_19!#REF!&lt;&gt;"",OSS_2018_19!#REF!,"")</f>
        <v>#REF!</v>
      </c>
      <c r="E745" s="7" t="e">
        <f>IF(OSS_2018_19!#REF!&lt;&gt;"",OSS_2018_19!#REF!,"")</f>
        <v>#REF!</v>
      </c>
      <c r="F745" s="5"/>
      <c r="G745" s="5"/>
      <c r="H745" s="5"/>
      <c r="I745" s="5"/>
      <c r="J745" s="46"/>
      <c r="L745" s="7" t="e">
        <f>IF(OSS_2018_19!#REF!&lt;&gt;"",OSS_2018_19!#REF!,"")</f>
        <v>#REF!</v>
      </c>
      <c r="M745" s="7" t="e">
        <f>IF(OSS_2018_19!#REF!&lt;&gt;"",OSS_2018_19!#REF!,"")</f>
        <v>#REF!</v>
      </c>
      <c r="N745" s="7" t="e">
        <f>IF(OSS_2018_19!#REF!&lt;&gt;"",OSS_2018_19!#REF!,"")</f>
        <v>#REF!</v>
      </c>
      <c r="O745" s="7" t="e">
        <f>IF(OSS_2018_19!#REF!&lt;&gt;"",OSS_2018_19!#REF!,"")</f>
        <v>#REF!</v>
      </c>
      <c r="P745" s="7" t="e">
        <f>IF(OSS_2018_19!#REF!&lt;&gt;"",OSS_2018_19!#REF!,"")</f>
        <v>#REF!</v>
      </c>
      <c r="Q745" s="5" t="e">
        <f t="shared" si="53"/>
        <v>#REF!</v>
      </c>
      <c r="R745" s="87" t="e">
        <f t="shared" si="54"/>
        <v>#REF!</v>
      </c>
      <c r="S745" s="57" t="e">
        <f t="shared" si="51"/>
        <v>#REF!</v>
      </c>
      <c r="T745" s="88" t="e">
        <f t="shared" si="52"/>
        <v>#REF!</v>
      </c>
      <c r="U745" s="68"/>
      <c r="W745" s="68"/>
    </row>
    <row r="746" spans="1:23" ht="20.100000000000001" customHeight="1">
      <c r="A746" s="118" t="e">
        <f>IF(OSS_2018_19!#REF!&lt;&gt;"",OSS_2018_19!#REF!,"")</f>
        <v>#REF!</v>
      </c>
      <c r="B746" s="7" t="e">
        <f>IF(OSS_2018_19!#REF!&lt;&gt;"",OSS_2018_19!#REF!,"")</f>
        <v>#REF!</v>
      </c>
      <c r="C746" s="35" t="e">
        <f>IF(OSS_2018_19!#REF!&lt;&gt;"",OSS_2018_19!#REF!,"")</f>
        <v>#REF!</v>
      </c>
      <c r="D746" s="63" t="e">
        <f>IF(OSS_2018_19!#REF!&lt;&gt;"",OSS_2018_19!#REF!,"")</f>
        <v>#REF!</v>
      </c>
      <c r="E746" s="7" t="e">
        <f>IF(OSS_2018_19!#REF!&lt;&gt;"",OSS_2018_19!#REF!,"")</f>
        <v>#REF!</v>
      </c>
      <c r="F746" s="5"/>
      <c r="G746" s="5"/>
      <c r="H746" s="5"/>
      <c r="I746" s="5"/>
      <c r="J746" s="46"/>
      <c r="L746" s="7" t="e">
        <f>IF(OSS_2018_19!#REF!&lt;&gt;"",OSS_2018_19!#REF!,"")</f>
        <v>#REF!</v>
      </c>
      <c r="M746" s="7" t="e">
        <f>IF(OSS_2018_19!#REF!&lt;&gt;"",OSS_2018_19!#REF!,"")</f>
        <v>#REF!</v>
      </c>
      <c r="N746" s="7" t="e">
        <f>IF(OSS_2018_19!#REF!&lt;&gt;"",OSS_2018_19!#REF!,"")</f>
        <v>#REF!</v>
      </c>
      <c r="O746" s="7" t="e">
        <f>IF(OSS_2018_19!#REF!&lt;&gt;"",OSS_2018_19!#REF!,"")</f>
        <v>#REF!</v>
      </c>
      <c r="P746" s="7" t="e">
        <f>IF(OSS_2018_19!#REF!&lt;&gt;"",OSS_2018_19!#REF!,"")</f>
        <v>#REF!</v>
      </c>
      <c r="Q746" s="5" t="e">
        <f t="shared" si="53"/>
        <v>#REF!</v>
      </c>
      <c r="R746" s="87" t="e">
        <f t="shared" si="54"/>
        <v>#REF!</v>
      </c>
      <c r="S746" s="57" t="e">
        <f t="shared" si="51"/>
        <v>#REF!</v>
      </c>
      <c r="T746" s="88" t="e">
        <f t="shared" si="52"/>
        <v>#REF!</v>
      </c>
      <c r="U746" s="68"/>
      <c r="W746" s="68"/>
    </row>
    <row r="747" spans="1:23" ht="20.100000000000001" customHeight="1">
      <c r="A747" s="118" t="e">
        <f>IF(OSS_2018_19!#REF!&lt;&gt;"",OSS_2018_19!#REF!,"")</f>
        <v>#REF!</v>
      </c>
      <c r="B747" s="7" t="e">
        <f>IF(OSS_2018_19!#REF!&lt;&gt;"",OSS_2018_19!#REF!,"")</f>
        <v>#REF!</v>
      </c>
      <c r="C747" s="35" t="e">
        <f>IF(OSS_2018_19!#REF!&lt;&gt;"",OSS_2018_19!#REF!,"")</f>
        <v>#REF!</v>
      </c>
      <c r="D747" s="63" t="e">
        <f>IF(OSS_2018_19!#REF!&lt;&gt;"",OSS_2018_19!#REF!,"")</f>
        <v>#REF!</v>
      </c>
      <c r="E747" s="7" t="e">
        <f>IF(OSS_2018_19!#REF!&lt;&gt;"",OSS_2018_19!#REF!,"")</f>
        <v>#REF!</v>
      </c>
      <c r="F747" s="5"/>
      <c r="G747" s="5"/>
      <c r="H747" s="5"/>
      <c r="I747" s="5"/>
      <c r="J747" s="46"/>
      <c r="L747" s="7" t="e">
        <f>IF(OSS_2018_19!#REF!&lt;&gt;"",OSS_2018_19!#REF!,"")</f>
        <v>#REF!</v>
      </c>
      <c r="M747" s="7" t="e">
        <f>IF(OSS_2018_19!#REF!&lt;&gt;"",OSS_2018_19!#REF!,"")</f>
        <v>#REF!</v>
      </c>
      <c r="N747" s="7" t="e">
        <f>IF(OSS_2018_19!#REF!&lt;&gt;"",OSS_2018_19!#REF!,"")</f>
        <v>#REF!</v>
      </c>
      <c r="O747" s="7" t="e">
        <f>IF(OSS_2018_19!#REF!&lt;&gt;"",OSS_2018_19!#REF!,"")</f>
        <v>#REF!</v>
      </c>
      <c r="P747" s="7" t="e">
        <f>IF(OSS_2018_19!#REF!&lt;&gt;"",OSS_2018_19!#REF!,"")</f>
        <v>#REF!</v>
      </c>
      <c r="Q747" s="5" t="e">
        <f t="shared" si="53"/>
        <v>#REF!</v>
      </c>
      <c r="R747" s="87" t="e">
        <f t="shared" si="54"/>
        <v>#REF!</v>
      </c>
      <c r="S747" s="57" t="e">
        <f t="shared" si="51"/>
        <v>#REF!</v>
      </c>
      <c r="T747" s="88" t="e">
        <f t="shared" si="52"/>
        <v>#REF!</v>
      </c>
      <c r="U747" s="68"/>
      <c r="W747" s="68"/>
    </row>
    <row r="748" spans="1:23" ht="20.100000000000001" customHeight="1">
      <c r="A748" s="118" t="e">
        <f>IF(OSS_2018_19!#REF!&lt;&gt;"",OSS_2018_19!#REF!,"")</f>
        <v>#REF!</v>
      </c>
      <c r="B748" s="7" t="e">
        <f>IF(OSS_2018_19!#REF!&lt;&gt;"",OSS_2018_19!#REF!,"")</f>
        <v>#REF!</v>
      </c>
      <c r="C748" s="35" t="e">
        <f>IF(OSS_2018_19!#REF!&lt;&gt;"",OSS_2018_19!#REF!,"")</f>
        <v>#REF!</v>
      </c>
      <c r="D748" s="63" t="e">
        <f>IF(OSS_2018_19!#REF!&lt;&gt;"",OSS_2018_19!#REF!,"")</f>
        <v>#REF!</v>
      </c>
      <c r="E748" s="7" t="e">
        <f>IF(OSS_2018_19!#REF!&lt;&gt;"",OSS_2018_19!#REF!,"")</f>
        <v>#REF!</v>
      </c>
      <c r="F748" s="5"/>
      <c r="G748" s="5"/>
      <c r="H748" s="5"/>
      <c r="I748" s="5"/>
      <c r="J748" s="46"/>
      <c r="L748" s="7" t="e">
        <f>IF(OSS_2018_19!#REF!&lt;&gt;"",OSS_2018_19!#REF!,"")</f>
        <v>#REF!</v>
      </c>
      <c r="M748" s="7" t="e">
        <f>IF(OSS_2018_19!#REF!&lt;&gt;"",OSS_2018_19!#REF!,"")</f>
        <v>#REF!</v>
      </c>
      <c r="N748" s="7" t="e">
        <f>IF(OSS_2018_19!#REF!&lt;&gt;"",OSS_2018_19!#REF!,"")</f>
        <v>#REF!</v>
      </c>
      <c r="O748" s="7" t="e">
        <f>IF(OSS_2018_19!#REF!&lt;&gt;"",OSS_2018_19!#REF!,"")</f>
        <v>#REF!</v>
      </c>
      <c r="P748" s="7" t="e">
        <f>IF(OSS_2018_19!#REF!&lt;&gt;"",OSS_2018_19!#REF!,"")</f>
        <v>#REF!</v>
      </c>
      <c r="Q748" s="5" t="e">
        <f t="shared" si="53"/>
        <v>#REF!</v>
      </c>
      <c r="R748" s="87" t="e">
        <f t="shared" si="54"/>
        <v>#REF!</v>
      </c>
      <c r="S748" s="57" t="e">
        <f t="shared" si="51"/>
        <v>#REF!</v>
      </c>
      <c r="T748" s="88" t="e">
        <f t="shared" si="52"/>
        <v>#REF!</v>
      </c>
      <c r="U748" s="68"/>
      <c r="W748" s="68"/>
    </row>
    <row r="749" spans="1:23" ht="20.100000000000001" customHeight="1">
      <c r="A749" s="118" t="e">
        <f>IF(OSS_2018_19!#REF!&lt;&gt;"",OSS_2018_19!#REF!,"")</f>
        <v>#REF!</v>
      </c>
      <c r="B749" s="7" t="e">
        <f>IF(OSS_2018_19!#REF!&lt;&gt;"",OSS_2018_19!#REF!,"")</f>
        <v>#REF!</v>
      </c>
      <c r="C749" s="35" t="e">
        <f>IF(OSS_2018_19!#REF!&lt;&gt;"",OSS_2018_19!#REF!,"")</f>
        <v>#REF!</v>
      </c>
      <c r="D749" s="63" t="e">
        <f>IF(OSS_2018_19!#REF!&lt;&gt;"",OSS_2018_19!#REF!,"")</f>
        <v>#REF!</v>
      </c>
      <c r="E749" s="7" t="e">
        <f>IF(OSS_2018_19!#REF!&lt;&gt;"",OSS_2018_19!#REF!,"")</f>
        <v>#REF!</v>
      </c>
      <c r="F749" s="5"/>
      <c r="G749" s="5"/>
      <c r="H749" s="5"/>
      <c r="I749" s="5"/>
      <c r="J749" s="46"/>
      <c r="L749" s="7" t="e">
        <f>IF(OSS_2018_19!#REF!&lt;&gt;"",OSS_2018_19!#REF!,"")</f>
        <v>#REF!</v>
      </c>
      <c r="M749" s="7" t="e">
        <f>IF(OSS_2018_19!#REF!&lt;&gt;"",OSS_2018_19!#REF!,"")</f>
        <v>#REF!</v>
      </c>
      <c r="N749" s="7" t="e">
        <f>IF(OSS_2018_19!#REF!&lt;&gt;"",OSS_2018_19!#REF!,"")</f>
        <v>#REF!</v>
      </c>
      <c r="O749" s="7" t="e">
        <f>IF(OSS_2018_19!#REF!&lt;&gt;"",OSS_2018_19!#REF!,"")</f>
        <v>#REF!</v>
      </c>
      <c r="P749" s="7" t="e">
        <f>IF(OSS_2018_19!#REF!&lt;&gt;"",OSS_2018_19!#REF!,"")</f>
        <v>#REF!</v>
      </c>
      <c r="Q749" s="5" t="e">
        <f t="shared" si="53"/>
        <v>#REF!</v>
      </c>
      <c r="R749" s="87" t="e">
        <f t="shared" si="54"/>
        <v>#REF!</v>
      </c>
      <c r="S749" s="57" t="e">
        <f t="shared" si="51"/>
        <v>#REF!</v>
      </c>
      <c r="T749" s="88" t="e">
        <f t="shared" si="52"/>
        <v>#REF!</v>
      </c>
      <c r="U749" s="68"/>
      <c r="W749" s="68"/>
    </row>
    <row r="750" spans="1:23" ht="20.100000000000001" customHeight="1">
      <c r="A750" s="118" t="e">
        <f>IF(OSS_2018_19!#REF!&lt;&gt;"",OSS_2018_19!#REF!,"")</f>
        <v>#REF!</v>
      </c>
      <c r="B750" s="7" t="e">
        <f>IF(OSS_2018_19!#REF!&lt;&gt;"",OSS_2018_19!#REF!,"")</f>
        <v>#REF!</v>
      </c>
      <c r="C750" s="35" t="e">
        <f>IF(OSS_2018_19!#REF!&lt;&gt;"",OSS_2018_19!#REF!,"")</f>
        <v>#REF!</v>
      </c>
      <c r="D750" s="63" t="e">
        <f>IF(OSS_2018_19!#REF!&lt;&gt;"",OSS_2018_19!#REF!,"")</f>
        <v>#REF!</v>
      </c>
      <c r="E750" s="7" t="e">
        <f>IF(OSS_2018_19!#REF!&lt;&gt;"",OSS_2018_19!#REF!,"")</f>
        <v>#REF!</v>
      </c>
      <c r="F750" s="5"/>
      <c r="G750" s="5"/>
      <c r="H750" s="5"/>
      <c r="I750" s="5"/>
      <c r="J750" s="46"/>
      <c r="L750" s="7" t="e">
        <f>IF(OSS_2018_19!#REF!&lt;&gt;"",OSS_2018_19!#REF!,"")</f>
        <v>#REF!</v>
      </c>
      <c r="M750" s="7" t="e">
        <f>IF(OSS_2018_19!#REF!&lt;&gt;"",OSS_2018_19!#REF!,"")</f>
        <v>#REF!</v>
      </c>
      <c r="N750" s="7" t="e">
        <f>IF(OSS_2018_19!#REF!&lt;&gt;"",OSS_2018_19!#REF!,"")</f>
        <v>#REF!</v>
      </c>
      <c r="O750" s="7" t="e">
        <f>IF(OSS_2018_19!#REF!&lt;&gt;"",OSS_2018_19!#REF!,"")</f>
        <v>#REF!</v>
      </c>
      <c r="P750" s="7" t="e">
        <f>IF(OSS_2018_19!#REF!&lt;&gt;"",OSS_2018_19!#REF!,"")</f>
        <v>#REF!</v>
      </c>
      <c r="Q750" s="5" t="e">
        <f t="shared" si="53"/>
        <v>#REF!</v>
      </c>
      <c r="R750" s="87" t="e">
        <f t="shared" si="54"/>
        <v>#REF!</v>
      </c>
      <c r="S750" s="57" t="e">
        <f t="shared" si="51"/>
        <v>#REF!</v>
      </c>
      <c r="T750" s="88" t="e">
        <f t="shared" si="52"/>
        <v>#REF!</v>
      </c>
      <c r="U750" s="68"/>
      <c r="W750" s="68"/>
    </row>
    <row r="751" spans="1:23" ht="20.100000000000001" customHeight="1">
      <c r="A751" s="118" t="e">
        <f>IF(OSS_2018_19!#REF!&lt;&gt;"",OSS_2018_19!#REF!,"")</f>
        <v>#REF!</v>
      </c>
      <c r="B751" s="7" t="e">
        <f>IF(OSS_2018_19!#REF!&lt;&gt;"",OSS_2018_19!#REF!,"")</f>
        <v>#REF!</v>
      </c>
      <c r="C751" s="35" t="e">
        <f>IF(OSS_2018_19!#REF!&lt;&gt;"",OSS_2018_19!#REF!,"")</f>
        <v>#REF!</v>
      </c>
      <c r="D751" s="63" t="e">
        <f>IF(OSS_2018_19!#REF!&lt;&gt;"",OSS_2018_19!#REF!,"")</f>
        <v>#REF!</v>
      </c>
      <c r="E751" s="7" t="e">
        <f>IF(OSS_2018_19!#REF!&lt;&gt;"",OSS_2018_19!#REF!,"")</f>
        <v>#REF!</v>
      </c>
      <c r="F751" s="5"/>
      <c r="G751" s="5"/>
      <c r="H751" s="5"/>
      <c r="I751" s="5"/>
      <c r="J751" s="46"/>
      <c r="L751" s="7" t="e">
        <f>IF(OSS_2018_19!#REF!&lt;&gt;"",OSS_2018_19!#REF!,"")</f>
        <v>#REF!</v>
      </c>
      <c r="M751" s="7" t="e">
        <f>IF(OSS_2018_19!#REF!&lt;&gt;"",OSS_2018_19!#REF!,"")</f>
        <v>#REF!</v>
      </c>
      <c r="N751" s="7" t="e">
        <f>IF(OSS_2018_19!#REF!&lt;&gt;"",OSS_2018_19!#REF!,"")</f>
        <v>#REF!</v>
      </c>
      <c r="O751" s="7" t="e">
        <f>IF(OSS_2018_19!#REF!&lt;&gt;"",OSS_2018_19!#REF!,"")</f>
        <v>#REF!</v>
      </c>
      <c r="P751" s="7" t="e">
        <f>IF(OSS_2018_19!#REF!&lt;&gt;"",OSS_2018_19!#REF!,"")</f>
        <v>#REF!</v>
      </c>
      <c r="Q751" s="5" t="e">
        <f t="shared" si="53"/>
        <v>#REF!</v>
      </c>
      <c r="R751" s="87" t="e">
        <f t="shared" si="54"/>
        <v>#REF!</v>
      </c>
      <c r="S751" s="57" t="e">
        <f t="shared" si="51"/>
        <v>#REF!</v>
      </c>
      <c r="T751" s="88" t="e">
        <f t="shared" si="52"/>
        <v>#REF!</v>
      </c>
      <c r="U751" s="68"/>
      <c r="W751" s="68"/>
    </row>
    <row r="752" spans="1:23" ht="20.100000000000001" customHeight="1">
      <c r="A752" s="118" t="e">
        <f>IF(OSS_2018_19!#REF!&lt;&gt;"",OSS_2018_19!#REF!,"")</f>
        <v>#REF!</v>
      </c>
      <c r="B752" s="7" t="e">
        <f>IF(OSS_2018_19!#REF!&lt;&gt;"",OSS_2018_19!#REF!,"")</f>
        <v>#REF!</v>
      </c>
      <c r="C752" s="35" t="e">
        <f>IF(OSS_2018_19!#REF!&lt;&gt;"",OSS_2018_19!#REF!,"")</f>
        <v>#REF!</v>
      </c>
      <c r="D752" s="63" t="e">
        <f>IF(OSS_2018_19!#REF!&lt;&gt;"",OSS_2018_19!#REF!,"")</f>
        <v>#REF!</v>
      </c>
      <c r="E752" s="7" t="e">
        <f>IF(OSS_2018_19!#REF!&lt;&gt;"",OSS_2018_19!#REF!,"")</f>
        <v>#REF!</v>
      </c>
      <c r="F752" s="5"/>
      <c r="G752" s="5"/>
      <c r="H752" s="5"/>
      <c r="I752" s="5"/>
      <c r="J752" s="46"/>
      <c r="L752" s="7" t="e">
        <f>IF(OSS_2018_19!#REF!&lt;&gt;"",OSS_2018_19!#REF!,"")</f>
        <v>#REF!</v>
      </c>
      <c r="M752" s="7" t="e">
        <f>IF(OSS_2018_19!#REF!&lt;&gt;"",OSS_2018_19!#REF!,"")</f>
        <v>#REF!</v>
      </c>
      <c r="N752" s="7" t="e">
        <f>IF(OSS_2018_19!#REF!&lt;&gt;"",OSS_2018_19!#REF!,"")</f>
        <v>#REF!</v>
      </c>
      <c r="O752" s="7" t="e">
        <f>IF(OSS_2018_19!#REF!&lt;&gt;"",OSS_2018_19!#REF!,"")</f>
        <v>#REF!</v>
      </c>
      <c r="P752" s="7" t="e">
        <f>IF(OSS_2018_19!#REF!&lt;&gt;"",OSS_2018_19!#REF!,"")</f>
        <v>#REF!</v>
      </c>
      <c r="Q752" s="5" t="e">
        <f t="shared" si="53"/>
        <v>#REF!</v>
      </c>
      <c r="R752" s="87" t="e">
        <f t="shared" si="54"/>
        <v>#REF!</v>
      </c>
      <c r="S752" s="57" t="e">
        <f t="shared" si="51"/>
        <v>#REF!</v>
      </c>
      <c r="T752" s="88" t="e">
        <f t="shared" si="52"/>
        <v>#REF!</v>
      </c>
      <c r="U752" s="68"/>
      <c r="W752" s="68"/>
    </row>
    <row r="753" spans="1:23" ht="20.100000000000001" customHeight="1">
      <c r="A753" s="118" t="e">
        <f>IF(OSS_2018_19!#REF!&lt;&gt;"",OSS_2018_19!#REF!,"")</f>
        <v>#REF!</v>
      </c>
      <c r="B753" s="7" t="e">
        <f>IF(OSS_2018_19!#REF!&lt;&gt;"",OSS_2018_19!#REF!,"")</f>
        <v>#REF!</v>
      </c>
      <c r="C753" s="35" t="e">
        <f>IF(OSS_2018_19!#REF!&lt;&gt;"",OSS_2018_19!#REF!,"")</f>
        <v>#REF!</v>
      </c>
      <c r="D753" s="63" t="e">
        <f>IF(OSS_2018_19!#REF!&lt;&gt;"",OSS_2018_19!#REF!,"")</f>
        <v>#REF!</v>
      </c>
      <c r="E753" s="7" t="e">
        <f>IF(OSS_2018_19!#REF!&lt;&gt;"",OSS_2018_19!#REF!,"")</f>
        <v>#REF!</v>
      </c>
      <c r="F753" s="5"/>
      <c r="G753" s="5"/>
      <c r="H753" s="5"/>
      <c r="I753" s="5"/>
      <c r="J753" s="46"/>
      <c r="L753" s="7" t="e">
        <f>IF(OSS_2018_19!#REF!&lt;&gt;"",OSS_2018_19!#REF!,"")</f>
        <v>#REF!</v>
      </c>
      <c r="M753" s="7" t="e">
        <f>IF(OSS_2018_19!#REF!&lt;&gt;"",OSS_2018_19!#REF!,"")</f>
        <v>#REF!</v>
      </c>
      <c r="N753" s="7" t="e">
        <f>IF(OSS_2018_19!#REF!&lt;&gt;"",OSS_2018_19!#REF!,"")</f>
        <v>#REF!</v>
      </c>
      <c r="O753" s="7" t="e">
        <f>IF(OSS_2018_19!#REF!&lt;&gt;"",OSS_2018_19!#REF!,"")</f>
        <v>#REF!</v>
      </c>
      <c r="P753" s="7" t="e">
        <f>IF(OSS_2018_19!#REF!&lt;&gt;"",OSS_2018_19!#REF!,"")</f>
        <v>#REF!</v>
      </c>
      <c r="Q753" s="5" t="e">
        <f t="shared" si="53"/>
        <v>#REF!</v>
      </c>
      <c r="R753" s="87" t="e">
        <f t="shared" si="54"/>
        <v>#REF!</v>
      </c>
      <c r="S753" s="57" t="e">
        <f t="shared" si="51"/>
        <v>#REF!</v>
      </c>
      <c r="T753" s="88" t="e">
        <f t="shared" si="52"/>
        <v>#REF!</v>
      </c>
      <c r="U753" s="68"/>
      <c r="W753" s="68"/>
    </row>
    <row r="754" spans="1:23" ht="20.100000000000001" customHeight="1">
      <c r="A754" s="118" t="e">
        <f>IF(OSS_2018_19!#REF!&lt;&gt;"",OSS_2018_19!#REF!,"")</f>
        <v>#REF!</v>
      </c>
      <c r="B754" s="7" t="e">
        <f>IF(OSS_2018_19!#REF!&lt;&gt;"",OSS_2018_19!#REF!,"")</f>
        <v>#REF!</v>
      </c>
      <c r="C754" s="35" t="e">
        <f>IF(OSS_2018_19!#REF!&lt;&gt;"",OSS_2018_19!#REF!,"")</f>
        <v>#REF!</v>
      </c>
      <c r="D754" s="63" t="e">
        <f>IF(OSS_2018_19!#REF!&lt;&gt;"",OSS_2018_19!#REF!,"")</f>
        <v>#REF!</v>
      </c>
      <c r="E754" s="7" t="e">
        <f>IF(OSS_2018_19!#REF!&lt;&gt;"",OSS_2018_19!#REF!,"")</f>
        <v>#REF!</v>
      </c>
      <c r="F754" s="5"/>
      <c r="G754" s="5"/>
      <c r="H754" s="5"/>
      <c r="I754" s="5"/>
      <c r="J754" s="46"/>
      <c r="L754" s="7" t="e">
        <f>IF(OSS_2018_19!#REF!&lt;&gt;"",OSS_2018_19!#REF!,"")</f>
        <v>#REF!</v>
      </c>
      <c r="M754" s="7" t="e">
        <f>IF(OSS_2018_19!#REF!&lt;&gt;"",OSS_2018_19!#REF!,"")</f>
        <v>#REF!</v>
      </c>
      <c r="N754" s="7" t="e">
        <f>IF(OSS_2018_19!#REF!&lt;&gt;"",OSS_2018_19!#REF!,"")</f>
        <v>#REF!</v>
      </c>
      <c r="O754" s="7" t="e">
        <f>IF(OSS_2018_19!#REF!&lt;&gt;"",OSS_2018_19!#REF!,"")</f>
        <v>#REF!</v>
      </c>
      <c r="P754" s="7" t="e">
        <f>IF(OSS_2018_19!#REF!&lt;&gt;"",OSS_2018_19!#REF!,"")</f>
        <v>#REF!</v>
      </c>
      <c r="Q754" s="5" t="e">
        <f t="shared" si="53"/>
        <v>#REF!</v>
      </c>
      <c r="R754" s="87" t="e">
        <f t="shared" si="54"/>
        <v>#REF!</v>
      </c>
      <c r="S754" s="57" t="e">
        <f t="shared" si="51"/>
        <v>#REF!</v>
      </c>
      <c r="T754" s="88" t="e">
        <f t="shared" si="52"/>
        <v>#REF!</v>
      </c>
      <c r="U754" s="68"/>
      <c r="W754" s="68"/>
    </row>
    <row r="755" spans="1:23" ht="20.100000000000001" customHeight="1">
      <c r="A755" s="118" t="e">
        <f>IF(OSS_2018_19!#REF!&lt;&gt;"",OSS_2018_19!#REF!,"")</f>
        <v>#REF!</v>
      </c>
      <c r="B755" s="7" t="e">
        <f>IF(OSS_2018_19!#REF!&lt;&gt;"",OSS_2018_19!#REF!,"")</f>
        <v>#REF!</v>
      </c>
      <c r="C755" s="35" t="e">
        <f>IF(OSS_2018_19!#REF!&lt;&gt;"",OSS_2018_19!#REF!,"")</f>
        <v>#REF!</v>
      </c>
      <c r="D755" s="63" t="e">
        <f>IF(OSS_2018_19!#REF!&lt;&gt;"",OSS_2018_19!#REF!,"")</f>
        <v>#REF!</v>
      </c>
      <c r="E755" s="7" t="e">
        <f>IF(OSS_2018_19!#REF!&lt;&gt;"",OSS_2018_19!#REF!,"")</f>
        <v>#REF!</v>
      </c>
      <c r="F755" s="5"/>
      <c r="G755" s="5"/>
      <c r="H755" s="5"/>
      <c r="I755" s="5"/>
      <c r="J755" s="46"/>
      <c r="L755" s="7" t="e">
        <f>IF(OSS_2018_19!#REF!&lt;&gt;"",OSS_2018_19!#REF!,"")</f>
        <v>#REF!</v>
      </c>
      <c r="M755" s="7" t="e">
        <f>IF(OSS_2018_19!#REF!&lt;&gt;"",OSS_2018_19!#REF!,"")</f>
        <v>#REF!</v>
      </c>
      <c r="N755" s="7" t="e">
        <f>IF(OSS_2018_19!#REF!&lt;&gt;"",OSS_2018_19!#REF!,"")</f>
        <v>#REF!</v>
      </c>
      <c r="O755" s="7" t="e">
        <f>IF(OSS_2018_19!#REF!&lt;&gt;"",OSS_2018_19!#REF!,"")</f>
        <v>#REF!</v>
      </c>
      <c r="P755" s="7" t="e">
        <f>IF(OSS_2018_19!#REF!&lt;&gt;"",OSS_2018_19!#REF!,"")</f>
        <v>#REF!</v>
      </c>
      <c r="Q755" s="5" t="e">
        <f t="shared" si="53"/>
        <v>#REF!</v>
      </c>
      <c r="R755" s="87" t="e">
        <f t="shared" si="54"/>
        <v>#REF!</v>
      </c>
      <c r="S755" s="57" t="e">
        <f t="shared" si="51"/>
        <v>#REF!</v>
      </c>
      <c r="T755" s="88" t="e">
        <f t="shared" si="52"/>
        <v>#REF!</v>
      </c>
      <c r="U755" s="68"/>
      <c r="W755" s="68"/>
    </row>
    <row r="756" spans="1:23" ht="20.100000000000001" customHeight="1">
      <c r="A756" s="118" t="e">
        <f>IF(OSS_2018_19!#REF!&lt;&gt;"",OSS_2018_19!#REF!,"")</f>
        <v>#REF!</v>
      </c>
      <c r="B756" s="7" t="e">
        <f>IF(OSS_2018_19!#REF!&lt;&gt;"",OSS_2018_19!#REF!,"")</f>
        <v>#REF!</v>
      </c>
      <c r="C756" s="35" t="e">
        <f>IF(OSS_2018_19!#REF!&lt;&gt;"",OSS_2018_19!#REF!,"")</f>
        <v>#REF!</v>
      </c>
      <c r="D756" s="63" t="e">
        <f>IF(OSS_2018_19!#REF!&lt;&gt;"",OSS_2018_19!#REF!,"")</f>
        <v>#REF!</v>
      </c>
      <c r="E756" s="7" t="e">
        <f>IF(OSS_2018_19!#REF!&lt;&gt;"",OSS_2018_19!#REF!,"")</f>
        <v>#REF!</v>
      </c>
      <c r="F756" s="5"/>
      <c r="G756" s="5"/>
      <c r="H756" s="5"/>
      <c r="I756" s="5"/>
      <c r="J756" s="46"/>
      <c r="L756" s="7" t="e">
        <f>IF(OSS_2018_19!#REF!&lt;&gt;"",OSS_2018_19!#REF!,"")</f>
        <v>#REF!</v>
      </c>
      <c r="M756" s="7" t="e">
        <f>IF(OSS_2018_19!#REF!&lt;&gt;"",OSS_2018_19!#REF!,"")</f>
        <v>#REF!</v>
      </c>
      <c r="N756" s="7" t="e">
        <f>IF(OSS_2018_19!#REF!&lt;&gt;"",OSS_2018_19!#REF!,"")</f>
        <v>#REF!</v>
      </c>
      <c r="O756" s="7" t="e">
        <f>IF(OSS_2018_19!#REF!&lt;&gt;"",OSS_2018_19!#REF!,"")</f>
        <v>#REF!</v>
      </c>
      <c r="P756" s="7" t="e">
        <f>IF(OSS_2018_19!#REF!&lt;&gt;"",OSS_2018_19!#REF!,"")</f>
        <v>#REF!</v>
      </c>
      <c r="Q756" s="5" t="e">
        <f t="shared" si="53"/>
        <v>#REF!</v>
      </c>
      <c r="R756" s="87" t="e">
        <f t="shared" si="54"/>
        <v>#REF!</v>
      </c>
      <c r="S756" s="57" t="e">
        <f t="shared" si="51"/>
        <v>#REF!</v>
      </c>
      <c r="T756" s="88" t="e">
        <f t="shared" si="52"/>
        <v>#REF!</v>
      </c>
      <c r="U756" s="68"/>
      <c r="W756" s="68"/>
    </row>
    <row r="757" spans="1:23" ht="20.100000000000001" customHeight="1">
      <c r="A757" s="118" t="e">
        <f>IF(OSS_2018_19!#REF!&lt;&gt;"",OSS_2018_19!#REF!,"")</f>
        <v>#REF!</v>
      </c>
      <c r="B757" s="7" t="e">
        <f>IF(OSS_2018_19!#REF!&lt;&gt;"",OSS_2018_19!#REF!,"")</f>
        <v>#REF!</v>
      </c>
      <c r="C757" s="35" t="e">
        <f>IF(OSS_2018_19!#REF!&lt;&gt;"",OSS_2018_19!#REF!,"")</f>
        <v>#REF!</v>
      </c>
      <c r="D757" s="63" t="e">
        <f>IF(OSS_2018_19!#REF!&lt;&gt;"",OSS_2018_19!#REF!,"")</f>
        <v>#REF!</v>
      </c>
      <c r="E757" s="7" t="e">
        <f>IF(OSS_2018_19!#REF!&lt;&gt;"",OSS_2018_19!#REF!,"")</f>
        <v>#REF!</v>
      </c>
      <c r="F757" s="5"/>
      <c r="G757" s="5"/>
      <c r="H757" s="5"/>
      <c r="I757" s="5"/>
      <c r="J757" s="46"/>
      <c r="L757" s="7" t="e">
        <f>IF(OSS_2018_19!#REF!&lt;&gt;"",OSS_2018_19!#REF!,"")</f>
        <v>#REF!</v>
      </c>
      <c r="M757" s="7" t="e">
        <f>IF(OSS_2018_19!#REF!&lt;&gt;"",OSS_2018_19!#REF!,"")</f>
        <v>#REF!</v>
      </c>
      <c r="N757" s="7" t="e">
        <f>IF(OSS_2018_19!#REF!&lt;&gt;"",OSS_2018_19!#REF!,"")</f>
        <v>#REF!</v>
      </c>
      <c r="O757" s="7" t="e">
        <f>IF(OSS_2018_19!#REF!&lt;&gt;"",OSS_2018_19!#REF!,"")</f>
        <v>#REF!</v>
      </c>
      <c r="P757" s="7" t="e">
        <f>IF(OSS_2018_19!#REF!&lt;&gt;"",OSS_2018_19!#REF!,"")</f>
        <v>#REF!</v>
      </c>
      <c r="Q757" s="5" t="e">
        <f t="shared" si="53"/>
        <v>#REF!</v>
      </c>
      <c r="R757" s="87" t="e">
        <f t="shared" si="54"/>
        <v>#REF!</v>
      </c>
      <c r="S757" s="57" t="e">
        <f t="shared" si="51"/>
        <v>#REF!</v>
      </c>
      <c r="T757" s="88" t="e">
        <f t="shared" si="52"/>
        <v>#REF!</v>
      </c>
      <c r="U757" s="68"/>
      <c r="W757" s="68"/>
    </row>
    <row r="758" spans="1:23" ht="20.100000000000001" customHeight="1">
      <c r="A758" s="118" t="e">
        <f>IF(OSS_2018_19!#REF!&lt;&gt;"",OSS_2018_19!#REF!,"")</f>
        <v>#REF!</v>
      </c>
      <c r="B758" s="7" t="e">
        <f>IF(OSS_2018_19!#REF!&lt;&gt;"",OSS_2018_19!#REF!,"")</f>
        <v>#REF!</v>
      </c>
      <c r="C758" s="35" t="e">
        <f>IF(OSS_2018_19!#REF!&lt;&gt;"",OSS_2018_19!#REF!,"")</f>
        <v>#REF!</v>
      </c>
      <c r="D758" s="63" t="e">
        <f>IF(OSS_2018_19!#REF!&lt;&gt;"",OSS_2018_19!#REF!,"")</f>
        <v>#REF!</v>
      </c>
      <c r="E758" s="7" t="e">
        <f>IF(OSS_2018_19!#REF!&lt;&gt;"",OSS_2018_19!#REF!,"")</f>
        <v>#REF!</v>
      </c>
      <c r="F758" s="5"/>
      <c r="G758" s="5"/>
      <c r="H758" s="5"/>
      <c r="I758" s="5"/>
      <c r="J758" s="46"/>
      <c r="L758" s="7" t="e">
        <f>IF(OSS_2018_19!#REF!&lt;&gt;"",OSS_2018_19!#REF!,"")</f>
        <v>#REF!</v>
      </c>
      <c r="M758" s="7" t="e">
        <f>IF(OSS_2018_19!#REF!&lt;&gt;"",OSS_2018_19!#REF!,"")</f>
        <v>#REF!</v>
      </c>
      <c r="N758" s="7" t="e">
        <f>IF(OSS_2018_19!#REF!&lt;&gt;"",OSS_2018_19!#REF!,"")</f>
        <v>#REF!</v>
      </c>
      <c r="O758" s="7" t="e">
        <f>IF(OSS_2018_19!#REF!&lt;&gt;"",OSS_2018_19!#REF!,"")</f>
        <v>#REF!</v>
      </c>
      <c r="P758" s="7" t="e">
        <f>IF(OSS_2018_19!#REF!&lt;&gt;"",OSS_2018_19!#REF!,"")</f>
        <v>#REF!</v>
      </c>
      <c r="Q758" s="5" t="e">
        <f t="shared" si="53"/>
        <v>#REF!</v>
      </c>
      <c r="R758" s="87" t="e">
        <f t="shared" si="54"/>
        <v>#REF!</v>
      </c>
      <c r="S758" s="57" t="e">
        <f t="shared" si="51"/>
        <v>#REF!</v>
      </c>
      <c r="T758" s="88" t="e">
        <f t="shared" si="52"/>
        <v>#REF!</v>
      </c>
      <c r="U758" s="68"/>
      <c r="W758" s="68"/>
    </row>
    <row r="759" spans="1:23" ht="20.100000000000001" customHeight="1">
      <c r="A759" s="118" t="e">
        <f>IF(OSS_2018_19!#REF!&lt;&gt;"",OSS_2018_19!#REF!,"")</f>
        <v>#REF!</v>
      </c>
      <c r="B759" s="7" t="e">
        <f>IF(OSS_2018_19!#REF!&lt;&gt;"",OSS_2018_19!#REF!,"")</f>
        <v>#REF!</v>
      </c>
      <c r="C759" s="35" t="e">
        <f>IF(OSS_2018_19!#REF!&lt;&gt;"",OSS_2018_19!#REF!,"")</f>
        <v>#REF!</v>
      </c>
      <c r="D759" s="63" t="e">
        <f>IF(OSS_2018_19!#REF!&lt;&gt;"",OSS_2018_19!#REF!,"")</f>
        <v>#REF!</v>
      </c>
      <c r="E759" s="7" t="e">
        <f>IF(OSS_2018_19!#REF!&lt;&gt;"",OSS_2018_19!#REF!,"")</f>
        <v>#REF!</v>
      </c>
      <c r="F759" s="5"/>
      <c r="G759" s="5"/>
      <c r="H759" s="5"/>
      <c r="I759" s="5"/>
      <c r="J759" s="46"/>
      <c r="L759" s="7" t="e">
        <f>IF(OSS_2018_19!#REF!&lt;&gt;"",OSS_2018_19!#REF!,"")</f>
        <v>#REF!</v>
      </c>
      <c r="M759" s="7" t="e">
        <f>IF(OSS_2018_19!#REF!&lt;&gt;"",OSS_2018_19!#REF!,"")</f>
        <v>#REF!</v>
      </c>
      <c r="N759" s="7" t="e">
        <f>IF(OSS_2018_19!#REF!&lt;&gt;"",OSS_2018_19!#REF!,"")</f>
        <v>#REF!</v>
      </c>
      <c r="O759" s="7" t="e">
        <f>IF(OSS_2018_19!#REF!&lt;&gt;"",OSS_2018_19!#REF!,"")</f>
        <v>#REF!</v>
      </c>
      <c r="P759" s="7" t="e">
        <f>IF(OSS_2018_19!#REF!&lt;&gt;"",OSS_2018_19!#REF!,"")</f>
        <v>#REF!</v>
      </c>
      <c r="Q759" s="5" t="e">
        <f t="shared" si="53"/>
        <v>#REF!</v>
      </c>
      <c r="R759" s="87" t="e">
        <f t="shared" si="54"/>
        <v>#REF!</v>
      </c>
      <c r="S759" s="57" t="e">
        <f t="shared" si="51"/>
        <v>#REF!</v>
      </c>
      <c r="T759" s="88" t="e">
        <f t="shared" si="52"/>
        <v>#REF!</v>
      </c>
      <c r="U759" s="68"/>
      <c r="W759" s="68"/>
    </row>
    <row r="760" spans="1:23" ht="20.100000000000001" customHeight="1">
      <c r="A760" s="118" t="e">
        <f>IF(OSS_2018_19!#REF!&lt;&gt;"",OSS_2018_19!#REF!,"")</f>
        <v>#REF!</v>
      </c>
      <c r="B760" s="7" t="e">
        <f>IF(OSS_2018_19!#REF!&lt;&gt;"",OSS_2018_19!#REF!,"")</f>
        <v>#REF!</v>
      </c>
      <c r="C760" s="35" t="e">
        <f>IF(OSS_2018_19!#REF!&lt;&gt;"",OSS_2018_19!#REF!,"")</f>
        <v>#REF!</v>
      </c>
      <c r="D760" s="63" t="e">
        <f>IF(OSS_2018_19!#REF!&lt;&gt;"",OSS_2018_19!#REF!,"")</f>
        <v>#REF!</v>
      </c>
      <c r="E760" s="7" t="e">
        <f>IF(OSS_2018_19!#REF!&lt;&gt;"",OSS_2018_19!#REF!,"")</f>
        <v>#REF!</v>
      </c>
      <c r="F760" s="5"/>
      <c r="G760" s="5"/>
      <c r="H760" s="5"/>
      <c r="I760" s="5"/>
      <c r="J760" s="46"/>
      <c r="L760" s="7" t="e">
        <f>IF(OSS_2018_19!#REF!&lt;&gt;"",OSS_2018_19!#REF!,"")</f>
        <v>#REF!</v>
      </c>
      <c r="M760" s="7" t="e">
        <f>IF(OSS_2018_19!#REF!&lt;&gt;"",OSS_2018_19!#REF!,"")</f>
        <v>#REF!</v>
      </c>
      <c r="N760" s="7" t="e">
        <f>IF(OSS_2018_19!#REF!&lt;&gt;"",OSS_2018_19!#REF!,"")</f>
        <v>#REF!</v>
      </c>
      <c r="O760" s="7" t="e">
        <f>IF(OSS_2018_19!#REF!&lt;&gt;"",OSS_2018_19!#REF!,"")</f>
        <v>#REF!</v>
      </c>
      <c r="P760" s="7" t="e">
        <f>IF(OSS_2018_19!#REF!&lt;&gt;"",OSS_2018_19!#REF!,"")</f>
        <v>#REF!</v>
      </c>
      <c r="Q760" s="5" t="e">
        <f t="shared" si="53"/>
        <v>#REF!</v>
      </c>
      <c r="R760" s="87" t="e">
        <f t="shared" si="54"/>
        <v>#REF!</v>
      </c>
      <c r="S760" s="57" t="e">
        <f t="shared" si="51"/>
        <v>#REF!</v>
      </c>
      <c r="T760" s="88" t="e">
        <f t="shared" si="52"/>
        <v>#REF!</v>
      </c>
      <c r="U760" s="68"/>
      <c r="W760" s="68"/>
    </row>
    <row r="761" spans="1:23" ht="20.100000000000001" customHeight="1">
      <c r="A761" s="118" t="e">
        <f>IF(OSS_2018_19!#REF!&lt;&gt;"",OSS_2018_19!#REF!,"")</f>
        <v>#REF!</v>
      </c>
      <c r="B761" s="7" t="e">
        <f>IF(OSS_2018_19!#REF!&lt;&gt;"",OSS_2018_19!#REF!,"")</f>
        <v>#REF!</v>
      </c>
      <c r="C761" s="35" t="e">
        <f>IF(OSS_2018_19!#REF!&lt;&gt;"",OSS_2018_19!#REF!,"")</f>
        <v>#REF!</v>
      </c>
      <c r="D761" s="63" t="e">
        <f>IF(OSS_2018_19!#REF!&lt;&gt;"",OSS_2018_19!#REF!,"")</f>
        <v>#REF!</v>
      </c>
      <c r="E761" s="7" t="e">
        <f>IF(OSS_2018_19!#REF!&lt;&gt;"",OSS_2018_19!#REF!,"")</f>
        <v>#REF!</v>
      </c>
      <c r="F761" s="5"/>
      <c r="G761" s="5"/>
      <c r="H761" s="5"/>
      <c r="I761" s="5"/>
      <c r="J761" s="46"/>
      <c r="L761" s="7" t="e">
        <f>IF(OSS_2018_19!#REF!&lt;&gt;"",OSS_2018_19!#REF!,"")</f>
        <v>#REF!</v>
      </c>
      <c r="M761" s="7" t="e">
        <f>IF(OSS_2018_19!#REF!&lt;&gt;"",OSS_2018_19!#REF!,"")</f>
        <v>#REF!</v>
      </c>
      <c r="N761" s="7" t="e">
        <f>IF(OSS_2018_19!#REF!&lt;&gt;"",OSS_2018_19!#REF!,"")</f>
        <v>#REF!</v>
      </c>
      <c r="O761" s="7" t="e">
        <f>IF(OSS_2018_19!#REF!&lt;&gt;"",OSS_2018_19!#REF!,"")</f>
        <v>#REF!</v>
      </c>
      <c r="P761" s="7" t="e">
        <f>IF(OSS_2018_19!#REF!&lt;&gt;"",OSS_2018_19!#REF!,"")</f>
        <v>#REF!</v>
      </c>
      <c r="Q761" s="5" t="e">
        <f t="shared" si="53"/>
        <v>#REF!</v>
      </c>
      <c r="R761" s="87" t="e">
        <f t="shared" si="54"/>
        <v>#REF!</v>
      </c>
      <c r="S761" s="57" t="e">
        <f t="shared" si="51"/>
        <v>#REF!</v>
      </c>
      <c r="T761" s="88" t="e">
        <f t="shared" si="52"/>
        <v>#REF!</v>
      </c>
      <c r="U761" s="68"/>
      <c r="W761" s="68"/>
    </row>
    <row r="762" spans="1:23" ht="20.100000000000001" customHeight="1">
      <c r="A762" s="118" t="e">
        <f>IF(OSS_2018_19!#REF!&lt;&gt;"",OSS_2018_19!#REF!,"")</f>
        <v>#REF!</v>
      </c>
      <c r="B762" s="7" t="e">
        <f>IF(OSS_2018_19!#REF!&lt;&gt;"",OSS_2018_19!#REF!,"")</f>
        <v>#REF!</v>
      </c>
      <c r="C762" s="35" t="e">
        <f>IF(OSS_2018_19!#REF!&lt;&gt;"",OSS_2018_19!#REF!,"")</f>
        <v>#REF!</v>
      </c>
      <c r="D762" s="63" t="e">
        <f>IF(OSS_2018_19!#REF!&lt;&gt;"",OSS_2018_19!#REF!,"")</f>
        <v>#REF!</v>
      </c>
      <c r="E762" s="7" t="e">
        <f>IF(OSS_2018_19!#REF!&lt;&gt;"",OSS_2018_19!#REF!,"")</f>
        <v>#REF!</v>
      </c>
      <c r="F762" s="5"/>
      <c r="G762" s="5"/>
      <c r="H762" s="5"/>
      <c r="I762" s="5"/>
      <c r="J762" s="46"/>
      <c r="L762" s="7" t="e">
        <f>IF(OSS_2018_19!#REF!&lt;&gt;"",OSS_2018_19!#REF!,"")</f>
        <v>#REF!</v>
      </c>
      <c r="M762" s="7" t="e">
        <f>IF(OSS_2018_19!#REF!&lt;&gt;"",OSS_2018_19!#REF!,"")</f>
        <v>#REF!</v>
      </c>
      <c r="N762" s="7" t="e">
        <f>IF(OSS_2018_19!#REF!&lt;&gt;"",OSS_2018_19!#REF!,"")</f>
        <v>#REF!</v>
      </c>
      <c r="O762" s="7" t="e">
        <f>IF(OSS_2018_19!#REF!&lt;&gt;"",OSS_2018_19!#REF!,"")</f>
        <v>#REF!</v>
      </c>
      <c r="P762" s="7" t="e">
        <f>IF(OSS_2018_19!#REF!&lt;&gt;"",OSS_2018_19!#REF!,"")</f>
        <v>#REF!</v>
      </c>
      <c r="Q762" s="5" t="e">
        <f t="shared" si="53"/>
        <v>#REF!</v>
      </c>
      <c r="R762" s="87" t="e">
        <f t="shared" si="54"/>
        <v>#REF!</v>
      </c>
      <c r="S762" s="57" t="e">
        <f t="shared" si="51"/>
        <v>#REF!</v>
      </c>
      <c r="T762" s="88" t="e">
        <f t="shared" si="52"/>
        <v>#REF!</v>
      </c>
      <c r="U762" s="68"/>
      <c r="W762" s="68"/>
    </row>
    <row r="763" spans="1:23" ht="20.100000000000001" customHeight="1">
      <c r="A763" s="118" t="e">
        <f>IF(OSS_2018_19!#REF!&lt;&gt;"",OSS_2018_19!#REF!,"")</f>
        <v>#REF!</v>
      </c>
      <c r="B763" s="7" t="e">
        <f>IF(OSS_2018_19!#REF!&lt;&gt;"",OSS_2018_19!#REF!,"")</f>
        <v>#REF!</v>
      </c>
      <c r="C763" s="35" t="e">
        <f>IF(OSS_2018_19!#REF!&lt;&gt;"",OSS_2018_19!#REF!,"")</f>
        <v>#REF!</v>
      </c>
      <c r="D763" s="63" t="e">
        <f>IF(OSS_2018_19!#REF!&lt;&gt;"",OSS_2018_19!#REF!,"")</f>
        <v>#REF!</v>
      </c>
      <c r="E763" s="7" t="e">
        <f>IF(OSS_2018_19!#REF!&lt;&gt;"",OSS_2018_19!#REF!,"")</f>
        <v>#REF!</v>
      </c>
      <c r="F763" s="5"/>
      <c r="G763" s="5"/>
      <c r="H763" s="5"/>
      <c r="I763" s="5"/>
      <c r="J763" s="46"/>
      <c r="L763" s="7" t="e">
        <f>IF(OSS_2018_19!#REF!&lt;&gt;"",OSS_2018_19!#REF!,"")</f>
        <v>#REF!</v>
      </c>
      <c r="M763" s="7" t="e">
        <f>IF(OSS_2018_19!#REF!&lt;&gt;"",OSS_2018_19!#REF!,"")</f>
        <v>#REF!</v>
      </c>
      <c r="N763" s="7" t="e">
        <f>IF(OSS_2018_19!#REF!&lt;&gt;"",OSS_2018_19!#REF!,"")</f>
        <v>#REF!</v>
      </c>
      <c r="O763" s="7" t="e">
        <f>IF(OSS_2018_19!#REF!&lt;&gt;"",OSS_2018_19!#REF!,"")</f>
        <v>#REF!</v>
      </c>
      <c r="P763" s="7" t="e">
        <f>IF(OSS_2018_19!#REF!&lt;&gt;"",OSS_2018_19!#REF!,"")</f>
        <v>#REF!</v>
      </c>
      <c r="Q763" s="5" t="e">
        <f t="shared" si="53"/>
        <v>#REF!</v>
      </c>
      <c r="R763" s="87" t="e">
        <f t="shared" si="54"/>
        <v>#REF!</v>
      </c>
      <c r="S763" s="57" t="e">
        <f t="shared" si="51"/>
        <v>#REF!</v>
      </c>
      <c r="T763" s="88" t="e">
        <f t="shared" si="52"/>
        <v>#REF!</v>
      </c>
      <c r="U763" s="68"/>
      <c r="W763" s="68"/>
    </row>
    <row r="764" spans="1:23" ht="20.100000000000001" customHeight="1">
      <c r="A764" s="118" t="e">
        <f>IF(OSS_2018_19!#REF!&lt;&gt;"",OSS_2018_19!#REF!,"")</f>
        <v>#REF!</v>
      </c>
      <c r="B764" s="7" t="e">
        <f>IF(OSS_2018_19!#REF!&lt;&gt;"",OSS_2018_19!#REF!,"")</f>
        <v>#REF!</v>
      </c>
      <c r="C764" s="35" t="e">
        <f>IF(OSS_2018_19!#REF!&lt;&gt;"",OSS_2018_19!#REF!,"")</f>
        <v>#REF!</v>
      </c>
      <c r="D764" s="63" t="e">
        <f>IF(OSS_2018_19!#REF!&lt;&gt;"",OSS_2018_19!#REF!,"")</f>
        <v>#REF!</v>
      </c>
      <c r="E764" s="7" t="e">
        <f>IF(OSS_2018_19!#REF!&lt;&gt;"",OSS_2018_19!#REF!,"")</f>
        <v>#REF!</v>
      </c>
      <c r="F764" s="5"/>
      <c r="G764" s="5"/>
      <c r="H764" s="5"/>
      <c r="I764" s="5"/>
      <c r="J764" s="46"/>
      <c r="L764" s="7" t="e">
        <f>IF(OSS_2018_19!#REF!&lt;&gt;"",OSS_2018_19!#REF!,"")</f>
        <v>#REF!</v>
      </c>
      <c r="M764" s="7" t="e">
        <f>IF(OSS_2018_19!#REF!&lt;&gt;"",OSS_2018_19!#REF!,"")</f>
        <v>#REF!</v>
      </c>
      <c r="N764" s="7" t="e">
        <f>IF(OSS_2018_19!#REF!&lt;&gt;"",OSS_2018_19!#REF!,"")</f>
        <v>#REF!</v>
      </c>
      <c r="O764" s="7" t="e">
        <f>IF(OSS_2018_19!#REF!&lt;&gt;"",OSS_2018_19!#REF!,"")</f>
        <v>#REF!</v>
      </c>
      <c r="P764" s="7" t="e">
        <f>IF(OSS_2018_19!#REF!&lt;&gt;"",OSS_2018_19!#REF!,"")</f>
        <v>#REF!</v>
      </c>
      <c r="Q764" s="5" t="e">
        <f t="shared" si="53"/>
        <v>#REF!</v>
      </c>
      <c r="R764" s="87" t="e">
        <f t="shared" si="54"/>
        <v>#REF!</v>
      </c>
      <c r="S764" s="57" t="e">
        <f t="shared" si="51"/>
        <v>#REF!</v>
      </c>
      <c r="T764" s="88" t="e">
        <f t="shared" si="52"/>
        <v>#REF!</v>
      </c>
      <c r="U764" s="68"/>
      <c r="W764" s="68"/>
    </row>
    <row r="765" spans="1:23" ht="20.100000000000001" customHeight="1">
      <c r="A765" s="118" t="e">
        <f>IF(OSS_2018_19!#REF!&lt;&gt;"",OSS_2018_19!#REF!,"")</f>
        <v>#REF!</v>
      </c>
      <c r="B765" s="7" t="e">
        <f>IF(OSS_2018_19!#REF!&lt;&gt;"",OSS_2018_19!#REF!,"")</f>
        <v>#REF!</v>
      </c>
      <c r="C765" s="35" t="e">
        <f>IF(OSS_2018_19!#REF!&lt;&gt;"",OSS_2018_19!#REF!,"")</f>
        <v>#REF!</v>
      </c>
      <c r="D765" s="63" t="e">
        <f>IF(OSS_2018_19!#REF!&lt;&gt;"",OSS_2018_19!#REF!,"")</f>
        <v>#REF!</v>
      </c>
      <c r="E765" s="7" t="e">
        <f>IF(OSS_2018_19!#REF!&lt;&gt;"",OSS_2018_19!#REF!,"")</f>
        <v>#REF!</v>
      </c>
      <c r="F765" s="5"/>
      <c r="G765" s="5"/>
      <c r="H765" s="5"/>
      <c r="I765" s="5"/>
      <c r="J765" s="46"/>
      <c r="L765" s="7" t="e">
        <f>IF(OSS_2018_19!#REF!&lt;&gt;"",OSS_2018_19!#REF!,"")</f>
        <v>#REF!</v>
      </c>
      <c r="M765" s="7" t="e">
        <f>IF(OSS_2018_19!#REF!&lt;&gt;"",OSS_2018_19!#REF!,"")</f>
        <v>#REF!</v>
      </c>
      <c r="N765" s="7" t="e">
        <f>IF(OSS_2018_19!#REF!&lt;&gt;"",OSS_2018_19!#REF!,"")</f>
        <v>#REF!</v>
      </c>
      <c r="O765" s="7" t="e">
        <f>IF(OSS_2018_19!#REF!&lt;&gt;"",OSS_2018_19!#REF!,"")</f>
        <v>#REF!</v>
      </c>
      <c r="P765" s="7" t="e">
        <f>IF(OSS_2018_19!#REF!&lt;&gt;"",OSS_2018_19!#REF!,"")</f>
        <v>#REF!</v>
      </c>
      <c r="Q765" s="5" t="e">
        <f t="shared" si="53"/>
        <v>#REF!</v>
      </c>
      <c r="R765" s="87" t="e">
        <f t="shared" si="54"/>
        <v>#REF!</v>
      </c>
      <c r="S765" s="57" t="e">
        <f t="shared" si="51"/>
        <v>#REF!</v>
      </c>
      <c r="T765" s="88" t="e">
        <f t="shared" si="52"/>
        <v>#REF!</v>
      </c>
      <c r="U765" s="68"/>
      <c r="W765" s="68"/>
    </row>
    <row r="766" spans="1:23" ht="20.100000000000001" customHeight="1">
      <c r="A766" s="118" t="e">
        <f>IF(OSS_2018_19!#REF!&lt;&gt;"",OSS_2018_19!#REF!,"")</f>
        <v>#REF!</v>
      </c>
      <c r="B766" s="7" t="e">
        <f>IF(OSS_2018_19!#REF!&lt;&gt;"",OSS_2018_19!#REF!,"")</f>
        <v>#REF!</v>
      </c>
      <c r="C766" s="35" t="e">
        <f>IF(OSS_2018_19!#REF!&lt;&gt;"",OSS_2018_19!#REF!,"")</f>
        <v>#REF!</v>
      </c>
      <c r="D766" s="63" t="e">
        <f>IF(OSS_2018_19!#REF!&lt;&gt;"",OSS_2018_19!#REF!,"")</f>
        <v>#REF!</v>
      </c>
      <c r="E766" s="7" t="e">
        <f>IF(OSS_2018_19!#REF!&lt;&gt;"",OSS_2018_19!#REF!,"")</f>
        <v>#REF!</v>
      </c>
      <c r="F766" s="5"/>
      <c r="G766" s="5"/>
      <c r="H766" s="5"/>
      <c r="I766" s="5"/>
      <c r="J766" s="46"/>
      <c r="L766" s="7" t="e">
        <f>IF(OSS_2018_19!#REF!&lt;&gt;"",OSS_2018_19!#REF!,"")</f>
        <v>#REF!</v>
      </c>
      <c r="M766" s="7" t="e">
        <f>IF(OSS_2018_19!#REF!&lt;&gt;"",OSS_2018_19!#REF!,"")</f>
        <v>#REF!</v>
      </c>
      <c r="N766" s="7" t="e">
        <f>IF(OSS_2018_19!#REF!&lt;&gt;"",OSS_2018_19!#REF!,"")</f>
        <v>#REF!</v>
      </c>
      <c r="O766" s="7" t="e">
        <f>IF(OSS_2018_19!#REF!&lt;&gt;"",OSS_2018_19!#REF!,"")</f>
        <v>#REF!</v>
      </c>
      <c r="P766" s="7" t="e">
        <f>IF(OSS_2018_19!#REF!&lt;&gt;"",OSS_2018_19!#REF!,"")</f>
        <v>#REF!</v>
      </c>
      <c r="Q766" s="5" t="e">
        <f t="shared" si="53"/>
        <v>#REF!</v>
      </c>
      <c r="R766" s="87" t="e">
        <f t="shared" si="54"/>
        <v>#REF!</v>
      </c>
      <c r="S766" s="57" t="e">
        <f t="shared" si="51"/>
        <v>#REF!</v>
      </c>
      <c r="T766" s="88" t="e">
        <f t="shared" si="52"/>
        <v>#REF!</v>
      </c>
      <c r="U766" s="68"/>
      <c r="W766" s="68"/>
    </row>
    <row r="767" spans="1:23" ht="20.100000000000001" customHeight="1">
      <c r="A767" s="118" t="e">
        <f>IF(OSS_2018_19!#REF!&lt;&gt;"",OSS_2018_19!#REF!,"")</f>
        <v>#REF!</v>
      </c>
      <c r="B767" s="7" t="e">
        <f>IF(OSS_2018_19!#REF!&lt;&gt;"",OSS_2018_19!#REF!,"")</f>
        <v>#REF!</v>
      </c>
      <c r="C767" s="35" t="e">
        <f>IF(OSS_2018_19!#REF!&lt;&gt;"",OSS_2018_19!#REF!,"")</f>
        <v>#REF!</v>
      </c>
      <c r="D767" s="63" t="e">
        <f>IF(OSS_2018_19!#REF!&lt;&gt;"",OSS_2018_19!#REF!,"")</f>
        <v>#REF!</v>
      </c>
      <c r="E767" s="7" t="e">
        <f>IF(OSS_2018_19!#REF!&lt;&gt;"",OSS_2018_19!#REF!,"")</f>
        <v>#REF!</v>
      </c>
      <c r="F767" s="5"/>
      <c r="G767" s="5"/>
      <c r="H767" s="5"/>
      <c r="I767" s="5"/>
      <c r="J767" s="46"/>
      <c r="L767" s="7" t="e">
        <f>IF(OSS_2018_19!#REF!&lt;&gt;"",OSS_2018_19!#REF!,"")</f>
        <v>#REF!</v>
      </c>
      <c r="M767" s="7" t="e">
        <f>IF(OSS_2018_19!#REF!&lt;&gt;"",OSS_2018_19!#REF!,"")</f>
        <v>#REF!</v>
      </c>
      <c r="N767" s="7" t="e">
        <f>IF(OSS_2018_19!#REF!&lt;&gt;"",OSS_2018_19!#REF!,"")</f>
        <v>#REF!</v>
      </c>
      <c r="O767" s="7" t="e">
        <f>IF(OSS_2018_19!#REF!&lt;&gt;"",OSS_2018_19!#REF!,"")</f>
        <v>#REF!</v>
      </c>
      <c r="P767" s="7" t="e">
        <f>IF(OSS_2018_19!#REF!&lt;&gt;"",OSS_2018_19!#REF!,"")</f>
        <v>#REF!</v>
      </c>
      <c r="Q767" s="5" t="e">
        <f t="shared" si="53"/>
        <v>#REF!</v>
      </c>
      <c r="R767" s="87" t="e">
        <f t="shared" si="54"/>
        <v>#REF!</v>
      </c>
      <c r="S767" s="57" t="e">
        <f t="shared" si="51"/>
        <v>#REF!</v>
      </c>
      <c r="T767" s="88" t="e">
        <f t="shared" si="52"/>
        <v>#REF!</v>
      </c>
      <c r="U767" s="68"/>
      <c r="W767" s="68"/>
    </row>
    <row r="768" spans="1:23" ht="20.100000000000001" customHeight="1">
      <c r="A768" s="118" t="e">
        <f>IF(OSS_2018_19!#REF!&lt;&gt;"",OSS_2018_19!#REF!,"")</f>
        <v>#REF!</v>
      </c>
      <c r="B768" s="7" t="e">
        <f>IF(OSS_2018_19!#REF!&lt;&gt;"",OSS_2018_19!#REF!,"")</f>
        <v>#REF!</v>
      </c>
      <c r="C768" s="35" t="e">
        <f>IF(OSS_2018_19!#REF!&lt;&gt;"",OSS_2018_19!#REF!,"")</f>
        <v>#REF!</v>
      </c>
      <c r="D768" s="63" t="e">
        <f>IF(OSS_2018_19!#REF!&lt;&gt;"",OSS_2018_19!#REF!,"")</f>
        <v>#REF!</v>
      </c>
      <c r="E768" s="7" t="e">
        <f>IF(OSS_2018_19!#REF!&lt;&gt;"",OSS_2018_19!#REF!,"")</f>
        <v>#REF!</v>
      </c>
      <c r="F768" s="5"/>
      <c r="G768" s="5"/>
      <c r="H768" s="5"/>
      <c r="I768" s="5"/>
      <c r="J768" s="46"/>
      <c r="L768" s="7" t="e">
        <f>IF(OSS_2018_19!#REF!&lt;&gt;"",OSS_2018_19!#REF!,"")</f>
        <v>#REF!</v>
      </c>
      <c r="M768" s="7" t="e">
        <f>IF(OSS_2018_19!#REF!&lt;&gt;"",OSS_2018_19!#REF!,"")</f>
        <v>#REF!</v>
      </c>
      <c r="N768" s="7" t="e">
        <f>IF(OSS_2018_19!#REF!&lt;&gt;"",OSS_2018_19!#REF!,"")</f>
        <v>#REF!</v>
      </c>
      <c r="O768" s="7" t="e">
        <f>IF(OSS_2018_19!#REF!&lt;&gt;"",OSS_2018_19!#REF!,"")</f>
        <v>#REF!</v>
      </c>
      <c r="P768" s="7" t="e">
        <f>IF(OSS_2018_19!#REF!&lt;&gt;"",OSS_2018_19!#REF!,"")</f>
        <v>#REF!</v>
      </c>
      <c r="Q768" s="5" t="e">
        <f t="shared" si="53"/>
        <v>#REF!</v>
      </c>
      <c r="R768" s="87" t="e">
        <f t="shared" si="54"/>
        <v>#REF!</v>
      </c>
      <c r="S768" s="57" t="e">
        <f t="shared" si="51"/>
        <v>#REF!</v>
      </c>
      <c r="T768" s="88" t="e">
        <f t="shared" si="52"/>
        <v>#REF!</v>
      </c>
      <c r="U768" s="68"/>
      <c r="W768" s="68"/>
    </row>
    <row r="769" spans="1:23" ht="20.100000000000001" customHeight="1">
      <c r="A769" s="118" t="e">
        <f>IF(OSS_2018_19!#REF!&lt;&gt;"",OSS_2018_19!#REF!,"")</f>
        <v>#REF!</v>
      </c>
      <c r="B769" s="7" t="e">
        <f>IF(OSS_2018_19!#REF!&lt;&gt;"",OSS_2018_19!#REF!,"")</f>
        <v>#REF!</v>
      </c>
      <c r="C769" s="35" t="e">
        <f>IF(OSS_2018_19!#REF!&lt;&gt;"",OSS_2018_19!#REF!,"")</f>
        <v>#REF!</v>
      </c>
      <c r="D769" s="63" t="e">
        <f>IF(OSS_2018_19!#REF!&lt;&gt;"",OSS_2018_19!#REF!,"")</f>
        <v>#REF!</v>
      </c>
      <c r="E769" s="7" t="e">
        <f>IF(OSS_2018_19!#REF!&lt;&gt;"",OSS_2018_19!#REF!,"")</f>
        <v>#REF!</v>
      </c>
      <c r="F769" s="5"/>
      <c r="G769" s="5"/>
      <c r="H769" s="5"/>
      <c r="I769" s="5"/>
      <c r="J769" s="46"/>
      <c r="L769" s="7" t="e">
        <f>IF(OSS_2018_19!#REF!&lt;&gt;"",OSS_2018_19!#REF!,"")</f>
        <v>#REF!</v>
      </c>
      <c r="M769" s="7" t="e">
        <f>IF(OSS_2018_19!#REF!&lt;&gt;"",OSS_2018_19!#REF!,"")</f>
        <v>#REF!</v>
      </c>
      <c r="N769" s="7" t="e">
        <f>IF(OSS_2018_19!#REF!&lt;&gt;"",OSS_2018_19!#REF!,"")</f>
        <v>#REF!</v>
      </c>
      <c r="O769" s="7" t="e">
        <f>IF(OSS_2018_19!#REF!&lt;&gt;"",OSS_2018_19!#REF!,"")</f>
        <v>#REF!</v>
      </c>
      <c r="P769" s="7" t="e">
        <f>IF(OSS_2018_19!#REF!&lt;&gt;"",OSS_2018_19!#REF!,"")</f>
        <v>#REF!</v>
      </c>
      <c r="Q769" s="5" t="e">
        <f t="shared" si="53"/>
        <v>#REF!</v>
      </c>
      <c r="R769" s="87" t="e">
        <f t="shared" si="54"/>
        <v>#REF!</v>
      </c>
      <c r="S769" s="57" t="e">
        <f t="shared" si="51"/>
        <v>#REF!</v>
      </c>
      <c r="T769" s="88" t="e">
        <f t="shared" si="52"/>
        <v>#REF!</v>
      </c>
      <c r="U769" s="68"/>
      <c r="W769" s="68"/>
    </row>
    <row r="770" spans="1:23" ht="20.100000000000001" customHeight="1">
      <c r="A770" s="118" t="e">
        <f>IF(OSS_2018_19!#REF!&lt;&gt;"",OSS_2018_19!#REF!,"")</f>
        <v>#REF!</v>
      </c>
      <c r="B770" s="7" t="e">
        <f>IF(OSS_2018_19!#REF!&lt;&gt;"",OSS_2018_19!#REF!,"")</f>
        <v>#REF!</v>
      </c>
      <c r="C770" s="35" t="e">
        <f>IF(OSS_2018_19!#REF!&lt;&gt;"",OSS_2018_19!#REF!,"")</f>
        <v>#REF!</v>
      </c>
      <c r="D770" s="63" t="e">
        <f>IF(OSS_2018_19!#REF!&lt;&gt;"",OSS_2018_19!#REF!,"")</f>
        <v>#REF!</v>
      </c>
      <c r="E770" s="7" t="e">
        <f>IF(OSS_2018_19!#REF!&lt;&gt;"",OSS_2018_19!#REF!,"")</f>
        <v>#REF!</v>
      </c>
      <c r="F770" s="5"/>
      <c r="G770" s="5"/>
      <c r="H770" s="5"/>
      <c r="I770" s="5"/>
      <c r="J770" s="46"/>
      <c r="L770" s="7" t="e">
        <f>IF(OSS_2018_19!#REF!&lt;&gt;"",OSS_2018_19!#REF!,"")</f>
        <v>#REF!</v>
      </c>
      <c r="M770" s="7" t="e">
        <f>IF(OSS_2018_19!#REF!&lt;&gt;"",OSS_2018_19!#REF!,"")</f>
        <v>#REF!</v>
      </c>
      <c r="N770" s="7" t="e">
        <f>IF(OSS_2018_19!#REF!&lt;&gt;"",OSS_2018_19!#REF!,"")</f>
        <v>#REF!</v>
      </c>
      <c r="O770" s="7" t="e">
        <f>IF(OSS_2018_19!#REF!&lt;&gt;"",OSS_2018_19!#REF!,"")</f>
        <v>#REF!</v>
      </c>
      <c r="P770" s="7" t="e">
        <f>IF(OSS_2018_19!#REF!&lt;&gt;"",OSS_2018_19!#REF!,"")</f>
        <v>#REF!</v>
      </c>
      <c r="Q770" s="5" t="e">
        <f t="shared" si="53"/>
        <v>#REF!</v>
      </c>
      <c r="R770" s="87" t="e">
        <f t="shared" si="54"/>
        <v>#REF!</v>
      </c>
      <c r="S770" s="57" t="e">
        <f t="shared" si="51"/>
        <v>#REF!</v>
      </c>
      <c r="T770" s="88" t="e">
        <f t="shared" si="52"/>
        <v>#REF!</v>
      </c>
      <c r="U770" s="68"/>
      <c r="W770" s="68"/>
    </row>
    <row r="771" spans="1:23" ht="20.100000000000001" customHeight="1">
      <c r="A771" s="118" t="e">
        <f>IF(OSS_2018_19!#REF!&lt;&gt;"",OSS_2018_19!#REF!,"")</f>
        <v>#REF!</v>
      </c>
      <c r="B771" s="7" t="e">
        <f>IF(OSS_2018_19!#REF!&lt;&gt;"",OSS_2018_19!#REF!,"")</f>
        <v>#REF!</v>
      </c>
      <c r="C771" s="35" t="e">
        <f>IF(OSS_2018_19!#REF!&lt;&gt;"",OSS_2018_19!#REF!,"")</f>
        <v>#REF!</v>
      </c>
      <c r="D771" s="63" t="e">
        <f>IF(OSS_2018_19!#REF!&lt;&gt;"",OSS_2018_19!#REF!,"")</f>
        <v>#REF!</v>
      </c>
      <c r="E771" s="7" t="e">
        <f>IF(OSS_2018_19!#REF!&lt;&gt;"",OSS_2018_19!#REF!,"")</f>
        <v>#REF!</v>
      </c>
      <c r="F771" s="5"/>
      <c r="G771" s="5"/>
      <c r="H771" s="5"/>
      <c r="I771" s="5"/>
      <c r="J771" s="46"/>
      <c r="L771" s="7" t="e">
        <f>IF(OSS_2018_19!#REF!&lt;&gt;"",OSS_2018_19!#REF!,"")</f>
        <v>#REF!</v>
      </c>
      <c r="M771" s="7" t="e">
        <f>IF(OSS_2018_19!#REF!&lt;&gt;"",OSS_2018_19!#REF!,"")</f>
        <v>#REF!</v>
      </c>
      <c r="N771" s="7" t="e">
        <f>IF(OSS_2018_19!#REF!&lt;&gt;"",OSS_2018_19!#REF!,"")</f>
        <v>#REF!</v>
      </c>
      <c r="O771" s="7" t="e">
        <f>IF(OSS_2018_19!#REF!&lt;&gt;"",OSS_2018_19!#REF!,"")</f>
        <v>#REF!</v>
      </c>
      <c r="P771" s="7" t="e">
        <f>IF(OSS_2018_19!#REF!&lt;&gt;"",OSS_2018_19!#REF!,"")</f>
        <v>#REF!</v>
      </c>
      <c r="Q771" s="5" t="e">
        <f t="shared" si="53"/>
        <v>#REF!</v>
      </c>
      <c r="R771" s="87" t="e">
        <f t="shared" si="54"/>
        <v>#REF!</v>
      </c>
      <c r="S771" s="57" t="e">
        <f t="shared" ref="S771:S834" si="55">IF(B771&lt;&gt;"",IF(D771&lt;&gt;"рекреација",IF(ISNA(MATCH(B771,oktobar_2_prijave_sport,0)),"NE","DA"),IF(ISNA(MATCH(B771,oktobar_2_prijave_rekreacija,0)),"NE","DA")),"")</f>
        <v>#REF!</v>
      </c>
      <c r="T771" s="88" t="e">
        <f t="shared" ref="T771:T834" si="56">IF(S771="DA",$S$2,"")</f>
        <v>#REF!</v>
      </c>
      <c r="U771" s="68"/>
      <c r="W771" s="68"/>
    </row>
    <row r="772" spans="1:23" ht="20.100000000000001" customHeight="1">
      <c r="A772" s="118" t="e">
        <f>IF(OSS_2018_19!#REF!&lt;&gt;"",OSS_2018_19!#REF!,"")</f>
        <v>#REF!</v>
      </c>
      <c r="B772" s="7" t="e">
        <f>IF(OSS_2018_19!#REF!&lt;&gt;"",OSS_2018_19!#REF!,"")</f>
        <v>#REF!</v>
      </c>
      <c r="C772" s="35" t="e">
        <f>IF(OSS_2018_19!#REF!&lt;&gt;"",OSS_2018_19!#REF!,"")</f>
        <v>#REF!</v>
      </c>
      <c r="D772" s="63" t="e">
        <f>IF(OSS_2018_19!#REF!&lt;&gt;"",OSS_2018_19!#REF!,"")</f>
        <v>#REF!</v>
      </c>
      <c r="E772" s="7" t="e">
        <f>IF(OSS_2018_19!#REF!&lt;&gt;"",OSS_2018_19!#REF!,"")</f>
        <v>#REF!</v>
      </c>
      <c r="F772" s="5"/>
      <c r="G772" s="5"/>
      <c r="H772" s="5"/>
      <c r="I772" s="5"/>
      <c r="J772" s="46"/>
      <c r="L772" s="7" t="e">
        <f>IF(OSS_2018_19!#REF!&lt;&gt;"",OSS_2018_19!#REF!,"")</f>
        <v>#REF!</v>
      </c>
      <c r="M772" s="7" t="e">
        <f>IF(OSS_2018_19!#REF!&lt;&gt;"",OSS_2018_19!#REF!,"")</f>
        <v>#REF!</v>
      </c>
      <c r="N772" s="7" t="e">
        <f>IF(OSS_2018_19!#REF!&lt;&gt;"",OSS_2018_19!#REF!,"")</f>
        <v>#REF!</v>
      </c>
      <c r="O772" s="7" t="e">
        <f>IF(OSS_2018_19!#REF!&lt;&gt;"",OSS_2018_19!#REF!,"")</f>
        <v>#REF!</v>
      </c>
      <c r="P772" s="7" t="e">
        <f>IF(OSS_2018_19!#REF!&lt;&gt;"",OSS_2018_19!#REF!,"")</f>
        <v>#REF!</v>
      </c>
      <c r="Q772" s="5" t="e">
        <f t="shared" ref="Q772:Q835" si="57">IF(B772&lt;&gt;"",IF(AND(L772&lt;&gt;"",M772&lt;&gt;"",N772&lt;&gt;"",O772&lt;&gt;"",P772&lt;&gt;""),"DA","NE"),"")</f>
        <v>#REF!</v>
      </c>
      <c r="R772" s="87" t="e">
        <f t="shared" ref="R772:R835" si="58">IF(AND(Q772="DA",S772="DA"),$S$2,"")</f>
        <v>#REF!</v>
      </c>
      <c r="S772" s="57" t="e">
        <f t="shared" si="55"/>
        <v>#REF!</v>
      </c>
      <c r="T772" s="88" t="e">
        <f t="shared" si="56"/>
        <v>#REF!</v>
      </c>
      <c r="U772" s="68"/>
      <c r="W772" s="68"/>
    </row>
    <row r="773" spans="1:23" ht="20.100000000000001" customHeight="1">
      <c r="A773" s="118" t="e">
        <f>IF(OSS_2018_19!#REF!&lt;&gt;"",OSS_2018_19!#REF!,"")</f>
        <v>#REF!</v>
      </c>
      <c r="B773" s="7" t="e">
        <f>IF(OSS_2018_19!#REF!&lt;&gt;"",OSS_2018_19!#REF!,"")</f>
        <v>#REF!</v>
      </c>
      <c r="C773" s="35" t="e">
        <f>IF(OSS_2018_19!#REF!&lt;&gt;"",OSS_2018_19!#REF!,"")</f>
        <v>#REF!</v>
      </c>
      <c r="D773" s="63" t="e">
        <f>IF(OSS_2018_19!#REF!&lt;&gt;"",OSS_2018_19!#REF!,"")</f>
        <v>#REF!</v>
      </c>
      <c r="E773" s="7" t="e">
        <f>IF(OSS_2018_19!#REF!&lt;&gt;"",OSS_2018_19!#REF!,"")</f>
        <v>#REF!</v>
      </c>
      <c r="F773" s="5"/>
      <c r="G773" s="5"/>
      <c r="H773" s="5"/>
      <c r="I773" s="5"/>
      <c r="J773" s="46"/>
      <c r="L773" s="7" t="e">
        <f>IF(OSS_2018_19!#REF!&lt;&gt;"",OSS_2018_19!#REF!,"")</f>
        <v>#REF!</v>
      </c>
      <c r="M773" s="7" t="e">
        <f>IF(OSS_2018_19!#REF!&lt;&gt;"",OSS_2018_19!#REF!,"")</f>
        <v>#REF!</v>
      </c>
      <c r="N773" s="7" t="e">
        <f>IF(OSS_2018_19!#REF!&lt;&gt;"",OSS_2018_19!#REF!,"")</f>
        <v>#REF!</v>
      </c>
      <c r="O773" s="7" t="e">
        <f>IF(OSS_2018_19!#REF!&lt;&gt;"",OSS_2018_19!#REF!,"")</f>
        <v>#REF!</v>
      </c>
      <c r="P773" s="7" t="e">
        <f>IF(OSS_2018_19!#REF!&lt;&gt;"",OSS_2018_19!#REF!,"")</f>
        <v>#REF!</v>
      </c>
      <c r="Q773" s="5" t="e">
        <f t="shared" si="57"/>
        <v>#REF!</v>
      </c>
      <c r="R773" s="87" t="e">
        <f t="shared" si="58"/>
        <v>#REF!</v>
      </c>
      <c r="S773" s="57" t="e">
        <f t="shared" si="55"/>
        <v>#REF!</v>
      </c>
      <c r="T773" s="88" t="e">
        <f t="shared" si="56"/>
        <v>#REF!</v>
      </c>
      <c r="U773" s="68"/>
      <c r="W773" s="68"/>
    </row>
    <row r="774" spans="1:23" ht="20.100000000000001" customHeight="1">
      <c r="A774" s="118" t="e">
        <f>IF(OSS_2018_19!#REF!&lt;&gt;"",OSS_2018_19!#REF!,"")</f>
        <v>#REF!</v>
      </c>
      <c r="B774" s="7" t="e">
        <f>IF(OSS_2018_19!#REF!&lt;&gt;"",OSS_2018_19!#REF!,"")</f>
        <v>#REF!</v>
      </c>
      <c r="C774" s="35" t="e">
        <f>IF(OSS_2018_19!#REF!&lt;&gt;"",OSS_2018_19!#REF!,"")</f>
        <v>#REF!</v>
      </c>
      <c r="D774" s="63" t="e">
        <f>IF(OSS_2018_19!#REF!&lt;&gt;"",OSS_2018_19!#REF!,"")</f>
        <v>#REF!</v>
      </c>
      <c r="E774" s="7" t="e">
        <f>IF(OSS_2018_19!#REF!&lt;&gt;"",OSS_2018_19!#REF!,"")</f>
        <v>#REF!</v>
      </c>
      <c r="F774" s="5"/>
      <c r="G774" s="5"/>
      <c r="H774" s="5"/>
      <c r="I774" s="5"/>
      <c r="J774" s="46"/>
      <c r="L774" s="7" t="e">
        <f>IF(OSS_2018_19!#REF!&lt;&gt;"",OSS_2018_19!#REF!,"")</f>
        <v>#REF!</v>
      </c>
      <c r="M774" s="7" t="e">
        <f>IF(OSS_2018_19!#REF!&lt;&gt;"",OSS_2018_19!#REF!,"")</f>
        <v>#REF!</v>
      </c>
      <c r="N774" s="7" t="e">
        <f>IF(OSS_2018_19!#REF!&lt;&gt;"",OSS_2018_19!#REF!,"")</f>
        <v>#REF!</v>
      </c>
      <c r="O774" s="7" t="e">
        <f>IF(OSS_2018_19!#REF!&lt;&gt;"",OSS_2018_19!#REF!,"")</f>
        <v>#REF!</v>
      </c>
      <c r="P774" s="7" t="e">
        <f>IF(OSS_2018_19!#REF!&lt;&gt;"",OSS_2018_19!#REF!,"")</f>
        <v>#REF!</v>
      </c>
      <c r="Q774" s="5" t="e">
        <f t="shared" si="57"/>
        <v>#REF!</v>
      </c>
      <c r="R774" s="87" t="e">
        <f t="shared" si="58"/>
        <v>#REF!</v>
      </c>
      <c r="S774" s="57" t="e">
        <f t="shared" si="55"/>
        <v>#REF!</v>
      </c>
      <c r="T774" s="88" t="e">
        <f t="shared" si="56"/>
        <v>#REF!</v>
      </c>
      <c r="U774" s="68"/>
      <c r="W774" s="68"/>
    </row>
    <row r="775" spans="1:23" ht="20.100000000000001" customHeight="1">
      <c r="A775" s="118" t="e">
        <f>IF(OSS_2018_19!#REF!&lt;&gt;"",OSS_2018_19!#REF!,"")</f>
        <v>#REF!</v>
      </c>
      <c r="B775" s="7" t="e">
        <f>IF(OSS_2018_19!#REF!&lt;&gt;"",OSS_2018_19!#REF!,"")</f>
        <v>#REF!</v>
      </c>
      <c r="C775" s="35" t="e">
        <f>IF(OSS_2018_19!#REF!&lt;&gt;"",OSS_2018_19!#REF!,"")</f>
        <v>#REF!</v>
      </c>
      <c r="D775" s="63" t="e">
        <f>IF(OSS_2018_19!#REF!&lt;&gt;"",OSS_2018_19!#REF!,"")</f>
        <v>#REF!</v>
      </c>
      <c r="E775" s="7" t="e">
        <f>IF(OSS_2018_19!#REF!&lt;&gt;"",OSS_2018_19!#REF!,"")</f>
        <v>#REF!</v>
      </c>
      <c r="F775" s="5"/>
      <c r="G775" s="5"/>
      <c r="H775" s="5"/>
      <c r="I775" s="5"/>
      <c r="J775" s="46"/>
      <c r="L775" s="7" t="e">
        <f>IF(OSS_2018_19!#REF!&lt;&gt;"",OSS_2018_19!#REF!,"")</f>
        <v>#REF!</v>
      </c>
      <c r="M775" s="7" t="e">
        <f>IF(OSS_2018_19!#REF!&lt;&gt;"",OSS_2018_19!#REF!,"")</f>
        <v>#REF!</v>
      </c>
      <c r="N775" s="7" t="e">
        <f>IF(OSS_2018_19!#REF!&lt;&gt;"",OSS_2018_19!#REF!,"")</f>
        <v>#REF!</v>
      </c>
      <c r="O775" s="7" t="e">
        <f>IF(OSS_2018_19!#REF!&lt;&gt;"",OSS_2018_19!#REF!,"")</f>
        <v>#REF!</v>
      </c>
      <c r="P775" s="7" t="e">
        <f>IF(OSS_2018_19!#REF!&lt;&gt;"",OSS_2018_19!#REF!,"")</f>
        <v>#REF!</v>
      </c>
      <c r="Q775" s="5" t="e">
        <f t="shared" si="57"/>
        <v>#REF!</v>
      </c>
      <c r="R775" s="87" t="e">
        <f t="shared" si="58"/>
        <v>#REF!</v>
      </c>
      <c r="S775" s="57" t="e">
        <f t="shared" si="55"/>
        <v>#REF!</v>
      </c>
      <c r="T775" s="88" t="e">
        <f t="shared" si="56"/>
        <v>#REF!</v>
      </c>
      <c r="U775" s="68"/>
      <c r="W775" s="68"/>
    </row>
    <row r="776" spans="1:23" ht="20.100000000000001" customHeight="1">
      <c r="A776" s="118" t="e">
        <f>IF(OSS_2018_19!#REF!&lt;&gt;"",OSS_2018_19!#REF!,"")</f>
        <v>#REF!</v>
      </c>
      <c r="B776" s="7" t="e">
        <f>IF(OSS_2018_19!#REF!&lt;&gt;"",OSS_2018_19!#REF!,"")</f>
        <v>#REF!</v>
      </c>
      <c r="C776" s="35" t="e">
        <f>IF(OSS_2018_19!#REF!&lt;&gt;"",OSS_2018_19!#REF!,"")</f>
        <v>#REF!</v>
      </c>
      <c r="D776" s="63" t="e">
        <f>IF(OSS_2018_19!#REF!&lt;&gt;"",OSS_2018_19!#REF!,"")</f>
        <v>#REF!</v>
      </c>
      <c r="E776" s="7" t="e">
        <f>IF(OSS_2018_19!#REF!&lt;&gt;"",OSS_2018_19!#REF!,"")</f>
        <v>#REF!</v>
      </c>
      <c r="F776" s="5"/>
      <c r="G776" s="5"/>
      <c r="H776" s="5"/>
      <c r="I776" s="5"/>
      <c r="J776" s="46"/>
      <c r="L776" s="7" t="e">
        <f>IF(OSS_2018_19!#REF!&lt;&gt;"",OSS_2018_19!#REF!,"")</f>
        <v>#REF!</v>
      </c>
      <c r="M776" s="7" t="e">
        <f>IF(OSS_2018_19!#REF!&lt;&gt;"",OSS_2018_19!#REF!,"")</f>
        <v>#REF!</v>
      </c>
      <c r="N776" s="7" t="e">
        <f>IF(OSS_2018_19!#REF!&lt;&gt;"",OSS_2018_19!#REF!,"")</f>
        <v>#REF!</v>
      </c>
      <c r="O776" s="7" t="e">
        <f>IF(OSS_2018_19!#REF!&lt;&gt;"",OSS_2018_19!#REF!,"")</f>
        <v>#REF!</v>
      </c>
      <c r="P776" s="7" t="e">
        <f>IF(OSS_2018_19!#REF!&lt;&gt;"",OSS_2018_19!#REF!,"")</f>
        <v>#REF!</v>
      </c>
      <c r="Q776" s="5" t="e">
        <f t="shared" si="57"/>
        <v>#REF!</v>
      </c>
      <c r="R776" s="87" t="e">
        <f t="shared" si="58"/>
        <v>#REF!</v>
      </c>
      <c r="S776" s="57" t="e">
        <f t="shared" si="55"/>
        <v>#REF!</v>
      </c>
      <c r="T776" s="88" t="e">
        <f t="shared" si="56"/>
        <v>#REF!</v>
      </c>
      <c r="U776" s="68"/>
      <c r="W776" s="68"/>
    </row>
    <row r="777" spans="1:23" ht="20.100000000000001" customHeight="1">
      <c r="A777" s="118" t="e">
        <f>IF(OSS_2018_19!#REF!&lt;&gt;"",OSS_2018_19!#REF!,"")</f>
        <v>#REF!</v>
      </c>
      <c r="B777" s="7" t="e">
        <f>IF(OSS_2018_19!#REF!&lt;&gt;"",OSS_2018_19!#REF!,"")</f>
        <v>#REF!</v>
      </c>
      <c r="C777" s="35" t="e">
        <f>IF(OSS_2018_19!#REF!&lt;&gt;"",OSS_2018_19!#REF!,"")</f>
        <v>#REF!</v>
      </c>
      <c r="D777" s="63" t="e">
        <f>IF(OSS_2018_19!#REF!&lt;&gt;"",OSS_2018_19!#REF!,"")</f>
        <v>#REF!</v>
      </c>
      <c r="E777" s="7" t="e">
        <f>IF(OSS_2018_19!#REF!&lt;&gt;"",OSS_2018_19!#REF!,"")</f>
        <v>#REF!</v>
      </c>
      <c r="F777" s="5"/>
      <c r="G777" s="5"/>
      <c r="H777" s="5"/>
      <c r="I777" s="5"/>
      <c r="J777" s="46"/>
      <c r="L777" s="7" t="e">
        <f>IF(OSS_2018_19!#REF!&lt;&gt;"",OSS_2018_19!#REF!,"")</f>
        <v>#REF!</v>
      </c>
      <c r="M777" s="7" t="e">
        <f>IF(OSS_2018_19!#REF!&lt;&gt;"",OSS_2018_19!#REF!,"")</f>
        <v>#REF!</v>
      </c>
      <c r="N777" s="7" t="e">
        <f>IF(OSS_2018_19!#REF!&lt;&gt;"",OSS_2018_19!#REF!,"")</f>
        <v>#REF!</v>
      </c>
      <c r="O777" s="7" t="e">
        <f>IF(OSS_2018_19!#REF!&lt;&gt;"",OSS_2018_19!#REF!,"")</f>
        <v>#REF!</v>
      </c>
      <c r="P777" s="7" t="e">
        <f>IF(OSS_2018_19!#REF!&lt;&gt;"",OSS_2018_19!#REF!,"")</f>
        <v>#REF!</v>
      </c>
      <c r="Q777" s="5" t="e">
        <f t="shared" si="57"/>
        <v>#REF!</v>
      </c>
      <c r="R777" s="87" t="e">
        <f t="shared" si="58"/>
        <v>#REF!</v>
      </c>
      <c r="S777" s="57" t="e">
        <f t="shared" si="55"/>
        <v>#REF!</v>
      </c>
      <c r="T777" s="88" t="e">
        <f t="shared" si="56"/>
        <v>#REF!</v>
      </c>
      <c r="U777" s="68"/>
      <c r="W777" s="68"/>
    </row>
    <row r="778" spans="1:23" ht="20.100000000000001" customHeight="1">
      <c r="A778" s="118" t="e">
        <f>IF(OSS_2018_19!#REF!&lt;&gt;"",OSS_2018_19!#REF!,"")</f>
        <v>#REF!</v>
      </c>
      <c r="B778" s="7" t="e">
        <f>IF(OSS_2018_19!#REF!&lt;&gt;"",OSS_2018_19!#REF!,"")</f>
        <v>#REF!</v>
      </c>
      <c r="C778" s="35" t="e">
        <f>IF(OSS_2018_19!#REF!&lt;&gt;"",OSS_2018_19!#REF!,"")</f>
        <v>#REF!</v>
      </c>
      <c r="D778" s="63" t="e">
        <f>IF(OSS_2018_19!#REF!&lt;&gt;"",OSS_2018_19!#REF!,"")</f>
        <v>#REF!</v>
      </c>
      <c r="E778" s="7" t="e">
        <f>IF(OSS_2018_19!#REF!&lt;&gt;"",OSS_2018_19!#REF!,"")</f>
        <v>#REF!</v>
      </c>
      <c r="F778" s="5"/>
      <c r="G778" s="5"/>
      <c r="H778" s="5"/>
      <c r="I778" s="5"/>
      <c r="J778" s="46"/>
      <c r="L778" s="7" t="e">
        <f>IF(OSS_2018_19!#REF!&lt;&gt;"",OSS_2018_19!#REF!,"")</f>
        <v>#REF!</v>
      </c>
      <c r="M778" s="7" t="e">
        <f>IF(OSS_2018_19!#REF!&lt;&gt;"",OSS_2018_19!#REF!,"")</f>
        <v>#REF!</v>
      </c>
      <c r="N778" s="7" t="e">
        <f>IF(OSS_2018_19!#REF!&lt;&gt;"",OSS_2018_19!#REF!,"")</f>
        <v>#REF!</v>
      </c>
      <c r="O778" s="7" t="e">
        <f>IF(OSS_2018_19!#REF!&lt;&gt;"",OSS_2018_19!#REF!,"")</f>
        <v>#REF!</v>
      </c>
      <c r="P778" s="7" t="e">
        <f>IF(OSS_2018_19!#REF!&lt;&gt;"",OSS_2018_19!#REF!,"")</f>
        <v>#REF!</v>
      </c>
      <c r="Q778" s="5" t="e">
        <f t="shared" si="57"/>
        <v>#REF!</v>
      </c>
      <c r="R778" s="87" t="e">
        <f t="shared" si="58"/>
        <v>#REF!</v>
      </c>
      <c r="S778" s="57" t="e">
        <f t="shared" si="55"/>
        <v>#REF!</v>
      </c>
      <c r="T778" s="88" t="e">
        <f t="shared" si="56"/>
        <v>#REF!</v>
      </c>
      <c r="U778" s="68"/>
      <c r="W778" s="68"/>
    </row>
    <row r="779" spans="1:23" ht="20.100000000000001" customHeight="1">
      <c r="A779" s="118" t="e">
        <f>IF(OSS_2018_19!#REF!&lt;&gt;"",OSS_2018_19!#REF!,"")</f>
        <v>#REF!</v>
      </c>
      <c r="B779" s="7" t="e">
        <f>IF(OSS_2018_19!#REF!&lt;&gt;"",OSS_2018_19!#REF!,"")</f>
        <v>#REF!</v>
      </c>
      <c r="C779" s="35" t="e">
        <f>IF(OSS_2018_19!#REF!&lt;&gt;"",OSS_2018_19!#REF!,"")</f>
        <v>#REF!</v>
      </c>
      <c r="D779" s="63" t="e">
        <f>IF(OSS_2018_19!#REF!&lt;&gt;"",OSS_2018_19!#REF!,"")</f>
        <v>#REF!</v>
      </c>
      <c r="E779" s="7" t="e">
        <f>IF(OSS_2018_19!#REF!&lt;&gt;"",OSS_2018_19!#REF!,"")</f>
        <v>#REF!</v>
      </c>
      <c r="F779" s="5"/>
      <c r="G779" s="5"/>
      <c r="H779" s="5"/>
      <c r="I779" s="5"/>
      <c r="J779" s="46"/>
      <c r="L779" s="7" t="e">
        <f>IF(OSS_2018_19!#REF!&lt;&gt;"",OSS_2018_19!#REF!,"")</f>
        <v>#REF!</v>
      </c>
      <c r="M779" s="7" t="e">
        <f>IF(OSS_2018_19!#REF!&lt;&gt;"",OSS_2018_19!#REF!,"")</f>
        <v>#REF!</v>
      </c>
      <c r="N779" s="7" t="e">
        <f>IF(OSS_2018_19!#REF!&lt;&gt;"",OSS_2018_19!#REF!,"")</f>
        <v>#REF!</v>
      </c>
      <c r="O779" s="7" t="e">
        <f>IF(OSS_2018_19!#REF!&lt;&gt;"",OSS_2018_19!#REF!,"")</f>
        <v>#REF!</v>
      </c>
      <c r="P779" s="7" t="e">
        <f>IF(OSS_2018_19!#REF!&lt;&gt;"",OSS_2018_19!#REF!,"")</f>
        <v>#REF!</v>
      </c>
      <c r="Q779" s="5" t="e">
        <f t="shared" si="57"/>
        <v>#REF!</v>
      </c>
      <c r="R779" s="87" t="e">
        <f t="shared" si="58"/>
        <v>#REF!</v>
      </c>
      <c r="S779" s="57" t="e">
        <f t="shared" si="55"/>
        <v>#REF!</v>
      </c>
      <c r="T779" s="88" t="e">
        <f t="shared" si="56"/>
        <v>#REF!</v>
      </c>
      <c r="U779" s="68"/>
      <c r="W779" s="68"/>
    </row>
    <row r="780" spans="1:23" ht="20.100000000000001" customHeight="1">
      <c r="A780" s="118" t="e">
        <f>IF(OSS_2018_19!#REF!&lt;&gt;"",OSS_2018_19!#REF!,"")</f>
        <v>#REF!</v>
      </c>
      <c r="B780" s="7" t="e">
        <f>IF(OSS_2018_19!#REF!&lt;&gt;"",OSS_2018_19!#REF!,"")</f>
        <v>#REF!</v>
      </c>
      <c r="C780" s="35" t="e">
        <f>IF(OSS_2018_19!#REF!&lt;&gt;"",OSS_2018_19!#REF!,"")</f>
        <v>#REF!</v>
      </c>
      <c r="D780" s="63" t="e">
        <f>IF(OSS_2018_19!#REF!&lt;&gt;"",OSS_2018_19!#REF!,"")</f>
        <v>#REF!</v>
      </c>
      <c r="E780" s="7" t="e">
        <f>IF(OSS_2018_19!#REF!&lt;&gt;"",OSS_2018_19!#REF!,"")</f>
        <v>#REF!</v>
      </c>
      <c r="F780" s="5"/>
      <c r="G780" s="5"/>
      <c r="H780" s="5"/>
      <c r="I780" s="5"/>
      <c r="J780" s="46"/>
      <c r="L780" s="7" t="e">
        <f>IF(OSS_2018_19!#REF!&lt;&gt;"",OSS_2018_19!#REF!,"")</f>
        <v>#REF!</v>
      </c>
      <c r="M780" s="7" t="e">
        <f>IF(OSS_2018_19!#REF!&lt;&gt;"",OSS_2018_19!#REF!,"")</f>
        <v>#REF!</v>
      </c>
      <c r="N780" s="7" t="e">
        <f>IF(OSS_2018_19!#REF!&lt;&gt;"",OSS_2018_19!#REF!,"")</f>
        <v>#REF!</v>
      </c>
      <c r="O780" s="7" t="e">
        <f>IF(OSS_2018_19!#REF!&lt;&gt;"",OSS_2018_19!#REF!,"")</f>
        <v>#REF!</v>
      </c>
      <c r="P780" s="7" t="e">
        <f>IF(OSS_2018_19!#REF!&lt;&gt;"",OSS_2018_19!#REF!,"")</f>
        <v>#REF!</v>
      </c>
      <c r="Q780" s="5" t="e">
        <f t="shared" si="57"/>
        <v>#REF!</v>
      </c>
      <c r="R780" s="87" t="e">
        <f t="shared" si="58"/>
        <v>#REF!</v>
      </c>
      <c r="S780" s="57" t="e">
        <f t="shared" si="55"/>
        <v>#REF!</v>
      </c>
      <c r="T780" s="88" t="e">
        <f t="shared" si="56"/>
        <v>#REF!</v>
      </c>
      <c r="U780" s="68"/>
      <c r="W780" s="68"/>
    </row>
    <row r="781" spans="1:23" ht="20.100000000000001" customHeight="1">
      <c r="A781" s="118" t="e">
        <f>IF(OSS_2018_19!#REF!&lt;&gt;"",OSS_2018_19!#REF!,"")</f>
        <v>#REF!</v>
      </c>
      <c r="B781" s="7" t="e">
        <f>IF(OSS_2018_19!#REF!&lt;&gt;"",OSS_2018_19!#REF!,"")</f>
        <v>#REF!</v>
      </c>
      <c r="C781" s="35" t="e">
        <f>IF(OSS_2018_19!#REF!&lt;&gt;"",OSS_2018_19!#REF!,"")</f>
        <v>#REF!</v>
      </c>
      <c r="D781" s="63" t="e">
        <f>IF(OSS_2018_19!#REF!&lt;&gt;"",OSS_2018_19!#REF!,"")</f>
        <v>#REF!</v>
      </c>
      <c r="E781" s="7" t="e">
        <f>IF(OSS_2018_19!#REF!&lt;&gt;"",OSS_2018_19!#REF!,"")</f>
        <v>#REF!</v>
      </c>
      <c r="F781" s="5"/>
      <c r="G781" s="5"/>
      <c r="H781" s="5"/>
      <c r="I781" s="5"/>
      <c r="J781" s="46"/>
      <c r="L781" s="7" t="e">
        <f>IF(OSS_2018_19!#REF!&lt;&gt;"",OSS_2018_19!#REF!,"")</f>
        <v>#REF!</v>
      </c>
      <c r="M781" s="7" t="e">
        <f>IF(OSS_2018_19!#REF!&lt;&gt;"",OSS_2018_19!#REF!,"")</f>
        <v>#REF!</v>
      </c>
      <c r="N781" s="7" t="e">
        <f>IF(OSS_2018_19!#REF!&lt;&gt;"",OSS_2018_19!#REF!,"")</f>
        <v>#REF!</v>
      </c>
      <c r="O781" s="7" t="e">
        <f>IF(OSS_2018_19!#REF!&lt;&gt;"",OSS_2018_19!#REF!,"")</f>
        <v>#REF!</v>
      </c>
      <c r="P781" s="7" t="e">
        <f>IF(OSS_2018_19!#REF!&lt;&gt;"",OSS_2018_19!#REF!,"")</f>
        <v>#REF!</v>
      </c>
      <c r="Q781" s="5" t="e">
        <f t="shared" si="57"/>
        <v>#REF!</v>
      </c>
      <c r="R781" s="87" t="e">
        <f t="shared" si="58"/>
        <v>#REF!</v>
      </c>
      <c r="S781" s="57" t="e">
        <f t="shared" si="55"/>
        <v>#REF!</v>
      </c>
      <c r="T781" s="88" t="e">
        <f t="shared" si="56"/>
        <v>#REF!</v>
      </c>
      <c r="U781" s="68"/>
      <c r="W781" s="68"/>
    </row>
    <row r="782" spans="1:23" ht="20.100000000000001" customHeight="1">
      <c r="A782" s="118" t="e">
        <f>IF(OSS_2018_19!#REF!&lt;&gt;"",OSS_2018_19!#REF!,"")</f>
        <v>#REF!</v>
      </c>
      <c r="B782" s="7" t="e">
        <f>IF(OSS_2018_19!#REF!&lt;&gt;"",OSS_2018_19!#REF!,"")</f>
        <v>#REF!</v>
      </c>
      <c r="C782" s="35" t="e">
        <f>IF(OSS_2018_19!#REF!&lt;&gt;"",OSS_2018_19!#REF!,"")</f>
        <v>#REF!</v>
      </c>
      <c r="D782" s="63" t="e">
        <f>IF(OSS_2018_19!#REF!&lt;&gt;"",OSS_2018_19!#REF!,"")</f>
        <v>#REF!</v>
      </c>
      <c r="E782" s="7" t="e">
        <f>IF(OSS_2018_19!#REF!&lt;&gt;"",OSS_2018_19!#REF!,"")</f>
        <v>#REF!</v>
      </c>
      <c r="F782" s="5"/>
      <c r="G782" s="5"/>
      <c r="H782" s="5"/>
      <c r="I782" s="5"/>
      <c r="J782" s="46"/>
      <c r="L782" s="7" t="e">
        <f>IF(OSS_2018_19!#REF!&lt;&gt;"",OSS_2018_19!#REF!,"")</f>
        <v>#REF!</v>
      </c>
      <c r="M782" s="7" t="e">
        <f>IF(OSS_2018_19!#REF!&lt;&gt;"",OSS_2018_19!#REF!,"")</f>
        <v>#REF!</v>
      </c>
      <c r="N782" s="7" t="e">
        <f>IF(OSS_2018_19!#REF!&lt;&gt;"",OSS_2018_19!#REF!,"")</f>
        <v>#REF!</v>
      </c>
      <c r="O782" s="7" t="e">
        <f>IF(OSS_2018_19!#REF!&lt;&gt;"",OSS_2018_19!#REF!,"")</f>
        <v>#REF!</v>
      </c>
      <c r="P782" s="7" t="e">
        <f>IF(OSS_2018_19!#REF!&lt;&gt;"",OSS_2018_19!#REF!,"")</f>
        <v>#REF!</v>
      </c>
      <c r="Q782" s="5" t="e">
        <f t="shared" si="57"/>
        <v>#REF!</v>
      </c>
      <c r="R782" s="87" t="e">
        <f t="shared" si="58"/>
        <v>#REF!</v>
      </c>
      <c r="S782" s="57" t="e">
        <f t="shared" si="55"/>
        <v>#REF!</v>
      </c>
      <c r="T782" s="88" t="e">
        <f t="shared" si="56"/>
        <v>#REF!</v>
      </c>
      <c r="U782" s="68"/>
      <c r="W782" s="68"/>
    </row>
    <row r="783" spans="1:23" ht="20.100000000000001" customHeight="1">
      <c r="A783" s="118" t="e">
        <f>IF(OSS_2018_19!#REF!&lt;&gt;"",OSS_2018_19!#REF!,"")</f>
        <v>#REF!</v>
      </c>
      <c r="B783" s="7" t="e">
        <f>IF(OSS_2018_19!#REF!&lt;&gt;"",OSS_2018_19!#REF!,"")</f>
        <v>#REF!</v>
      </c>
      <c r="C783" s="35" t="e">
        <f>IF(OSS_2018_19!#REF!&lt;&gt;"",OSS_2018_19!#REF!,"")</f>
        <v>#REF!</v>
      </c>
      <c r="D783" s="63" t="e">
        <f>IF(OSS_2018_19!#REF!&lt;&gt;"",OSS_2018_19!#REF!,"")</f>
        <v>#REF!</v>
      </c>
      <c r="E783" s="7" t="e">
        <f>IF(OSS_2018_19!#REF!&lt;&gt;"",OSS_2018_19!#REF!,"")</f>
        <v>#REF!</v>
      </c>
      <c r="F783" s="5"/>
      <c r="G783" s="5"/>
      <c r="H783" s="5"/>
      <c r="I783" s="5"/>
      <c r="J783" s="46"/>
      <c r="L783" s="7" t="e">
        <f>IF(OSS_2018_19!#REF!&lt;&gt;"",OSS_2018_19!#REF!,"")</f>
        <v>#REF!</v>
      </c>
      <c r="M783" s="7" t="e">
        <f>IF(OSS_2018_19!#REF!&lt;&gt;"",OSS_2018_19!#REF!,"")</f>
        <v>#REF!</v>
      </c>
      <c r="N783" s="7" t="e">
        <f>IF(OSS_2018_19!#REF!&lt;&gt;"",OSS_2018_19!#REF!,"")</f>
        <v>#REF!</v>
      </c>
      <c r="O783" s="7" t="e">
        <f>IF(OSS_2018_19!#REF!&lt;&gt;"",OSS_2018_19!#REF!,"")</f>
        <v>#REF!</v>
      </c>
      <c r="P783" s="7" t="e">
        <f>IF(OSS_2018_19!#REF!&lt;&gt;"",OSS_2018_19!#REF!,"")</f>
        <v>#REF!</v>
      </c>
      <c r="Q783" s="5" t="e">
        <f t="shared" si="57"/>
        <v>#REF!</v>
      </c>
      <c r="R783" s="87" t="e">
        <f t="shared" si="58"/>
        <v>#REF!</v>
      </c>
      <c r="S783" s="57" t="e">
        <f t="shared" si="55"/>
        <v>#REF!</v>
      </c>
      <c r="T783" s="88" t="e">
        <f t="shared" si="56"/>
        <v>#REF!</v>
      </c>
      <c r="U783" s="68"/>
      <c r="W783" s="68"/>
    </row>
    <row r="784" spans="1:23" ht="20.100000000000001" customHeight="1">
      <c r="A784" s="118" t="e">
        <f>IF(OSS_2018_19!#REF!&lt;&gt;"",OSS_2018_19!#REF!,"")</f>
        <v>#REF!</v>
      </c>
      <c r="B784" s="7" t="e">
        <f>IF(OSS_2018_19!#REF!&lt;&gt;"",OSS_2018_19!#REF!,"")</f>
        <v>#REF!</v>
      </c>
      <c r="C784" s="35" t="e">
        <f>IF(OSS_2018_19!#REF!&lt;&gt;"",OSS_2018_19!#REF!,"")</f>
        <v>#REF!</v>
      </c>
      <c r="D784" s="63" t="e">
        <f>IF(OSS_2018_19!#REF!&lt;&gt;"",OSS_2018_19!#REF!,"")</f>
        <v>#REF!</v>
      </c>
      <c r="E784" s="7" t="e">
        <f>IF(OSS_2018_19!#REF!&lt;&gt;"",OSS_2018_19!#REF!,"")</f>
        <v>#REF!</v>
      </c>
      <c r="F784" s="5"/>
      <c r="G784" s="5"/>
      <c r="H784" s="5"/>
      <c r="I784" s="5"/>
      <c r="J784" s="46"/>
      <c r="L784" s="7" t="e">
        <f>IF(OSS_2018_19!#REF!&lt;&gt;"",OSS_2018_19!#REF!,"")</f>
        <v>#REF!</v>
      </c>
      <c r="M784" s="7" t="e">
        <f>IF(OSS_2018_19!#REF!&lt;&gt;"",OSS_2018_19!#REF!,"")</f>
        <v>#REF!</v>
      </c>
      <c r="N784" s="7" t="e">
        <f>IF(OSS_2018_19!#REF!&lt;&gt;"",OSS_2018_19!#REF!,"")</f>
        <v>#REF!</v>
      </c>
      <c r="O784" s="7" t="e">
        <f>IF(OSS_2018_19!#REF!&lt;&gt;"",OSS_2018_19!#REF!,"")</f>
        <v>#REF!</v>
      </c>
      <c r="P784" s="7" t="e">
        <f>IF(OSS_2018_19!#REF!&lt;&gt;"",OSS_2018_19!#REF!,"")</f>
        <v>#REF!</v>
      </c>
      <c r="Q784" s="5" t="e">
        <f t="shared" si="57"/>
        <v>#REF!</v>
      </c>
      <c r="R784" s="87" t="e">
        <f t="shared" si="58"/>
        <v>#REF!</v>
      </c>
      <c r="S784" s="57" t="e">
        <f t="shared" si="55"/>
        <v>#REF!</v>
      </c>
      <c r="T784" s="88" t="e">
        <f t="shared" si="56"/>
        <v>#REF!</v>
      </c>
      <c r="U784" s="68"/>
      <c r="W784" s="68"/>
    </row>
    <row r="785" spans="1:23" ht="20.100000000000001" customHeight="1">
      <c r="A785" s="118" t="e">
        <f>IF(OSS_2018_19!#REF!&lt;&gt;"",OSS_2018_19!#REF!,"")</f>
        <v>#REF!</v>
      </c>
      <c r="B785" s="7" t="e">
        <f>IF(OSS_2018_19!#REF!&lt;&gt;"",OSS_2018_19!#REF!,"")</f>
        <v>#REF!</v>
      </c>
      <c r="C785" s="35" t="e">
        <f>IF(OSS_2018_19!#REF!&lt;&gt;"",OSS_2018_19!#REF!,"")</f>
        <v>#REF!</v>
      </c>
      <c r="D785" s="63" t="e">
        <f>IF(OSS_2018_19!#REF!&lt;&gt;"",OSS_2018_19!#REF!,"")</f>
        <v>#REF!</v>
      </c>
      <c r="E785" s="7" t="e">
        <f>IF(OSS_2018_19!#REF!&lt;&gt;"",OSS_2018_19!#REF!,"")</f>
        <v>#REF!</v>
      </c>
      <c r="F785" s="5"/>
      <c r="G785" s="5"/>
      <c r="H785" s="5"/>
      <c r="I785" s="5"/>
      <c r="J785" s="46"/>
      <c r="L785" s="7" t="e">
        <f>IF(OSS_2018_19!#REF!&lt;&gt;"",OSS_2018_19!#REF!,"")</f>
        <v>#REF!</v>
      </c>
      <c r="M785" s="7" t="e">
        <f>IF(OSS_2018_19!#REF!&lt;&gt;"",OSS_2018_19!#REF!,"")</f>
        <v>#REF!</v>
      </c>
      <c r="N785" s="7" t="e">
        <f>IF(OSS_2018_19!#REF!&lt;&gt;"",OSS_2018_19!#REF!,"")</f>
        <v>#REF!</v>
      </c>
      <c r="O785" s="7" t="e">
        <f>IF(OSS_2018_19!#REF!&lt;&gt;"",OSS_2018_19!#REF!,"")</f>
        <v>#REF!</v>
      </c>
      <c r="P785" s="7" t="e">
        <f>IF(OSS_2018_19!#REF!&lt;&gt;"",OSS_2018_19!#REF!,"")</f>
        <v>#REF!</v>
      </c>
      <c r="Q785" s="5" t="e">
        <f t="shared" si="57"/>
        <v>#REF!</v>
      </c>
      <c r="R785" s="87" t="e">
        <f t="shared" si="58"/>
        <v>#REF!</v>
      </c>
      <c r="S785" s="57" t="e">
        <f t="shared" si="55"/>
        <v>#REF!</v>
      </c>
      <c r="T785" s="88" t="e">
        <f t="shared" si="56"/>
        <v>#REF!</v>
      </c>
      <c r="U785" s="68"/>
      <c r="W785" s="68"/>
    </row>
    <row r="786" spans="1:23" ht="20.100000000000001" customHeight="1">
      <c r="A786" s="118" t="e">
        <f>IF(OSS_2018_19!#REF!&lt;&gt;"",OSS_2018_19!#REF!,"")</f>
        <v>#REF!</v>
      </c>
      <c r="B786" s="7" t="e">
        <f>IF(OSS_2018_19!#REF!&lt;&gt;"",OSS_2018_19!#REF!,"")</f>
        <v>#REF!</v>
      </c>
      <c r="C786" s="35" t="e">
        <f>IF(OSS_2018_19!#REF!&lt;&gt;"",OSS_2018_19!#REF!,"")</f>
        <v>#REF!</v>
      </c>
      <c r="D786" s="63" t="e">
        <f>IF(OSS_2018_19!#REF!&lt;&gt;"",OSS_2018_19!#REF!,"")</f>
        <v>#REF!</v>
      </c>
      <c r="E786" s="7" t="e">
        <f>IF(OSS_2018_19!#REF!&lt;&gt;"",OSS_2018_19!#REF!,"")</f>
        <v>#REF!</v>
      </c>
      <c r="F786" s="5"/>
      <c r="G786" s="5"/>
      <c r="H786" s="5"/>
      <c r="I786" s="5"/>
      <c r="J786" s="46"/>
      <c r="L786" s="7" t="e">
        <f>IF(OSS_2018_19!#REF!&lt;&gt;"",OSS_2018_19!#REF!,"")</f>
        <v>#REF!</v>
      </c>
      <c r="M786" s="7" t="e">
        <f>IF(OSS_2018_19!#REF!&lt;&gt;"",OSS_2018_19!#REF!,"")</f>
        <v>#REF!</v>
      </c>
      <c r="N786" s="7" t="e">
        <f>IF(OSS_2018_19!#REF!&lt;&gt;"",OSS_2018_19!#REF!,"")</f>
        <v>#REF!</v>
      </c>
      <c r="O786" s="7" t="e">
        <f>IF(OSS_2018_19!#REF!&lt;&gt;"",OSS_2018_19!#REF!,"")</f>
        <v>#REF!</v>
      </c>
      <c r="P786" s="7" t="e">
        <f>IF(OSS_2018_19!#REF!&lt;&gt;"",OSS_2018_19!#REF!,"")</f>
        <v>#REF!</v>
      </c>
      <c r="Q786" s="5" t="e">
        <f t="shared" si="57"/>
        <v>#REF!</v>
      </c>
      <c r="R786" s="87" t="e">
        <f t="shared" si="58"/>
        <v>#REF!</v>
      </c>
      <c r="S786" s="57" t="e">
        <f t="shared" si="55"/>
        <v>#REF!</v>
      </c>
      <c r="T786" s="88" t="e">
        <f t="shared" si="56"/>
        <v>#REF!</v>
      </c>
      <c r="U786" s="68"/>
      <c r="W786" s="68"/>
    </row>
    <row r="787" spans="1:23" ht="20.100000000000001" customHeight="1">
      <c r="A787" s="118" t="e">
        <f>IF(OSS_2018_19!#REF!&lt;&gt;"",OSS_2018_19!#REF!,"")</f>
        <v>#REF!</v>
      </c>
      <c r="B787" s="7" t="e">
        <f>IF(OSS_2018_19!#REF!&lt;&gt;"",OSS_2018_19!#REF!,"")</f>
        <v>#REF!</v>
      </c>
      <c r="C787" s="35" t="e">
        <f>IF(OSS_2018_19!#REF!&lt;&gt;"",OSS_2018_19!#REF!,"")</f>
        <v>#REF!</v>
      </c>
      <c r="D787" s="63" t="e">
        <f>IF(OSS_2018_19!#REF!&lt;&gt;"",OSS_2018_19!#REF!,"")</f>
        <v>#REF!</v>
      </c>
      <c r="E787" s="7" t="e">
        <f>IF(OSS_2018_19!#REF!&lt;&gt;"",OSS_2018_19!#REF!,"")</f>
        <v>#REF!</v>
      </c>
      <c r="F787" s="5"/>
      <c r="G787" s="5"/>
      <c r="H787" s="5"/>
      <c r="I787" s="5"/>
      <c r="J787" s="46"/>
      <c r="L787" s="7" t="e">
        <f>IF(OSS_2018_19!#REF!&lt;&gt;"",OSS_2018_19!#REF!,"")</f>
        <v>#REF!</v>
      </c>
      <c r="M787" s="7" t="e">
        <f>IF(OSS_2018_19!#REF!&lt;&gt;"",OSS_2018_19!#REF!,"")</f>
        <v>#REF!</v>
      </c>
      <c r="N787" s="7" t="e">
        <f>IF(OSS_2018_19!#REF!&lt;&gt;"",OSS_2018_19!#REF!,"")</f>
        <v>#REF!</v>
      </c>
      <c r="O787" s="7" t="e">
        <f>IF(OSS_2018_19!#REF!&lt;&gt;"",OSS_2018_19!#REF!,"")</f>
        <v>#REF!</v>
      </c>
      <c r="P787" s="7" t="e">
        <f>IF(OSS_2018_19!#REF!&lt;&gt;"",OSS_2018_19!#REF!,"")</f>
        <v>#REF!</v>
      </c>
      <c r="Q787" s="5" t="e">
        <f t="shared" si="57"/>
        <v>#REF!</v>
      </c>
      <c r="R787" s="87" t="e">
        <f t="shared" si="58"/>
        <v>#REF!</v>
      </c>
      <c r="S787" s="57" t="e">
        <f t="shared" si="55"/>
        <v>#REF!</v>
      </c>
      <c r="T787" s="88" t="e">
        <f t="shared" si="56"/>
        <v>#REF!</v>
      </c>
      <c r="U787" s="68"/>
      <c r="W787" s="68"/>
    </row>
    <row r="788" spans="1:23" ht="20.100000000000001" customHeight="1">
      <c r="A788" s="118" t="e">
        <f>IF(OSS_2018_19!#REF!&lt;&gt;"",OSS_2018_19!#REF!,"")</f>
        <v>#REF!</v>
      </c>
      <c r="B788" s="7" t="e">
        <f>IF(OSS_2018_19!#REF!&lt;&gt;"",OSS_2018_19!#REF!,"")</f>
        <v>#REF!</v>
      </c>
      <c r="C788" s="35" t="e">
        <f>IF(OSS_2018_19!#REF!&lt;&gt;"",OSS_2018_19!#REF!,"")</f>
        <v>#REF!</v>
      </c>
      <c r="D788" s="63" t="e">
        <f>IF(OSS_2018_19!#REF!&lt;&gt;"",OSS_2018_19!#REF!,"")</f>
        <v>#REF!</v>
      </c>
      <c r="E788" s="7" t="e">
        <f>IF(OSS_2018_19!#REF!&lt;&gt;"",OSS_2018_19!#REF!,"")</f>
        <v>#REF!</v>
      </c>
      <c r="F788" s="5"/>
      <c r="G788" s="5"/>
      <c r="H788" s="5"/>
      <c r="I788" s="5"/>
      <c r="J788" s="46"/>
      <c r="L788" s="7" t="e">
        <f>IF(OSS_2018_19!#REF!&lt;&gt;"",OSS_2018_19!#REF!,"")</f>
        <v>#REF!</v>
      </c>
      <c r="M788" s="7" t="e">
        <f>IF(OSS_2018_19!#REF!&lt;&gt;"",OSS_2018_19!#REF!,"")</f>
        <v>#REF!</v>
      </c>
      <c r="N788" s="7" t="e">
        <f>IF(OSS_2018_19!#REF!&lt;&gt;"",OSS_2018_19!#REF!,"")</f>
        <v>#REF!</v>
      </c>
      <c r="O788" s="7" t="e">
        <f>IF(OSS_2018_19!#REF!&lt;&gt;"",OSS_2018_19!#REF!,"")</f>
        <v>#REF!</v>
      </c>
      <c r="P788" s="7" t="e">
        <f>IF(OSS_2018_19!#REF!&lt;&gt;"",OSS_2018_19!#REF!,"")</f>
        <v>#REF!</v>
      </c>
      <c r="Q788" s="5" t="e">
        <f t="shared" si="57"/>
        <v>#REF!</v>
      </c>
      <c r="R788" s="87" t="e">
        <f t="shared" si="58"/>
        <v>#REF!</v>
      </c>
      <c r="S788" s="57" t="e">
        <f t="shared" si="55"/>
        <v>#REF!</v>
      </c>
      <c r="T788" s="88" t="e">
        <f t="shared" si="56"/>
        <v>#REF!</v>
      </c>
      <c r="U788" s="68"/>
      <c r="W788" s="68"/>
    </row>
    <row r="789" spans="1:23" ht="20.100000000000001" customHeight="1">
      <c r="A789" s="118" t="e">
        <f>IF(OSS_2018_19!#REF!&lt;&gt;"",OSS_2018_19!#REF!,"")</f>
        <v>#REF!</v>
      </c>
      <c r="B789" s="7" t="e">
        <f>IF(OSS_2018_19!#REF!&lt;&gt;"",OSS_2018_19!#REF!,"")</f>
        <v>#REF!</v>
      </c>
      <c r="C789" s="35" t="e">
        <f>IF(OSS_2018_19!#REF!&lt;&gt;"",OSS_2018_19!#REF!,"")</f>
        <v>#REF!</v>
      </c>
      <c r="D789" s="63" t="e">
        <f>IF(OSS_2018_19!#REF!&lt;&gt;"",OSS_2018_19!#REF!,"")</f>
        <v>#REF!</v>
      </c>
      <c r="E789" s="7" t="e">
        <f>IF(OSS_2018_19!#REF!&lt;&gt;"",OSS_2018_19!#REF!,"")</f>
        <v>#REF!</v>
      </c>
      <c r="F789" s="5"/>
      <c r="G789" s="5"/>
      <c r="H789" s="5"/>
      <c r="I789" s="5"/>
      <c r="J789" s="46"/>
      <c r="L789" s="7" t="e">
        <f>IF(OSS_2018_19!#REF!&lt;&gt;"",OSS_2018_19!#REF!,"")</f>
        <v>#REF!</v>
      </c>
      <c r="M789" s="7" t="e">
        <f>IF(OSS_2018_19!#REF!&lt;&gt;"",OSS_2018_19!#REF!,"")</f>
        <v>#REF!</v>
      </c>
      <c r="N789" s="7" t="e">
        <f>IF(OSS_2018_19!#REF!&lt;&gt;"",OSS_2018_19!#REF!,"")</f>
        <v>#REF!</v>
      </c>
      <c r="O789" s="7" t="e">
        <f>IF(OSS_2018_19!#REF!&lt;&gt;"",OSS_2018_19!#REF!,"")</f>
        <v>#REF!</v>
      </c>
      <c r="P789" s="7" t="e">
        <f>IF(OSS_2018_19!#REF!&lt;&gt;"",OSS_2018_19!#REF!,"")</f>
        <v>#REF!</v>
      </c>
      <c r="Q789" s="5" t="e">
        <f t="shared" si="57"/>
        <v>#REF!</v>
      </c>
      <c r="R789" s="87" t="e">
        <f t="shared" si="58"/>
        <v>#REF!</v>
      </c>
      <c r="S789" s="57" t="e">
        <f t="shared" si="55"/>
        <v>#REF!</v>
      </c>
      <c r="T789" s="88" t="e">
        <f t="shared" si="56"/>
        <v>#REF!</v>
      </c>
      <c r="U789" s="68"/>
      <c r="W789" s="68"/>
    </row>
    <row r="790" spans="1:23" ht="20.100000000000001" customHeight="1">
      <c r="A790" s="118" t="e">
        <f>IF(OSS_2018_19!#REF!&lt;&gt;"",OSS_2018_19!#REF!,"")</f>
        <v>#REF!</v>
      </c>
      <c r="B790" s="7" t="e">
        <f>IF(OSS_2018_19!#REF!&lt;&gt;"",OSS_2018_19!#REF!,"")</f>
        <v>#REF!</v>
      </c>
      <c r="C790" s="35" t="e">
        <f>IF(OSS_2018_19!#REF!&lt;&gt;"",OSS_2018_19!#REF!,"")</f>
        <v>#REF!</v>
      </c>
      <c r="D790" s="63" t="e">
        <f>IF(OSS_2018_19!#REF!&lt;&gt;"",OSS_2018_19!#REF!,"")</f>
        <v>#REF!</v>
      </c>
      <c r="E790" s="7" t="e">
        <f>IF(OSS_2018_19!#REF!&lt;&gt;"",OSS_2018_19!#REF!,"")</f>
        <v>#REF!</v>
      </c>
      <c r="F790" s="5"/>
      <c r="G790" s="5"/>
      <c r="H790" s="5"/>
      <c r="I790" s="5"/>
      <c r="J790" s="46"/>
      <c r="L790" s="7" t="e">
        <f>IF(OSS_2018_19!#REF!&lt;&gt;"",OSS_2018_19!#REF!,"")</f>
        <v>#REF!</v>
      </c>
      <c r="M790" s="7" t="e">
        <f>IF(OSS_2018_19!#REF!&lt;&gt;"",OSS_2018_19!#REF!,"")</f>
        <v>#REF!</v>
      </c>
      <c r="N790" s="7" t="e">
        <f>IF(OSS_2018_19!#REF!&lt;&gt;"",OSS_2018_19!#REF!,"")</f>
        <v>#REF!</v>
      </c>
      <c r="O790" s="7" t="e">
        <f>IF(OSS_2018_19!#REF!&lt;&gt;"",OSS_2018_19!#REF!,"")</f>
        <v>#REF!</v>
      </c>
      <c r="P790" s="7" t="e">
        <f>IF(OSS_2018_19!#REF!&lt;&gt;"",OSS_2018_19!#REF!,"")</f>
        <v>#REF!</v>
      </c>
      <c r="Q790" s="5" t="e">
        <f t="shared" si="57"/>
        <v>#REF!</v>
      </c>
      <c r="R790" s="87" t="e">
        <f t="shared" si="58"/>
        <v>#REF!</v>
      </c>
      <c r="S790" s="57" t="e">
        <f t="shared" si="55"/>
        <v>#REF!</v>
      </c>
      <c r="T790" s="88" t="e">
        <f t="shared" si="56"/>
        <v>#REF!</v>
      </c>
      <c r="U790" s="68"/>
      <c r="W790" s="68"/>
    </row>
    <row r="791" spans="1:23" ht="20.100000000000001" customHeight="1">
      <c r="A791" s="118" t="e">
        <f>IF(OSS_2018_19!#REF!&lt;&gt;"",OSS_2018_19!#REF!,"")</f>
        <v>#REF!</v>
      </c>
      <c r="B791" s="7" t="e">
        <f>IF(OSS_2018_19!#REF!&lt;&gt;"",OSS_2018_19!#REF!,"")</f>
        <v>#REF!</v>
      </c>
      <c r="C791" s="35" t="e">
        <f>IF(OSS_2018_19!#REF!&lt;&gt;"",OSS_2018_19!#REF!,"")</f>
        <v>#REF!</v>
      </c>
      <c r="D791" s="63" t="e">
        <f>IF(OSS_2018_19!#REF!&lt;&gt;"",OSS_2018_19!#REF!,"")</f>
        <v>#REF!</v>
      </c>
      <c r="E791" s="7" t="e">
        <f>IF(OSS_2018_19!#REF!&lt;&gt;"",OSS_2018_19!#REF!,"")</f>
        <v>#REF!</v>
      </c>
      <c r="F791" s="5"/>
      <c r="G791" s="5"/>
      <c r="H791" s="5"/>
      <c r="I791" s="5"/>
      <c r="J791" s="46"/>
      <c r="L791" s="7" t="e">
        <f>IF(OSS_2018_19!#REF!&lt;&gt;"",OSS_2018_19!#REF!,"")</f>
        <v>#REF!</v>
      </c>
      <c r="M791" s="7" t="e">
        <f>IF(OSS_2018_19!#REF!&lt;&gt;"",OSS_2018_19!#REF!,"")</f>
        <v>#REF!</v>
      </c>
      <c r="N791" s="7" t="e">
        <f>IF(OSS_2018_19!#REF!&lt;&gt;"",OSS_2018_19!#REF!,"")</f>
        <v>#REF!</v>
      </c>
      <c r="O791" s="7" t="e">
        <f>IF(OSS_2018_19!#REF!&lt;&gt;"",OSS_2018_19!#REF!,"")</f>
        <v>#REF!</v>
      </c>
      <c r="P791" s="7" t="e">
        <f>IF(OSS_2018_19!#REF!&lt;&gt;"",OSS_2018_19!#REF!,"")</f>
        <v>#REF!</v>
      </c>
      <c r="Q791" s="5" t="e">
        <f t="shared" si="57"/>
        <v>#REF!</v>
      </c>
      <c r="R791" s="87" t="e">
        <f t="shared" si="58"/>
        <v>#REF!</v>
      </c>
      <c r="S791" s="57" t="e">
        <f t="shared" si="55"/>
        <v>#REF!</v>
      </c>
      <c r="T791" s="88" t="e">
        <f t="shared" si="56"/>
        <v>#REF!</v>
      </c>
      <c r="U791" s="68"/>
      <c r="W791" s="68"/>
    </row>
    <row r="792" spans="1:23" ht="20.100000000000001" customHeight="1">
      <c r="A792" s="118" t="e">
        <f>IF(OSS_2018_19!#REF!&lt;&gt;"",OSS_2018_19!#REF!,"")</f>
        <v>#REF!</v>
      </c>
      <c r="B792" s="7" t="e">
        <f>IF(OSS_2018_19!#REF!&lt;&gt;"",OSS_2018_19!#REF!,"")</f>
        <v>#REF!</v>
      </c>
      <c r="C792" s="35" t="e">
        <f>IF(OSS_2018_19!#REF!&lt;&gt;"",OSS_2018_19!#REF!,"")</f>
        <v>#REF!</v>
      </c>
      <c r="D792" s="63" t="e">
        <f>IF(OSS_2018_19!#REF!&lt;&gt;"",OSS_2018_19!#REF!,"")</f>
        <v>#REF!</v>
      </c>
      <c r="E792" s="7" t="e">
        <f>IF(OSS_2018_19!#REF!&lt;&gt;"",OSS_2018_19!#REF!,"")</f>
        <v>#REF!</v>
      </c>
      <c r="F792" s="5"/>
      <c r="G792" s="5"/>
      <c r="H792" s="5"/>
      <c r="I792" s="5"/>
      <c r="J792" s="46"/>
      <c r="L792" s="7" t="e">
        <f>IF(OSS_2018_19!#REF!&lt;&gt;"",OSS_2018_19!#REF!,"")</f>
        <v>#REF!</v>
      </c>
      <c r="M792" s="7" t="e">
        <f>IF(OSS_2018_19!#REF!&lt;&gt;"",OSS_2018_19!#REF!,"")</f>
        <v>#REF!</v>
      </c>
      <c r="N792" s="7" t="e">
        <f>IF(OSS_2018_19!#REF!&lt;&gt;"",OSS_2018_19!#REF!,"")</f>
        <v>#REF!</v>
      </c>
      <c r="O792" s="7" t="e">
        <f>IF(OSS_2018_19!#REF!&lt;&gt;"",OSS_2018_19!#REF!,"")</f>
        <v>#REF!</v>
      </c>
      <c r="P792" s="7" t="e">
        <f>IF(OSS_2018_19!#REF!&lt;&gt;"",OSS_2018_19!#REF!,"")</f>
        <v>#REF!</v>
      </c>
      <c r="Q792" s="5" t="e">
        <f t="shared" si="57"/>
        <v>#REF!</v>
      </c>
      <c r="R792" s="87" t="e">
        <f t="shared" si="58"/>
        <v>#REF!</v>
      </c>
      <c r="S792" s="57" t="e">
        <f t="shared" si="55"/>
        <v>#REF!</v>
      </c>
      <c r="T792" s="88" t="e">
        <f t="shared" si="56"/>
        <v>#REF!</v>
      </c>
      <c r="U792" s="68"/>
      <c r="W792" s="68"/>
    </row>
    <row r="793" spans="1:23" ht="20.100000000000001" customHeight="1">
      <c r="A793" s="118" t="e">
        <f>IF(OSS_2018_19!#REF!&lt;&gt;"",OSS_2018_19!#REF!,"")</f>
        <v>#REF!</v>
      </c>
      <c r="B793" s="7" t="e">
        <f>IF(OSS_2018_19!#REF!&lt;&gt;"",OSS_2018_19!#REF!,"")</f>
        <v>#REF!</v>
      </c>
      <c r="C793" s="35" t="e">
        <f>IF(OSS_2018_19!#REF!&lt;&gt;"",OSS_2018_19!#REF!,"")</f>
        <v>#REF!</v>
      </c>
      <c r="D793" s="63" t="e">
        <f>IF(OSS_2018_19!#REF!&lt;&gt;"",OSS_2018_19!#REF!,"")</f>
        <v>#REF!</v>
      </c>
      <c r="E793" s="7" t="e">
        <f>IF(OSS_2018_19!#REF!&lt;&gt;"",OSS_2018_19!#REF!,"")</f>
        <v>#REF!</v>
      </c>
      <c r="F793" s="5"/>
      <c r="G793" s="5"/>
      <c r="H793" s="5"/>
      <c r="I793" s="5"/>
      <c r="J793" s="46"/>
      <c r="L793" s="7" t="e">
        <f>IF(OSS_2018_19!#REF!&lt;&gt;"",OSS_2018_19!#REF!,"")</f>
        <v>#REF!</v>
      </c>
      <c r="M793" s="7" t="e">
        <f>IF(OSS_2018_19!#REF!&lt;&gt;"",OSS_2018_19!#REF!,"")</f>
        <v>#REF!</v>
      </c>
      <c r="N793" s="7" t="e">
        <f>IF(OSS_2018_19!#REF!&lt;&gt;"",OSS_2018_19!#REF!,"")</f>
        <v>#REF!</v>
      </c>
      <c r="O793" s="7" t="e">
        <f>IF(OSS_2018_19!#REF!&lt;&gt;"",OSS_2018_19!#REF!,"")</f>
        <v>#REF!</v>
      </c>
      <c r="P793" s="7" t="e">
        <f>IF(OSS_2018_19!#REF!&lt;&gt;"",OSS_2018_19!#REF!,"")</f>
        <v>#REF!</v>
      </c>
      <c r="Q793" s="5" t="e">
        <f t="shared" si="57"/>
        <v>#REF!</v>
      </c>
      <c r="R793" s="87" t="e">
        <f t="shared" si="58"/>
        <v>#REF!</v>
      </c>
      <c r="S793" s="57" t="e">
        <f t="shared" si="55"/>
        <v>#REF!</v>
      </c>
      <c r="T793" s="88" t="e">
        <f t="shared" si="56"/>
        <v>#REF!</v>
      </c>
      <c r="U793" s="68"/>
      <c r="W793" s="68"/>
    </row>
    <row r="794" spans="1:23" ht="20.100000000000001" customHeight="1">
      <c r="A794" s="118" t="e">
        <f>IF(OSS_2018_19!#REF!&lt;&gt;"",OSS_2018_19!#REF!,"")</f>
        <v>#REF!</v>
      </c>
      <c r="B794" s="7" t="e">
        <f>IF(OSS_2018_19!#REF!&lt;&gt;"",OSS_2018_19!#REF!,"")</f>
        <v>#REF!</v>
      </c>
      <c r="C794" s="35" t="e">
        <f>IF(OSS_2018_19!#REF!&lt;&gt;"",OSS_2018_19!#REF!,"")</f>
        <v>#REF!</v>
      </c>
      <c r="D794" s="63" t="e">
        <f>IF(OSS_2018_19!#REF!&lt;&gt;"",OSS_2018_19!#REF!,"")</f>
        <v>#REF!</v>
      </c>
      <c r="E794" s="7" t="e">
        <f>IF(OSS_2018_19!#REF!&lt;&gt;"",OSS_2018_19!#REF!,"")</f>
        <v>#REF!</v>
      </c>
      <c r="F794" s="5"/>
      <c r="G794" s="5"/>
      <c r="H794" s="5"/>
      <c r="I794" s="5"/>
      <c r="J794" s="46"/>
      <c r="L794" s="7" t="e">
        <f>IF(OSS_2018_19!#REF!&lt;&gt;"",OSS_2018_19!#REF!,"")</f>
        <v>#REF!</v>
      </c>
      <c r="M794" s="7" t="e">
        <f>IF(OSS_2018_19!#REF!&lt;&gt;"",OSS_2018_19!#REF!,"")</f>
        <v>#REF!</v>
      </c>
      <c r="N794" s="7" t="e">
        <f>IF(OSS_2018_19!#REF!&lt;&gt;"",OSS_2018_19!#REF!,"")</f>
        <v>#REF!</v>
      </c>
      <c r="O794" s="7" t="e">
        <f>IF(OSS_2018_19!#REF!&lt;&gt;"",OSS_2018_19!#REF!,"")</f>
        <v>#REF!</v>
      </c>
      <c r="P794" s="7" t="e">
        <f>IF(OSS_2018_19!#REF!&lt;&gt;"",OSS_2018_19!#REF!,"")</f>
        <v>#REF!</v>
      </c>
      <c r="Q794" s="5" t="e">
        <f t="shared" si="57"/>
        <v>#REF!</v>
      </c>
      <c r="R794" s="87" t="e">
        <f t="shared" si="58"/>
        <v>#REF!</v>
      </c>
      <c r="S794" s="57" t="e">
        <f t="shared" si="55"/>
        <v>#REF!</v>
      </c>
      <c r="T794" s="88" t="e">
        <f t="shared" si="56"/>
        <v>#REF!</v>
      </c>
      <c r="U794" s="68"/>
      <c r="W794" s="68"/>
    </row>
    <row r="795" spans="1:23" ht="20.100000000000001" customHeight="1">
      <c r="A795" s="118" t="e">
        <f>IF(OSS_2018_19!#REF!&lt;&gt;"",OSS_2018_19!#REF!,"")</f>
        <v>#REF!</v>
      </c>
      <c r="B795" s="7" t="e">
        <f>IF(OSS_2018_19!#REF!&lt;&gt;"",OSS_2018_19!#REF!,"")</f>
        <v>#REF!</v>
      </c>
      <c r="C795" s="35" t="e">
        <f>IF(OSS_2018_19!#REF!&lt;&gt;"",OSS_2018_19!#REF!,"")</f>
        <v>#REF!</v>
      </c>
      <c r="D795" s="63" t="e">
        <f>IF(OSS_2018_19!#REF!&lt;&gt;"",OSS_2018_19!#REF!,"")</f>
        <v>#REF!</v>
      </c>
      <c r="E795" s="7" t="e">
        <f>IF(OSS_2018_19!#REF!&lt;&gt;"",OSS_2018_19!#REF!,"")</f>
        <v>#REF!</v>
      </c>
      <c r="F795" s="5"/>
      <c r="G795" s="5"/>
      <c r="H795" s="5"/>
      <c r="I795" s="5"/>
      <c r="J795" s="46"/>
      <c r="L795" s="7" t="e">
        <f>IF(OSS_2018_19!#REF!&lt;&gt;"",OSS_2018_19!#REF!,"")</f>
        <v>#REF!</v>
      </c>
      <c r="M795" s="7" t="e">
        <f>IF(OSS_2018_19!#REF!&lt;&gt;"",OSS_2018_19!#REF!,"")</f>
        <v>#REF!</v>
      </c>
      <c r="N795" s="7" t="e">
        <f>IF(OSS_2018_19!#REF!&lt;&gt;"",OSS_2018_19!#REF!,"")</f>
        <v>#REF!</v>
      </c>
      <c r="O795" s="7" t="e">
        <f>IF(OSS_2018_19!#REF!&lt;&gt;"",OSS_2018_19!#REF!,"")</f>
        <v>#REF!</v>
      </c>
      <c r="P795" s="7" t="e">
        <f>IF(OSS_2018_19!#REF!&lt;&gt;"",OSS_2018_19!#REF!,"")</f>
        <v>#REF!</v>
      </c>
      <c r="Q795" s="5" t="e">
        <f t="shared" si="57"/>
        <v>#REF!</v>
      </c>
      <c r="R795" s="87" t="e">
        <f t="shared" si="58"/>
        <v>#REF!</v>
      </c>
      <c r="S795" s="57" t="e">
        <f t="shared" si="55"/>
        <v>#REF!</v>
      </c>
      <c r="T795" s="88" t="e">
        <f t="shared" si="56"/>
        <v>#REF!</v>
      </c>
      <c r="U795" s="68"/>
      <c r="W795" s="68"/>
    </row>
    <row r="796" spans="1:23" ht="20.100000000000001" customHeight="1">
      <c r="A796" s="118" t="e">
        <f>IF(OSS_2018_19!#REF!&lt;&gt;"",OSS_2018_19!#REF!,"")</f>
        <v>#REF!</v>
      </c>
      <c r="B796" s="7" t="e">
        <f>IF(OSS_2018_19!#REF!&lt;&gt;"",OSS_2018_19!#REF!,"")</f>
        <v>#REF!</v>
      </c>
      <c r="C796" s="35" t="e">
        <f>IF(OSS_2018_19!#REF!&lt;&gt;"",OSS_2018_19!#REF!,"")</f>
        <v>#REF!</v>
      </c>
      <c r="D796" s="63" t="e">
        <f>IF(OSS_2018_19!#REF!&lt;&gt;"",OSS_2018_19!#REF!,"")</f>
        <v>#REF!</v>
      </c>
      <c r="E796" s="7" t="e">
        <f>IF(OSS_2018_19!#REF!&lt;&gt;"",OSS_2018_19!#REF!,"")</f>
        <v>#REF!</v>
      </c>
      <c r="F796" s="5"/>
      <c r="G796" s="5"/>
      <c r="H796" s="5"/>
      <c r="I796" s="5"/>
      <c r="J796" s="46"/>
      <c r="L796" s="7" t="e">
        <f>IF(OSS_2018_19!#REF!&lt;&gt;"",OSS_2018_19!#REF!,"")</f>
        <v>#REF!</v>
      </c>
      <c r="M796" s="7" t="e">
        <f>IF(OSS_2018_19!#REF!&lt;&gt;"",OSS_2018_19!#REF!,"")</f>
        <v>#REF!</v>
      </c>
      <c r="N796" s="7" t="e">
        <f>IF(OSS_2018_19!#REF!&lt;&gt;"",OSS_2018_19!#REF!,"")</f>
        <v>#REF!</v>
      </c>
      <c r="O796" s="7" t="e">
        <f>IF(OSS_2018_19!#REF!&lt;&gt;"",OSS_2018_19!#REF!,"")</f>
        <v>#REF!</v>
      </c>
      <c r="P796" s="7" t="e">
        <f>IF(OSS_2018_19!#REF!&lt;&gt;"",OSS_2018_19!#REF!,"")</f>
        <v>#REF!</v>
      </c>
      <c r="Q796" s="5" t="e">
        <f t="shared" si="57"/>
        <v>#REF!</v>
      </c>
      <c r="R796" s="87" t="e">
        <f t="shared" si="58"/>
        <v>#REF!</v>
      </c>
      <c r="S796" s="57" t="e">
        <f t="shared" si="55"/>
        <v>#REF!</v>
      </c>
      <c r="T796" s="88" t="e">
        <f t="shared" si="56"/>
        <v>#REF!</v>
      </c>
      <c r="U796" s="68"/>
      <c r="W796" s="68"/>
    </row>
    <row r="797" spans="1:23" ht="20.100000000000001" customHeight="1">
      <c r="A797" s="118" t="e">
        <f>IF(OSS_2018_19!#REF!&lt;&gt;"",OSS_2018_19!#REF!,"")</f>
        <v>#REF!</v>
      </c>
      <c r="B797" s="7" t="e">
        <f>IF(OSS_2018_19!#REF!&lt;&gt;"",OSS_2018_19!#REF!,"")</f>
        <v>#REF!</v>
      </c>
      <c r="C797" s="35" t="e">
        <f>IF(OSS_2018_19!#REF!&lt;&gt;"",OSS_2018_19!#REF!,"")</f>
        <v>#REF!</v>
      </c>
      <c r="D797" s="63" t="e">
        <f>IF(OSS_2018_19!#REF!&lt;&gt;"",OSS_2018_19!#REF!,"")</f>
        <v>#REF!</v>
      </c>
      <c r="E797" s="7" t="e">
        <f>IF(OSS_2018_19!#REF!&lt;&gt;"",OSS_2018_19!#REF!,"")</f>
        <v>#REF!</v>
      </c>
      <c r="F797" s="5"/>
      <c r="G797" s="5"/>
      <c r="H797" s="5"/>
      <c r="I797" s="5"/>
      <c r="J797" s="46"/>
      <c r="L797" s="7" t="e">
        <f>IF(OSS_2018_19!#REF!&lt;&gt;"",OSS_2018_19!#REF!,"")</f>
        <v>#REF!</v>
      </c>
      <c r="M797" s="7" t="e">
        <f>IF(OSS_2018_19!#REF!&lt;&gt;"",OSS_2018_19!#REF!,"")</f>
        <v>#REF!</v>
      </c>
      <c r="N797" s="7" t="e">
        <f>IF(OSS_2018_19!#REF!&lt;&gt;"",OSS_2018_19!#REF!,"")</f>
        <v>#REF!</v>
      </c>
      <c r="O797" s="7" t="e">
        <f>IF(OSS_2018_19!#REF!&lt;&gt;"",OSS_2018_19!#REF!,"")</f>
        <v>#REF!</v>
      </c>
      <c r="P797" s="7" t="e">
        <f>IF(OSS_2018_19!#REF!&lt;&gt;"",OSS_2018_19!#REF!,"")</f>
        <v>#REF!</v>
      </c>
      <c r="Q797" s="5" t="e">
        <f t="shared" si="57"/>
        <v>#REF!</v>
      </c>
      <c r="R797" s="87" t="e">
        <f t="shared" si="58"/>
        <v>#REF!</v>
      </c>
      <c r="S797" s="57" t="e">
        <f t="shared" si="55"/>
        <v>#REF!</v>
      </c>
      <c r="T797" s="88" t="e">
        <f t="shared" si="56"/>
        <v>#REF!</v>
      </c>
      <c r="U797" s="68"/>
      <c r="W797" s="68"/>
    </row>
    <row r="798" spans="1:23" ht="20.100000000000001" customHeight="1">
      <c r="A798" s="118" t="e">
        <f>IF(OSS_2018_19!#REF!&lt;&gt;"",OSS_2018_19!#REF!,"")</f>
        <v>#REF!</v>
      </c>
      <c r="B798" s="7" t="e">
        <f>IF(OSS_2018_19!#REF!&lt;&gt;"",OSS_2018_19!#REF!,"")</f>
        <v>#REF!</v>
      </c>
      <c r="C798" s="35" t="e">
        <f>IF(OSS_2018_19!#REF!&lt;&gt;"",OSS_2018_19!#REF!,"")</f>
        <v>#REF!</v>
      </c>
      <c r="D798" s="63" t="e">
        <f>IF(OSS_2018_19!#REF!&lt;&gt;"",OSS_2018_19!#REF!,"")</f>
        <v>#REF!</v>
      </c>
      <c r="E798" s="7" t="e">
        <f>IF(OSS_2018_19!#REF!&lt;&gt;"",OSS_2018_19!#REF!,"")</f>
        <v>#REF!</v>
      </c>
      <c r="F798" s="5"/>
      <c r="G798" s="5"/>
      <c r="H798" s="5"/>
      <c r="I798" s="5"/>
      <c r="J798" s="46"/>
      <c r="L798" s="7" t="e">
        <f>IF(OSS_2018_19!#REF!&lt;&gt;"",OSS_2018_19!#REF!,"")</f>
        <v>#REF!</v>
      </c>
      <c r="M798" s="7" t="e">
        <f>IF(OSS_2018_19!#REF!&lt;&gt;"",OSS_2018_19!#REF!,"")</f>
        <v>#REF!</v>
      </c>
      <c r="N798" s="7" t="e">
        <f>IF(OSS_2018_19!#REF!&lt;&gt;"",OSS_2018_19!#REF!,"")</f>
        <v>#REF!</v>
      </c>
      <c r="O798" s="7" t="e">
        <f>IF(OSS_2018_19!#REF!&lt;&gt;"",OSS_2018_19!#REF!,"")</f>
        <v>#REF!</v>
      </c>
      <c r="P798" s="7" t="e">
        <f>IF(OSS_2018_19!#REF!&lt;&gt;"",OSS_2018_19!#REF!,"")</f>
        <v>#REF!</v>
      </c>
      <c r="Q798" s="5" t="e">
        <f t="shared" si="57"/>
        <v>#REF!</v>
      </c>
      <c r="R798" s="87" t="e">
        <f t="shared" si="58"/>
        <v>#REF!</v>
      </c>
      <c r="S798" s="57" t="e">
        <f t="shared" si="55"/>
        <v>#REF!</v>
      </c>
      <c r="T798" s="88" t="e">
        <f t="shared" si="56"/>
        <v>#REF!</v>
      </c>
      <c r="U798" s="68"/>
      <c r="W798" s="68"/>
    </row>
    <row r="799" spans="1:23" ht="20.100000000000001" customHeight="1">
      <c r="A799" s="118" t="e">
        <f>IF(OSS_2018_19!#REF!&lt;&gt;"",OSS_2018_19!#REF!,"")</f>
        <v>#REF!</v>
      </c>
      <c r="B799" s="7" t="e">
        <f>IF(OSS_2018_19!#REF!&lt;&gt;"",OSS_2018_19!#REF!,"")</f>
        <v>#REF!</v>
      </c>
      <c r="C799" s="35" t="e">
        <f>IF(OSS_2018_19!#REF!&lt;&gt;"",OSS_2018_19!#REF!,"")</f>
        <v>#REF!</v>
      </c>
      <c r="D799" s="63" t="e">
        <f>IF(OSS_2018_19!#REF!&lt;&gt;"",OSS_2018_19!#REF!,"")</f>
        <v>#REF!</v>
      </c>
      <c r="E799" s="7" t="e">
        <f>IF(OSS_2018_19!#REF!&lt;&gt;"",OSS_2018_19!#REF!,"")</f>
        <v>#REF!</v>
      </c>
      <c r="F799" s="5"/>
      <c r="G799" s="5"/>
      <c r="H799" s="5"/>
      <c r="I799" s="5"/>
      <c r="J799" s="46"/>
      <c r="L799" s="7" t="e">
        <f>IF(OSS_2018_19!#REF!&lt;&gt;"",OSS_2018_19!#REF!,"")</f>
        <v>#REF!</v>
      </c>
      <c r="M799" s="7" t="e">
        <f>IF(OSS_2018_19!#REF!&lt;&gt;"",OSS_2018_19!#REF!,"")</f>
        <v>#REF!</v>
      </c>
      <c r="N799" s="7" t="e">
        <f>IF(OSS_2018_19!#REF!&lt;&gt;"",OSS_2018_19!#REF!,"")</f>
        <v>#REF!</v>
      </c>
      <c r="O799" s="7" t="e">
        <f>IF(OSS_2018_19!#REF!&lt;&gt;"",OSS_2018_19!#REF!,"")</f>
        <v>#REF!</v>
      </c>
      <c r="P799" s="7" t="e">
        <f>IF(OSS_2018_19!#REF!&lt;&gt;"",OSS_2018_19!#REF!,"")</f>
        <v>#REF!</v>
      </c>
      <c r="Q799" s="5" t="e">
        <f t="shared" si="57"/>
        <v>#REF!</v>
      </c>
      <c r="R799" s="87" t="e">
        <f t="shared" si="58"/>
        <v>#REF!</v>
      </c>
      <c r="S799" s="57" t="e">
        <f t="shared" si="55"/>
        <v>#REF!</v>
      </c>
      <c r="T799" s="88" t="e">
        <f t="shared" si="56"/>
        <v>#REF!</v>
      </c>
      <c r="U799" s="68"/>
      <c r="W799" s="68"/>
    </row>
    <row r="800" spans="1:23" ht="20.100000000000001" customHeight="1">
      <c r="A800" s="118" t="e">
        <f>IF(OSS_2018_19!#REF!&lt;&gt;"",OSS_2018_19!#REF!,"")</f>
        <v>#REF!</v>
      </c>
      <c r="B800" s="7" t="e">
        <f>IF(OSS_2018_19!#REF!&lt;&gt;"",OSS_2018_19!#REF!,"")</f>
        <v>#REF!</v>
      </c>
      <c r="C800" s="35" t="e">
        <f>IF(OSS_2018_19!#REF!&lt;&gt;"",OSS_2018_19!#REF!,"")</f>
        <v>#REF!</v>
      </c>
      <c r="D800" s="63" t="e">
        <f>IF(OSS_2018_19!#REF!&lt;&gt;"",OSS_2018_19!#REF!,"")</f>
        <v>#REF!</v>
      </c>
      <c r="E800" s="7" t="e">
        <f>IF(OSS_2018_19!#REF!&lt;&gt;"",OSS_2018_19!#REF!,"")</f>
        <v>#REF!</v>
      </c>
      <c r="F800" s="5"/>
      <c r="G800" s="5"/>
      <c r="H800" s="5"/>
      <c r="I800" s="5"/>
      <c r="J800" s="46"/>
      <c r="L800" s="7" t="e">
        <f>IF(OSS_2018_19!#REF!&lt;&gt;"",OSS_2018_19!#REF!,"")</f>
        <v>#REF!</v>
      </c>
      <c r="M800" s="7" t="e">
        <f>IF(OSS_2018_19!#REF!&lt;&gt;"",OSS_2018_19!#REF!,"")</f>
        <v>#REF!</v>
      </c>
      <c r="N800" s="7" t="e">
        <f>IF(OSS_2018_19!#REF!&lt;&gt;"",OSS_2018_19!#REF!,"")</f>
        <v>#REF!</v>
      </c>
      <c r="O800" s="7" t="e">
        <f>IF(OSS_2018_19!#REF!&lt;&gt;"",OSS_2018_19!#REF!,"")</f>
        <v>#REF!</v>
      </c>
      <c r="P800" s="7" t="e">
        <f>IF(OSS_2018_19!#REF!&lt;&gt;"",OSS_2018_19!#REF!,"")</f>
        <v>#REF!</v>
      </c>
      <c r="Q800" s="5" t="e">
        <f t="shared" si="57"/>
        <v>#REF!</v>
      </c>
      <c r="R800" s="87" t="e">
        <f t="shared" si="58"/>
        <v>#REF!</v>
      </c>
      <c r="S800" s="57" t="e">
        <f t="shared" si="55"/>
        <v>#REF!</v>
      </c>
      <c r="T800" s="88" t="e">
        <f t="shared" si="56"/>
        <v>#REF!</v>
      </c>
      <c r="U800" s="68"/>
      <c r="W800" s="68"/>
    </row>
    <row r="801" spans="1:23" ht="20.100000000000001" customHeight="1">
      <c r="A801" s="118" t="e">
        <f>IF(OSS_2018_19!#REF!&lt;&gt;"",OSS_2018_19!#REF!,"")</f>
        <v>#REF!</v>
      </c>
      <c r="B801" s="7" t="e">
        <f>IF(OSS_2018_19!#REF!&lt;&gt;"",OSS_2018_19!#REF!,"")</f>
        <v>#REF!</v>
      </c>
      <c r="C801" s="35" t="e">
        <f>IF(OSS_2018_19!#REF!&lt;&gt;"",OSS_2018_19!#REF!,"")</f>
        <v>#REF!</v>
      </c>
      <c r="D801" s="63" t="e">
        <f>IF(OSS_2018_19!#REF!&lt;&gt;"",OSS_2018_19!#REF!,"")</f>
        <v>#REF!</v>
      </c>
      <c r="E801" s="7" t="e">
        <f>IF(OSS_2018_19!#REF!&lt;&gt;"",OSS_2018_19!#REF!,"")</f>
        <v>#REF!</v>
      </c>
      <c r="F801" s="5"/>
      <c r="G801" s="5"/>
      <c r="H801" s="5"/>
      <c r="I801" s="5"/>
      <c r="J801" s="46"/>
      <c r="L801" s="7" t="e">
        <f>IF(OSS_2018_19!#REF!&lt;&gt;"",OSS_2018_19!#REF!,"")</f>
        <v>#REF!</v>
      </c>
      <c r="M801" s="7" t="e">
        <f>IF(OSS_2018_19!#REF!&lt;&gt;"",OSS_2018_19!#REF!,"")</f>
        <v>#REF!</v>
      </c>
      <c r="N801" s="7" t="e">
        <f>IF(OSS_2018_19!#REF!&lt;&gt;"",OSS_2018_19!#REF!,"")</f>
        <v>#REF!</v>
      </c>
      <c r="O801" s="7" t="e">
        <f>IF(OSS_2018_19!#REF!&lt;&gt;"",OSS_2018_19!#REF!,"")</f>
        <v>#REF!</v>
      </c>
      <c r="P801" s="7" t="e">
        <f>IF(OSS_2018_19!#REF!&lt;&gt;"",OSS_2018_19!#REF!,"")</f>
        <v>#REF!</v>
      </c>
      <c r="Q801" s="5" t="e">
        <f t="shared" si="57"/>
        <v>#REF!</v>
      </c>
      <c r="R801" s="87" t="e">
        <f t="shared" si="58"/>
        <v>#REF!</v>
      </c>
      <c r="S801" s="57" t="e">
        <f t="shared" si="55"/>
        <v>#REF!</v>
      </c>
      <c r="T801" s="88" t="e">
        <f t="shared" si="56"/>
        <v>#REF!</v>
      </c>
      <c r="U801" s="68"/>
      <c r="W801" s="68"/>
    </row>
    <row r="802" spans="1:23" ht="20.100000000000001" customHeight="1">
      <c r="A802" s="118" t="e">
        <f>IF(OSS_2018_19!#REF!&lt;&gt;"",OSS_2018_19!#REF!,"")</f>
        <v>#REF!</v>
      </c>
      <c r="B802" s="7" t="e">
        <f>IF(OSS_2018_19!#REF!&lt;&gt;"",OSS_2018_19!#REF!,"")</f>
        <v>#REF!</v>
      </c>
      <c r="C802" s="35" t="e">
        <f>IF(OSS_2018_19!#REF!&lt;&gt;"",OSS_2018_19!#REF!,"")</f>
        <v>#REF!</v>
      </c>
      <c r="D802" s="63" t="e">
        <f>IF(OSS_2018_19!#REF!&lt;&gt;"",OSS_2018_19!#REF!,"")</f>
        <v>#REF!</v>
      </c>
      <c r="E802" s="7" t="e">
        <f>IF(OSS_2018_19!#REF!&lt;&gt;"",OSS_2018_19!#REF!,"")</f>
        <v>#REF!</v>
      </c>
      <c r="F802" s="5"/>
      <c r="G802" s="5"/>
      <c r="H802" s="5"/>
      <c r="I802" s="5"/>
      <c r="J802" s="46"/>
      <c r="L802" s="7" t="e">
        <f>IF(OSS_2018_19!#REF!&lt;&gt;"",OSS_2018_19!#REF!,"")</f>
        <v>#REF!</v>
      </c>
      <c r="M802" s="7" t="e">
        <f>IF(OSS_2018_19!#REF!&lt;&gt;"",OSS_2018_19!#REF!,"")</f>
        <v>#REF!</v>
      </c>
      <c r="N802" s="7" t="e">
        <f>IF(OSS_2018_19!#REF!&lt;&gt;"",OSS_2018_19!#REF!,"")</f>
        <v>#REF!</v>
      </c>
      <c r="O802" s="7" t="e">
        <f>IF(OSS_2018_19!#REF!&lt;&gt;"",OSS_2018_19!#REF!,"")</f>
        <v>#REF!</v>
      </c>
      <c r="P802" s="7" t="e">
        <f>IF(OSS_2018_19!#REF!&lt;&gt;"",OSS_2018_19!#REF!,"")</f>
        <v>#REF!</v>
      </c>
      <c r="Q802" s="5" t="e">
        <f t="shared" si="57"/>
        <v>#REF!</v>
      </c>
      <c r="R802" s="87" t="e">
        <f t="shared" si="58"/>
        <v>#REF!</v>
      </c>
      <c r="S802" s="57" t="e">
        <f t="shared" si="55"/>
        <v>#REF!</v>
      </c>
      <c r="T802" s="88" t="e">
        <f t="shared" si="56"/>
        <v>#REF!</v>
      </c>
      <c r="U802" s="68"/>
      <c r="W802" s="68"/>
    </row>
    <row r="803" spans="1:23" ht="20.100000000000001" customHeight="1">
      <c r="A803" s="118" t="e">
        <f>IF(OSS_2018_19!#REF!&lt;&gt;"",OSS_2018_19!#REF!,"")</f>
        <v>#REF!</v>
      </c>
      <c r="B803" s="7" t="e">
        <f>IF(OSS_2018_19!#REF!&lt;&gt;"",OSS_2018_19!#REF!,"")</f>
        <v>#REF!</v>
      </c>
      <c r="C803" s="35" t="e">
        <f>IF(OSS_2018_19!#REF!&lt;&gt;"",OSS_2018_19!#REF!,"")</f>
        <v>#REF!</v>
      </c>
      <c r="D803" s="63" t="e">
        <f>IF(OSS_2018_19!#REF!&lt;&gt;"",OSS_2018_19!#REF!,"")</f>
        <v>#REF!</v>
      </c>
      <c r="E803" s="7" t="e">
        <f>IF(OSS_2018_19!#REF!&lt;&gt;"",OSS_2018_19!#REF!,"")</f>
        <v>#REF!</v>
      </c>
      <c r="F803" s="5"/>
      <c r="G803" s="5"/>
      <c r="H803" s="5"/>
      <c r="I803" s="5"/>
      <c r="J803" s="46"/>
      <c r="L803" s="7" t="e">
        <f>IF(OSS_2018_19!#REF!&lt;&gt;"",OSS_2018_19!#REF!,"")</f>
        <v>#REF!</v>
      </c>
      <c r="M803" s="7" t="e">
        <f>IF(OSS_2018_19!#REF!&lt;&gt;"",OSS_2018_19!#REF!,"")</f>
        <v>#REF!</v>
      </c>
      <c r="N803" s="7" t="e">
        <f>IF(OSS_2018_19!#REF!&lt;&gt;"",OSS_2018_19!#REF!,"")</f>
        <v>#REF!</v>
      </c>
      <c r="O803" s="7" t="e">
        <f>IF(OSS_2018_19!#REF!&lt;&gt;"",OSS_2018_19!#REF!,"")</f>
        <v>#REF!</v>
      </c>
      <c r="P803" s="7" t="e">
        <f>IF(OSS_2018_19!#REF!&lt;&gt;"",OSS_2018_19!#REF!,"")</f>
        <v>#REF!</v>
      </c>
      <c r="Q803" s="5" t="e">
        <f t="shared" si="57"/>
        <v>#REF!</v>
      </c>
      <c r="R803" s="87" t="e">
        <f t="shared" si="58"/>
        <v>#REF!</v>
      </c>
      <c r="S803" s="57" t="e">
        <f t="shared" si="55"/>
        <v>#REF!</v>
      </c>
      <c r="T803" s="88" t="e">
        <f t="shared" si="56"/>
        <v>#REF!</v>
      </c>
      <c r="U803" s="68"/>
      <c r="W803" s="68"/>
    </row>
    <row r="804" spans="1:23" ht="20.100000000000001" customHeight="1">
      <c r="A804" s="118" t="e">
        <f>IF(OSS_2018_19!#REF!&lt;&gt;"",OSS_2018_19!#REF!,"")</f>
        <v>#REF!</v>
      </c>
      <c r="B804" s="7" t="e">
        <f>IF(OSS_2018_19!#REF!&lt;&gt;"",OSS_2018_19!#REF!,"")</f>
        <v>#REF!</v>
      </c>
      <c r="C804" s="35" t="e">
        <f>IF(OSS_2018_19!#REF!&lt;&gt;"",OSS_2018_19!#REF!,"")</f>
        <v>#REF!</v>
      </c>
      <c r="D804" s="63" t="e">
        <f>IF(OSS_2018_19!#REF!&lt;&gt;"",OSS_2018_19!#REF!,"")</f>
        <v>#REF!</v>
      </c>
      <c r="E804" s="7" t="e">
        <f>IF(OSS_2018_19!#REF!&lt;&gt;"",OSS_2018_19!#REF!,"")</f>
        <v>#REF!</v>
      </c>
      <c r="F804" s="5"/>
      <c r="G804" s="5"/>
      <c r="H804" s="5"/>
      <c r="I804" s="5"/>
      <c r="J804" s="46"/>
      <c r="L804" s="7" t="e">
        <f>IF(OSS_2018_19!#REF!&lt;&gt;"",OSS_2018_19!#REF!,"")</f>
        <v>#REF!</v>
      </c>
      <c r="M804" s="7" t="e">
        <f>IF(OSS_2018_19!#REF!&lt;&gt;"",OSS_2018_19!#REF!,"")</f>
        <v>#REF!</v>
      </c>
      <c r="N804" s="7" t="e">
        <f>IF(OSS_2018_19!#REF!&lt;&gt;"",OSS_2018_19!#REF!,"")</f>
        <v>#REF!</v>
      </c>
      <c r="O804" s="7" t="e">
        <f>IF(OSS_2018_19!#REF!&lt;&gt;"",OSS_2018_19!#REF!,"")</f>
        <v>#REF!</v>
      </c>
      <c r="P804" s="7" t="e">
        <f>IF(OSS_2018_19!#REF!&lt;&gt;"",OSS_2018_19!#REF!,"")</f>
        <v>#REF!</v>
      </c>
      <c r="Q804" s="5" t="e">
        <f t="shared" si="57"/>
        <v>#REF!</v>
      </c>
      <c r="R804" s="87" t="e">
        <f t="shared" si="58"/>
        <v>#REF!</v>
      </c>
      <c r="S804" s="57" t="e">
        <f t="shared" si="55"/>
        <v>#REF!</v>
      </c>
      <c r="T804" s="88" t="e">
        <f t="shared" si="56"/>
        <v>#REF!</v>
      </c>
      <c r="U804" s="68"/>
      <c r="W804" s="68"/>
    </row>
    <row r="805" spans="1:23" ht="20.100000000000001" customHeight="1">
      <c r="A805" s="118" t="e">
        <f>IF(OSS_2018_19!#REF!&lt;&gt;"",OSS_2018_19!#REF!,"")</f>
        <v>#REF!</v>
      </c>
      <c r="B805" s="7" t="e">
        <f>IF(OSS_2018_19!#REF!&lt;&gt;"",OSS_2018_19!#REF!,"")</f>
        <v>#REF!</v>
      </c>
      <c r="C805" s="35" t="e">
        <f>IF(OSS_2018_19!#REF!&lt;&gt;"",OSS_2018_19!#REF!,"")</f>
        <v>#REF!</v>
      </c>
      <c r="D805" s="63" t="e">
        <f>IF(OSS_2018_19!#REF!&lt;&gt;"",OSS_2018_19!#REF!,"")</f>
        <v>#REF!</v>
      </c>
      <c r="E805" s="7" t="e">
        <f>IF(OSS_2018_19!#REF!&lt;&gt;"",OSS_2018_19!#REF!,"")</f>
        <v>#REF!</v>
      </c>
      <c r="F805" s="5"/>
      <c r="G805" s="5"/>
      <c r="H805" s="5"/>
      <c r="I805" s="5"/>
      <c r="J805" s="46"/>
      <c r="L805" s="7" t="e">
        <f>IF(OSS_2018_19!#REF!&lt;&gt;"",OSS_2018_19!#REF!,"")</f>
        <v>#REF!</v>
      </c>
      <c r="M805" s="7" t="e">
        <f>IF(OSS_2018_19!#REF!&lt;&gt;"",OSS_2018_19!#REF!,"")</f>
        <v>#REF!</v>
      </c>
      <c r="N805" s="7" t="e">
        <f>IF(OSS_2018_19!#REF!&lt;&gt;"",OSS_2018_19!#REF!,"")</f>
        <v>#REF!</v>
      </c>
      <c r="O805" s="7" t="e">
        <f>IF(OSS_2018_19!#REF!&lt;&gt;"",OSS_2018_19!#REF!,"")</f>
        <v>#REF!</v>
      </c>
      <c r="P805" s="7" t="e">
        <f>IF(OSS_2018_19!#REF!&lt;&gt;"",OSS_2018_19!#REF!,"")</f>
        <v>#REF!</v>
      </c>
      <c r="Q805" s="5" t="e">
        <f t="shared" si="57"/>
        <v>#REF!</v>
      </c>
      <c r="R805" s="87" t="e">
        <f t="shared" si="58"/>
        <v>#REF!</v>
      </c>
      <c r="S805" s="57" t="e">
        <f t="shared" si="55"/>
        <v>#REF!</v>
      </c>
      <c r="T805" s="88" t="e">
        <f t="shared" si="56"/>
        <v>#REF!</v>
      </c>
      <c r="U805" s="68"/>
      <c r="W805" s="68"/>
    </row>
    <row r="806" spans="1:23" ht="20.100000000000001" customHeight="1">
      <c r="A806" s="118" t="e">
        <f>IF(OSS_2018_19!#REF!&lt;&gt;"",OSS_2018_19!#REF!,"")</f>
        <v>#REF!</v>
      </c>
      <c r="B806" s="7" t="e">
        <f>IF(OSS_2018_19!#REF!&lt;&gt;"",OSS_2018_19!#REF!,"")</f>
        <v>#REF!</v>
      </c>
      <c r="C806" s="35" t="e">
        <f>IF(OSS_2018_19!#REF!&lt;&gt;"",OSS_2018_19!#REF!,"")</f>
        <v>#REF!</v>
      </c>
      <c r="D806" s="63" t="e">
        <f>IF(OSS_2018_19!#REF!&lt;&gt;"",OSS_2018_19!#REF!,"")</f>
        <v>#REF!</v>
      </c>
      <c r="E806" s="7" t="e">
        <f>IF(OSS_2018_19!#REF!&lt;&gt;"",OSS_2018_19!#REF!,"")</f>
        <v>#REF!</v>
      </c>
      <c r="F806" s="5"/>
      <c r="G806" s="5"/>
      <c r="H806" s="5"/>
      <c r="I806" s="5"/>
      <c r="J806" s="46"/>
      <c r="L806" s="7" t="e">
        <f>IF(OSS_2018_19!#REF!&lt;&gt;"",OSS_2018_19!#REF!,"")</f>
        <v>#REF!</v>
      </c>
      <c r="M806" s="7" t="e">
        <f>IF(OSS_2018_19!#REF!&lt;&gt;"",OSS_2018_19!#REF!,"")</f>
        <v>#REF!</v>
      </c>
      <c r="N806" s="7" t="e">
        <f>IF(OSS_2018_19!#REF!&lt;&gt;"",OSS_2018_19!#REF!,"")</f>
        <v>#REF!</v>
      </c>
      <c r="O806" s="7" t="e">
        <f>IF(OSS_2018_19!#REF!&lt;&gt;"",OSS_2018_19!#REF!,"")</f>
        <v>#REF!</v>
      </c>
      <c r="P806" s="7" t="e">
        <f>IF(OSS_2018_19!#REF!&lt;&gt;"",OSS_2018_19!#REF!,"")</f>
        <v>#REF!</v>
      </c>
      <c r="Q806" s="5" t="e">
        <f t="shared" si="57"/>
        <v>#REF!</v>
      </c>
      <c r="R806" s="87" t="e">
        <f t="shared" si="58"/>
        <v>#REF!</v>
      </c>
      <c r="S806" s="57" t="e">
        <f t="shared" si="55"/>
        <v>#REF!</v>
      </c>
      <c r="T806" s="88" t="e">
        <f t="shared" si="56"/>
        <v>#REF!</v>
      </c>
      <c r="U806" s="68"/>
      <c r="W806" s="68"/>
    </row>
    <row r="807" spans="1:23" ht="20.100000000000001" customHeight="1">
      <c r="A807" s="118" t="e">
        <f>IF(OSS_2018_19!#REF!&lt;&gt;"",OSS_2018_19!#REF!,"")</f>
        <v>#REF!</v>
      </c>
      <c r="B807" s="7" t="e">
        <f>IF(OSS_2018_19!#REF!&lt;&gt;"",OSS_2018_19!#REF!,"")</f>
        <v>#REF!</v>
      </c>
      <c r="C807" s="35" t="e">
        <f>IF(OSS_2018_19!#REF!&lt;&gt;"",OSS_2018_19!#REF!,"")</f>
        <v>#REF!</v>
      </c>
      <c r="D807" s="63" t="e">
        <f>IF(OSS_2018_19!#REF!&lt;&gt;"",OSS_2018_19!#REF!,"")</f>
        <v>#REF!</v>
      </c>
      <c r="E807" s="7" t="e">
        <f>IF(OSS_2018_19!#REF!&lt;&gt;"",OSS_2018_19!#REF!,"")</f>
        <v>#REF!</v>
      </c>
      <c r="F807" s="5"/>
      <c r="G807" s="5"/>
      <c r="H807" s="5"/>
      <c r="I807" s="5"/>
      <c r="J807" s="46"/>
      <c r="L807" s="7" t="e">
        <f>IF(OSS_2018_19!#REF!&lt;&gt;"",OSS_2018_19!#REF!,"")</f>
        <v>#REF!</v>
      </c>
      <c r="M807" s="7" t="e">
        <f>IF(OSS_2018_19!#REF!&lt;&gt;"",OSS_2018_19!#REF!,"")</f>
        <v>#REF!</v>
      </c>
      <c r="N807" s="7" t="e">
        <f>IF(OSS_2018_19!#REF!&lt;&gt;"",OSS_2018_19!#REF!,"")</f>
        <v>#REF!</v>
      </c>
      <c r="O807" s="7" t="e">
        <f>IF(OSS_2018_19!#REF!&lt;&gt;"",OSS_2018_19!#REF!,"")</f>
        <v>#REF!</v>
      </c>
      <c r="P807" s="7" t="e">
        <f>IF(OSS_2018_19!#REF!&lt;&gt;"",OSS_2018_19!#REF!,"")</f>
        <v>#REF!</v>
      </c>
      <c r="Q807" s="5" t="e">
        <f t="shared" si="57"/>
        <v>#REF!</v>
      </c>
      <c r="R807" s="87" t="e">
        <f t="shared" si="58"/>
        <v>#REF!</v>
      </c>
      <c r="S807" s="57" t="e">
        <f t="shared" si="55"/>
        <v>#REF!</v>
      </c>
      <c r="T807" s="88" t="e">
        <f t="shared" si="56"/>
        <v>#REF!</v>
      </c>
      <c r="U807" s="68"/>
      <c r="W807" s="68"/>
    </row>
    <row r="808" spans="1:23" ht="20.100000000000001" customHeight="1">
      <c r="A808" s="118" t="e">
        <f>IF(OSS_2018_19!#REF!&lt;&gt;"",OSS_2018_19!#REF!,"")</f>
        <v>#REF!</v>
      </c>
      <c r="B808" s="7" t="e">
        <f>IF(OSS_2018_19!#REF!&lt;&gt;"",OSS_2018_19!#REF!,"")</f>
        <v>#REF!</v>
      </c>
      <c r="C808" s="35" t="e">
        <f>IF(OSS_2018_19!#REF!&lt;&gt;"",OSS_2018_19!#REF!,"")</f>
        <v>#REF!</v>
      </c>
      <c r="D808" s="63" t="e">
        <f>IF(OSS_2018_19!#REF!&lt;&gt;"",OSS_2018_19!#REF!,"")</f>
        <v>#REF!</v>
      </c>
      <c r="E808" s="7" t="e">
        <f>IF(OSS_2018_19!#REF!&lt;&gt;"",OSS_2018_19!#REF!,"")</f>
        <v>#REF!</v>
      </c>
      <c r="F808" s="5"/>
      <c r="G808" s="5"/>
      <c r="H808" s="5"/>
      <c r="I808" s="5"/>
      <c r="J808" s="46"/>
      <c r="L808" s="7" t="e">
        <f>IF(OSS_2018_19!#REF!&lt;&gt;"",OSS_2018_19!#REF!,"")</f>
        <v>#REF!</v>
      </c>
      <c r="M808" s="7" t="e">
        <f>IF(OSS_2018_19!#REF!&lt;&gt;"",OSS_2018_19!#REF!,"")</f>
        <v>#REF!</v>
      </c>
      <c r="N808" s="7" t="e">
        <f>IF(OSS_2018_19!#REF!&lt;&gt;"",OSS_2018_19!#REF!,"")</f>
        <v>#REF!</v>
      </c>
      <c r="O808" s="7" t="e">
        <f>IF(OSS_2018_19!#REF!&lt;&gt;"",OSS_2018_19!#REF!,"")</f>
        <v>#REF!</v>
      </c>
      <c r="P808" s="7" t="e">
        <f>IF(OSS_2018_19!#REF!&lt;&gt;"",OSS_2018_19!#REF!,"")</f>
        <v>#REF!</v>
      </c>
      <c r="Q808" s="5" t="e">
        <f t="shared" si="57"/>
        <v>#REF!</v>
      </c>
      <c r="R808" s="87" t="e">
        <f t="shared" si="58"/>
        <v>#REF!</v>
      </c>
      <c r="S808" s="57" t="e">
        <f t="shared" si="55"/>
        <v>#REF!</v>
      </c>
      <c r="T808" s="88" t="e">
        <f t="shared" si="56"/>
        <v>#REF!</v>
      </c>
      <c r="U808" s="68"/>
      <c r="W808" s="68"/>
    </row>
    <row r="809" spans="1:23" ht="20.100000000000001" customHeight="1">
      <c r="A809" s="118" t="e">
        <f>IF(OSS_2018_19!#REF!&lt;&gt;"",OSS_2018_19!#REF!,"")</f>
        <v>#REF!</v>
      </c>
      <c r="B809" s="7" t="e">
        <f>IF(OSS_2018_19!#REF!&lt;&gt;"",OSS_2018_19!#REF!,"")</f>
        <v>#REF!</v>
      </c>
      <c r="C809" s="35" t="e">
        <f>IF(OSS_2018_19!#REF!&lt;&gt;"",OSS_2018_19!#REF!,"")</f>
        <v>#REF!</v>
      </c>
      <c r="D809" s="63" t="e">
        <f>IF(OSS_2018_19!#REF!&lt;&gt;"",OSS_2018_19!#REF!,"")</f>
        <v>#REF!</v>
      </c>
      <c r="E809" s="7" t="e">
        <f>IF(OSS_2018_19!#REF!&lt;&gt;"",OSS_2018_19!#REF!,"")</f>
        <v>#REF!</v>
      </c>
      <c r="F809" s="5"/>
      <c r="G809" s="5"/>
      <c r="H809" s="5"/>
      <c r="I809" s="5"/>
      <c r="J809" s="46"/>
      <c r="L809" s="7" t="e">
        <f>IF(OSS_2018_19!#REF!&lt;&gt;"",OSS_2018_19!#REF!,"")</f>
        <v>#REF!</v>
      </c>
      <c r="M809" s="7" t="e">
        <f>IF(OSS_2018_19!#REF!&lt;&gt;"",OSS_2018_19!#REF!,"")</f>
        <v>#REF!</v>
      </c>
      <c r="N809" s="7" t="e">
        <f>IF(OSS_2018_19!#REF!&lt;&gt;"",OSS_2018_19!#REF!,"")</f>
        <v>#REF!</v>
      </c>
      <c r="O809" s="7" t="e">
        <f>IF(OSS_2018_19!#REF!&lt;&gt;"",OSS_2018_19!#REF!,"")</f>
        <v>#REF!</v>
      </c>
      <c r="P809" s="7" t="e">
        <f>IF(OSS_2018_19!#REF!&lt;&gt;"",OSS_2018_19!#REF!,"")</f>
        <v>#REF!</v>
      </c>
      <c r="Q809" s="5" t="e">
        <f t="shared" si="57"/>
        <v>#REF!</v>
      </c>
      <c r="R809" s="87" t="e">
        <f t="shared" si="58"/>
        <v>#REF!</v>
      </c>
      <c r="S809" s="57" t="e">
        <f t="shared" si="55"/>
        <v>#REF!</v>
      </c>
      <c r="T809" s="88" t="e">
        <f t="shared" si="56"/>
        <v>#REF!</v>
      </c>
      <c r="U809" s="68"/>
      <c r="W809" s="68"/>
    </row>
    <row r="810" spans="1:23" ht="20.100000000000001" customHeight="1">
      <c r="A810" s="118" t="e">
        <f>IF(OSS_2018_19!#REF!&lt;&gt;"",OSS_2018_19!#REF!,"")</f>
        <v>#REF!</v>
      </c>
      <c r="B810" s="7" t="e">
        <f>IF(OSS_2018_19!#REF!&lt;&gt;"",OSS_2018_19!#REF!,"")</f>
        <v>#REF!</v>
      </c>
      <c r="C810" s="35" t="e">
        <f>IF(OSS_2018_19!#REF!&lt;&gt;"",OSS_2018_19!#REF!,"")</f>
        <v>#REF!</v>
      </c>
      <c r="D810" s="63" t="e">
        <f>IF(OSS_2018_19!#REF!&lt;&gt;"",OSS_2018_19!#REF!,"")</f>
        <v>#REF!</v>
      </c>
      <c r="E810" s="7" t="e">
        <f>IF(OSS_2018_19!#REF!&lt;&gt;"",OSS_2018_19!#REF!,"")</f>
        <v>#REF!</v>
      </c>
      <c r="F810" s="5"/>
      <c r="G810" s="5"/>
      <c r="H810" s="5"/>
      <c r="I810" s="5"/>
      <c r="J810" s="46"/>
      <c r="L810" s="7" t="e">
        <f>IF(OSS_2018_19!#REF!&lt;&gt;"",OSS_2018_19!#REF!,"")</f>
        <v>#REF!</v>
      </c>
      <c r="M810" s="7" t="e">
        <f>IF(OSS_2018_19!#REF!&lt;&gt;"",OSS_2018_19!#REF!,"")</f>
        <v>#REF!</v>
      </c>
      <c r="N810" s="7" t="e">
        <f>IF(OSS_2018_19!#REF!&lt;&gt;"",OSS_2018_19!#REF!,"")</f>
        <v>#REF!</v>
      </c>
      <c r="O810" s="7" t="e">
        <f>IF(OSS_2018_19!#REF!&lt;&gt;"",OSS_2018_19!#REF!,"")</f>
        <v>#REF!</v>
      </c>
      <c r="P810" s="7" t="e">
        <f>IF(OSS_2018_19!#REF!&lt;&gt;"",OSS_2018_19!#REF!,"")</f>
        <v>#REF!</v>
      </c>
      <c r="Q810" s="5" t="e">
        <f t="shared" si="57"/>
        <v>#REF!</v>
      </c>
      <c r="R810" s="87" t="e">
        <f t="shared" si="58"/>
        <v>#REF!</v>
      </c>
      <c r="S810" s="57" t="e">
        <f t="shared" si="55"/>
        <v>#REF!</v>
      </c>
      <c r="T810" s="88" t="e">
        <f t="shared" si="56"/>
        <v>#REF!</v>
      </c>
      <c r="U810" s="68"/>
      <c r="W810" s="68"/>
    </row>
    <row r="811" spans="1:23" ht="20.100000000000001" customHeight="1">
      <c r="A811" s="118" t="e">
        <f>IF(OSS_2018_19!#REF!&lt;&gt;"",OSS_2018_19!#REF!,"")</f>
        <v>#REF!</v>
      </c>
      <c r="B811" s="7" t="e">
        <f>IF(OSS_2018_19!#REF!&lt;&gt;"",OSS_2018_19!#REF!,"")</f>
        <v>#REF!</v>
      </c>
      <c r="C811" s="35" t="e">
        <f>IF(OSS_2018_19!#REF!&lt;&gt;"",OSS_2018_19!#REF!,"")</f>
        <v>#REF!</v>
      </c>
      <c r="D811" s="63" t="e">
        <f>IF(OSS_2018_19!#REF!&lt;&gt;"",OSS_2018_19!#REF!,"")</f>
        <v>#REF!</v>
      </c>
      <c r="E811" s="7" t="e">
        <f>IF(OSS_2018_19!#REF!&lt;&gt;"",OSS_2018_19!#REF!,"")</f>
        <v>#REF!</v>
      </c>
      <c r="F811" s="5"/>
      <c r="G811" s="5"/>
      <c r="H811" s="5"/>
      <c r="I811" s="5"/>
      <c r="J811" s="46"/>
      <c r="L811" s="7" t="e">
        <f>IF(OSS_2018_19!#REF!&lt;&gt;"",OSS_2018_19!#REF!,"")</f>
        <v>#REF!</v>
      </c>
      <c r="M811" s="7" t="e">
        <f>IF(OSS_2018_19!#REF!&lt;&gt;"",OSS_2018_19!#REF!,"")</f>
        <v>#REF!</v>
      </c>
      <c r="N811" s="7" t="e">
        <f>IF(OSS_2018_19!#REF!&lt;&gt;"",OSS_2018_19!#REF!,"")</f>
        <v>#REF!</v>
      </c>
      <c r="O811" s="7" t="e">
        <f>IF(OSS_2018_19!#REF!&lt;&gt;"",OSS_2018_19!#REF!,"")</f>
        <v>#REF!</v>
      </c>
      <c r="P811" s="7" t="e">
        <f>IF(OSS_2018_19!#REF!&lt;&gt;"",OSS_2018_19!#REF!,"")</f>
        <v>#REF!</v>
      </c>
      <c r="Q811" s="5" t="e">
        <f t="shared" si="57"/>
        <v>#REF!</v>
      </c>
      <c r="R811" s="87" t="e">
        <f t="shared" si="58"/>
        <v>#REF!</v>
      </c>
      <c r="S811" s="57" t="e">
        <f t="shared" si="55"/>
        <v>#REF!</v>
      </c>
      <c r="T811" s="88" t="e">
        <f t="shared" si="56"/>
        <v>#REF!</v>
      </c>
      <c r="U811" s="68"/>
      <c r="W811" s="68"/>
    </row>
    <row r="812" spans="1:23" ht="20.100000000000001" customHeight="1">
      <c r="A812" s="118" t="e">
        <f>IF(OSS_2018_19!#REF!&lt;&gt;"",OSS_2018_19!#REF!,"")</f>
        <v>#REF!</v>
      </c>
      <c r="B812" s="7" t="e">
        <f>IF(OSS_2018_19!#REF!&lt;&gt;"",OSS_2018_19!#REF!,"")</f>
        <v>#REF!</v>
      </c>
      <c r="C812" s="35" t="e">
        <f>IF(OSS_2018_19!#REF!&lt;&gt;"",OSS_2018_19!#REF!,"")</f>
        <v>#REF!</v>
      </c>
      <c r="D812" s="63" t="e">
        <f>IF(OSS_2018_19!#REF!&lt;&gt;"",OSS_2018_19!#REF!,"")</f>
        <v>#REF!</v>
      </c>
      <c r="E812" s="7" t="e">
        <f>IF(OSS_2018_19!#REF!&lt;&gt;"",OSS_2018_19!#REF!,"")</f>
        <v>#REF!</v>
      </c>
      <c r="F812" s="5"/>
      <c r="G812" s="5"/>
      <c r="H812" s="5"/>
      <c r="I812" s="5"/>
      <c r="J812" s="46"/>
      <c r="L812" s="7" t="e">
        <f>IF(OSS_2018_19!#REF!&lt;&gt;"",OSS_2018_19!#REF!,"")</f>
        <v>#REF!</v>
      </c>
      <c r="M812" s="7" t="e">
        <f>IF(OSS_2018_19!#REF!&lt;&gt;"",OSS_2018_19!#REF!,"")</f>
        <v>#REF!</v>
      </c>
      <c r="N812" s="7" t="e">
        <f>IF(OSS_2018_19!#REF!&lt;&gt;"",OSS_2018_19!#REF!,"")</f>
        <v>#REF!</v>
      </c>
      <c r="O812" s="7" t="e">
        <f>IF(OSS_2018_19!#REF!&lt;&gt;"",OSS_2018_19!#REF!,"")</f>
        <v>#REF!</v>
      </c>
      <c r="P812" s="7" t="e">
        <f>IF(OSS_2018_19!#REF!&lt;&gt;"",OSS_2018_19!#REF!,"")</f>
        <v>#REF!</v>
      </c>
      <c r="Q812" s="5" t="e">
        <f t="shared" si="57"/>
        <v>#REF!</v>
      </c>
      <c r="R812" s="87" t="e">
        <f t="shared" si="58"/>
        <v>#REF!</v>
      </c>
      <c r="S812" s="57" t="e">
        <f t="shared" si="55"/>
        <v>#REF!</v>
      </c>
      <c r="T812" s="88" t="e">
        <f t="shared" si="56"/>
        <v>#REF!</v>
      </c>
      <c r="U812" s="68"/>
      <c r="W812" s="68"/>
    </row>
    <row r="813" spans="1:23" ht="20.100000000000001" customHeight="1">
      <c r="A813" s="118" t="e">
        <f>IF(OSS_2018_19!#REF!&lt;&gt;"",OSS_2018_19!#REF!,"")</f>
        <v>#REF!</v>
      </c>
      <c r="B813" s="7" t="e">
        <f>IF(OSS_2018_19!#REF!&lt;&gt;"",OSS_2018_19!#REF!,"")</f>
        <v>#REF!</v>
      </c>
      <c r="C813" s="35" t="e">
        <f>IF(OSS_2018_19!#REF!&lt;&gt;"",OSS_2018_19!#REF!,"")</f>
        <v>#REF!</v>
      </c>
      <c r="D813" s="63" t="e">
        <f>IF(OSS_2018_19!#REF!&lt;&gt;"",OSS_2018_19!#REF!,"")</f>
        <v>#REF!</v>
      </c>
      <c r="E813" s="7" t="e">
        <f>IF(OSS_2018_19!#REF!&lt;&gt;"",OSS_2018_19!#REF!,"")</f>
        <v>#REF!</v>
      </c>
      <c r="F813" s="5"/>
      <c r="G813" s="5"/>
      <c r="H813" s="5"/>
      <c r="I813" s="5"/>
      <c r="J813" s="46"/>
      <c r="L813" s="7" t="e">
        <f>IF(OSS_2018_19!#REF!&lt;&gt;"",OSS_2018_19!#REF!,"")</f>
        <v>#REF!</v>
      </c>
      <c r="M813" s="7" t="e">
        <f>IF(OSS_2018_19!#REF!&lt;&gt;"",OSS_2018_19!#REF!,"")</f>
        <v>#REF!</v>
      </c>
      <c r="N813" s="7" t="e">
        <f>IF(OSS_2018_19!#REF!&lt;&gt;"",OSS_2018_19!#REF!,"")</f>
        <v>#REF!</v>
      </c>
      <c r="O813" s="7" t="e">
        <f>IF(OSS_2018_19!#REF!&lt;&gt;"",OSS_2018_19!#REF!,"")</f>
        <v>#REF!</v>
      </c>
      <c r="P813" s="7" t="e">
        <f>IF(OSS_2018_19!#REF!&lt;&gt;"",OSS_2018_19!#REF!,"")</f>
        <v>#REF!</v>
      </c>
      <c r="Q813" s="5" t="e">
        <f t="shared" si="57"/>
        <v>#REF!</v>
      </c>
      <c r="R813" s="87" t="e">
        <f t="shared" si="58"/>
        <v>#REF!</v>
      </c>
      <c r="S813" s="57" t="e">
        <f t="shared" si="55"/>
        <v>#REF!</v>
      </c>
      <c r="T813" s="88" t="e">
        <f t="shared" si="56"/>
        <v>#REF!</v>
      </c>
      <c r="U813" s="68"/>
      <c r="W813" s="68"/>
    </row>
    <row r="814" spans="1:23" ht="20.100000000000001" customHeight="1">
      <c r="A814" s="118" t="e">
        <f>IF(OSS_2018_19!#REF!&lt;&gt;"",OSS_2018_19!#REF!,"")</f>
        <v>#REF!</v>
      </c>
      <c r="B814" s="7" t="e">
        <f>IF(OSS_2018_19!#REF!&lt;&gt;"",OSS_2018_19!#REF!,"")</f>
        <v>#REF!</v>
      </c>
      <c r="C814" s="35" t="e">
        <f>IF(OSS_2018_19!#REF!&lt;&gt;"",OSS_2018_19!#REF!,"")</f>
        <v>#REF!</v>
      </c>
      <c r="D814" s="63" t="e">
        <f>IF(OSS_2018_19!#REF!&lt;&gt;"",OSS_2018_19!#REF!,"")</f>
        <v>#REF!</v>
      </c>
      <c r="E814" s="7" t="e">
        <f>IF(OSS_2018_19!#REF!&lt;&gt;"",OSS_2018_19!#REF!,"")</f>
        <v>#REF!</v>
      </c>
      <c r="F814" s="5"/>
      <c r="G814" s="5"/>
      <c r="H814" s="5"/>
      <c r="I814" s="5"/>
      <c r="J814" s="46"/>
      <c r="L814" s="7" t="e">
        <f>IF(OSS_2018_19!#REF!&lt;&gt;"",OSS_2018_19!#REF!,"")</f>
        <v>#REF!</v>
      </c>
      <c r="M814" s="7" t="e">
        <f>IF(OSS_2018_19!#REF!&lt;&gt;"",OSS_2018_19!#REF!,"")</f>
        <v>#REF!</v>
      </c>
      <c r="N814" s="7" t="e">
        <f>IF(OSS_2018_19!#REF!&lt;&gt;"",OSS_2018_19!#REF!,"")</f>
        <v>#REF!</v>
      </c>
      <c r="O814" s="7" t="e">
        <f>IF(OSS_2018_19!#REF!&lt;&gt;"",OSS_2018_19!#REF!,"")</f>
        <v>#REF!</v>
      </c>
      <c r="P814" s="7" t="e">
        <f>IF(OSS_2018_19!#REF!&lt;&gt;"",OSS_2018_19!#REF!,"")</f>
        <v>#REF!</v>
      </c>
      <c r="Q814" s="5" t="e">
        <f t="shared" si="57"/>
        <v>#REF!</v>
      </c>
      <c r="R814" s="87" t="e">
        <f t="shared" si="58"/>
        <v>#REF!</v>
      </c>
      <c r="S814" s="57" t="e">
        <f t="shared" si="55"/>
        <v>#REF!</v>
      </c>
      <c r="T814" s="88" t="e">
        <f t="shared" si="56"/>
        <v>#REF!</v>
      </c>
      <c r="U814" s="68"/>
      <c r="W814" s="68"/>
    </row>
    <row r="815" spans="1:23" ht="20.100000000000001" customHeight="1">
      <c r="A815" s="118" t="e">
        <f>IF(OSS_2018_19!#REF!&lt;&gt;"",OSS_2018_19!#REF!,"")</f>
        <v>#REF!</v>
      </c>
      <c r="B815" s="7" t="e">
        <f>IF(OSS_2018_19!#REF!&lt;&gt;"",OSS_2018_19!#REF!,"")</f>
        <v>#REF!</v>
      </c>
      <c r="C815" s="35" t="e">
        <f>IF(OSS_2018_19!#REF!&lt;&gt;"",OSS_2018_19!#REF!,"")</f>
        <v>#REF!</v>
      </c>
      <c r="D815" s="63" t="e">
        <f>IF(OSS_2018_19!#REF!&lt;&gt;"",OSS_2018_19!#REF!,"")</f>
        <v>#REF!</v>
      </c>
      <c r="E815" s="7" t="e">
        <f>IF(OSS_2018_19!#REF!&lt;&gt;"",OSS_2018_19!#REF!,"")</f>
        <v>#REF!</v>
      </c>
      <c r="F815" s="5"/>
      <c r="G815" s="5"/>
      <c r="H815" s="5"/>
      <c r="I815" s="5"/>
      <c r="J815" s="46"/>
      <c r="L815" s="7" t="e">
        <f>IF(OSS_2018_19!#REF!&lt;&gt;"",OSS_2018_19!#REF!,"")</f>
        <v>#REF!</v>
      </c>
      <c r="M815" s="7" t="e">
        <f>IF(OSS_2018_19!#REF!&lt;&gt;"",OSS_2018_19!#REF!,"")</f>
        <v>#REF!</v>
      </c>
      <c r="N815" s="7" t="e">
        <f>IF(OSS_2018_19!#REF!&lt;&gt;"",OSS_2018_19!#REF!,"")</f>
        <v>#REF!</v>
      </c>
      <c r="O815" s="7" t="e">
        <f>IF(OSS_2018_19!#REF!&lt;&gt;"",OSS_2018_19!#REF!,"")</f>
        <v>#REF!</v>
      </c>
      <c r="P815" s="7" t="e">
        <f>IF(OSS_2018_19!#REF!&lt;&gt;"",OSS_2018_19!#REF!,"")</f>
        <v>#REF!</v>
      </c>
      <c r="Q815" s="5" t="e">
        <f t="shared" si="57"/>
        <v>#REF!</v>
      </c>
      <c r="R815" s="87" t="e">
        <f t="shared" si="58"/>
        <v>#REF!</v>
      </c>
      <c r="S815" s="57" t="e">
        <f t="shared" si="55"/>
        <v>#REF!</v>
      </c>
      <c r="T815" s="88" t="e">
        <f t="shared" si="56"/>
        <v>#REF!</v>
      </c>
      <c r="U815" s="68"/>
      <c r="W815" s="68"/>
    </row>
    <row r="816" spans="1:23" ht="20.100000000000001" customHeight="1">
      <c r="A816" s="118" t="e">
        <f>IF(OSS_2018_19!#REF!&lt;&gt;"",OSS_2018_19!#REF!,"")</f>
        <v>#REF!</v>
      </c>
      <c r="B816" s="7" t="e">
        <f>IF(OSS_2018_19!#REF!&lt;&gt;"",OSS_2018_19!#REF!,"")</f>
        <v>#REF!</v>
      </c>
      <c r="C816" s="35" t="e">
        <f>IF(OSS_2018_19!#REF!&lt;&gt;"",OSS_2018_19!#REF!,"")</f>
        <v>#REF!</v>
      </c>
      <c r="D816" s="63" t="e">
        <f>IF(OSS_2018_19!#REF!&lt;&gt;"",OSS_2018_19!#REF!,"")</f>
        <v>#REF!</v>
      </c>
      <c r="E816" s="7" t="e">
        <f>IF(OSS_2018_19!#REF!&lt;&gt;"",OSS_2018_19!#REF!,"")</f>
        <v>#REF!</v>
      </c>
      <c r="F816" s="5"/>
      <c r="G816" s="5"/>
      <c r="H816" s="5"/>
      <c r="I816" s="5"/>
      <c r="J816" s="46"/>
      <c r="L816" s="7" t="e">
        <f>IF(OSS_2018_19!#REF!&lt;&gt;"",OSS_2018_19!#REF!,"")</f>
        <v>#REF!</v>
      </c>
      <c r="M816" s="7" t="e">
        <f>IF(OSS_2018_19!#REF!&lt;&gt;"",OSS_2018_19!#REF!,"")</f>
        <v>#REF!</v>
      </c>
      <c r="N816" s="7" t="e">
        <f>IF(OSS_2018_19!#REF!&lt;&gt;"",OSS_2018_19!#REF!,"")</f>
        <v>#REF!</v>
      </c>
      <c r="O816" s="7" t="e">
        <f>IF(OSS_2018_19!#REF!&lt;&gt;"",OSS_2018_19!#REF!,"")</f>
        <v>#REF!</v>
      </c>
      <c r="P816" s="7" t="e">
        <f>IF(OSS_2018_19!#REF!&lt;&gt;"",OSS_2018_19!#REF!,"")</f>
        <v>#REF!</v>
      </c>
      <c r="Q816" s="5" t="e">
        <f t="shared" si="57"/>
        <v>#REF!</v>
      </c>
      <c r="R816" s="87" t="e">
        <f t="shared" si="58"/>
        <v>#REF!</v>
      </c>
      <c r="S816" s="57" t="e">
        <f t="shared" si="55"/>
        <v>#REF!</v>
      </c>
      <c r="T816" s="88" t="e">
        <f t="shared" si="56"/>
        <v>#REF!</v>
      </c>
      <c r="U816" s="68"/>
      <c r="W816" s="68"/>
    </row>
    <row r="817" spans="1:23" ht="20.100000000000001" customHeight="1">
      <c r="A817" s="118" t="e">
        <f>IF(OSS_2018_19!#REF!&lt;&gt;"",OSS_2018_19!#REF!,"")</f>
        <v>#REF!</v>
      </c>
      <c r="B817" s="7" t="e">
        <f>IF(OSS_2018_19!#REF!&lt;&gt;"",OSS_2018_19!#REF!,"")</f>
        <v>#REF!</v>
      </c>
      <c r="C817" s="35" t="e">
        <f>IF(OSS_2018_19!#REF!&lt;&gt;"",OSS_2018_19!#REF!,"")</f>
        <v>#REF!</v>
      </c>
      <c r="D817" s="63" t="e">
        <f>IF(OSS_2018_19!#REF!&lt;&gt;"",OSS_2018_19!#REF!,"")</f>
        <v>#REF!</v>
      </c>
      <c r="E817" s="7" t="e">
        <f>IF(OSS_2018_19!#REF!&lt;&gt;"",OSS_2018_19!#REF!,"")</f>
        <v>#REF!</v>
      </c>
      <c r="F817" s="5"/>
      <c r="G817" s="5"/>
      <c r="H817" s="5"/>
      <c r="I817" s="5"/>
      <c r="J817" s="46"/>
      <c r="L817" s="7" t="e">
        <f>IF(OSS_2018_19!#REF!&lt;&gt;"",OSS_2018_19!#REF!,"")</f>
        <v>#REF!</v>
      </c>
      <c r="M817" s="7" t="e">
        <f>IF(OSS_2018_19!#REF!&lt;&gt;"",OSS_2018_19!#REF!,"")</f>
        <v>#REF!</v>
      </c>
      <c r="N817" s="7" t="e">
        <f>IF(OSS_2018_19!#REF!&lt;&gt;"",OSS_2018_19!#REF!,"")</f>
        <v>#REF!</v>
      </c>
      <c r="O817" s="7" t="e">
        <f>IF(OSS_2018_19!#REF!&lt;&gt;"",OSS_2018_19!#REF!,"")</f>
        <v>#REF!</v>
      </c>
      <c r="P817" s="7" t="e">
        <f>IF(OSS_2018_19!#REF!&lt;&gt;"",OSS_2018_19!#REF!,"")</f>
        <v>#REF!</v>
      </c>
      <c r="Q817" s="5" t="e">
        <f t="shared" si="57"/>
        <v>#REF!</v>
      </c>
      <c r="R817" s="87" t="e">
        <f t="shared" si="58"/>
        <v>#REF!</v>
      </c>
      <c r="S817" s="57" t="e">
        <f t="shared" si="55"/>
        <v>#REF!</v>
      </c>
      <c r="T817" s="88" t="e">
        <f t="shared" si="56"/>
        <v>#REF!</v>
      </c>
      <c r="U817" s="68"/>
      <c r="W817" s="68"/>
    </row>
    <row r="818" spans="1:23" ht="20.100000000000001" customHeight="1">
      <c r="A818" s="118" t="e">
        <f>IF(OSS_2018_19!#REF!&lt;&gt;"",OSS_2018_19!#REF!,"")</f>
        <v>#REF!</v>
      </c>
      <c r="B818" s="7" t="e">
        <f>IF(OSS_2018_19!#REF!&lt;&gt;"",OSS_2018_19!#REF!,"")</f>
        <v>#REF!</v>
      </c>
      <c r="C818" s="35" t="e">
        <f>IF(OSS_2018_19!#REF!&lt;&gt;"",OSS_2018_19!#REF!,"")</f>
        <v>#REF!</v>
      </c>
      <c r="D818" s="63" t="e">
        <f>IF(OSS_2018_19!#REF!&lt;&gt;"",OSS_2018_19!#REF!,"")</f>
        <v>#REF!</v>
      </c>
      <c r="E818" s="7" t="e">
        <f>IF(OSS_2018_19!#REF!&lt;&gt;"",OSS_2018_19!#REF!,"")</f>
        <v>#REF!</v>
      </c>
      <c r="F818" s="5"/>
      <c r="G818" s="5"/>
      <c r="H818" s="5"/>
      <c r="I818" s="5"/>
      <c r="J818" s="46"/>
      <c r="L818" s="7" t="e">
        <f>IF(OSS_2018_19!#REF!&lt;&gt;"",OSS_2018_19!#REF!,"")</f>
        <v>#REF!</v>
      </c>
      <c r="M818" s="7" t="e">
        <f>IF(OSS_2018_19!#REF!&lt;&gt;"",OSS_2018_19!#REF!,"")</f>
        <v>#REF!</v>
      </c>
      <c r="N818" s="7" t="e">
        <f>IF(OSS_2018_19!#REF!&lt;&gt;"",OSS_2018_19!#REF!,"")</f>
        <v>#REF!</v>
      </c>
      <c r="O818" s="7" t="e">
        <f>IF(OSS_2018_19!#REF!&lt;&gt;"",OSS_2018_19!#REF!,"")</f>
        <v>#REF!</v>
      </c>
      <c r="P818" s="7" t="e">
        <f>IF(OSS_2018_19!#REF!&lt;&gt;"",OSS_2018_19!#REF!,"")</f>
        <v>#REF!</v>
      </c>
      <c r="Q818" s="5" t="e">
        <f t="shared" si="57"/>
        <v>#REF!</v>
      </c>
      <c r="R818" s="87" t="e">
        <f t="shared" si="58"/>
        <v>#REF!</v>
      </c>
      <c r="S818" s="57" t="e">
        <f t="shared" si="55"/>
        <v>#REF!</v>
      </c>
      <c r="T818" s="88" t="e">
        <f t="shared" si="56"/>
        <v>#REF!</v>
      </c>
      <c r="U818" s="68"/>
      <c r="W818" s="68"/>
    </row>
    <row r="819" spans="1:23" ht="20.100000000000001" customHeight="1">
      <c r="A819" s="118" t="e">
        <f>IF(OSS_2018_19!#REF!&lt;&gt;"",OSS_2018_19!#REF!,"")</f>
        <v>#REF!</v>
      </c>
      <c r="B819" s="7" t="e">
        <f>IF(OSS_2018_19!#REF!&lt;&gt;"",OSS_2018_19!#REF!,"")</f>
        <v>#REF!</v>
      </c>
      <c r="C819" s="35" t="e">
        <f>IF(OSS_2018_19!#REF!&lt;&gt;"",OSS_2018_19!#REF!,"")</f>
        <v>#REF!</v>
      </c>
      <c r="D819" s="63" t="e">
        <f>IF(OSS_2018_19!#REF!&lt;&gt;"",OSS_2018_19!#REF!,"")</f>
        <v>#REF!</v>
      </c>
      <c r="E819" s="7" t="e">
        <f>IF(OSS_2018_19!#REF!&lt;&gt;"",OSS_2018_19!#REF!,"")</f>
        <v>#REF!</v>
      </c>
      <c r="F819" s="5"/>
      <c r="G819" s="5"/>
      <c r="H819" s="5"/>
      <c r="I819" s="5"/>
      <c r="J819" s="46"/>
      <c r="L819" s="7" t="e">
        <f>IF(OSS_2018_19!#REF!&lt;&gt;"",OSS_2018_19!#REF!,"")</f>
        <v>#REF!</v>
      </c>
      <c r="M819" s="7" t="e">
        <f>IF(OSS_2018_19!#REF!&lt;&gt;"",OSS_2018_19!#REF!,"")</f>
        <v>#REF!</v>
      </c>
      <c r="N819" s="7" t="e">
        <f>IF(OSS_2018_19!#REF!&lt;&gt;"",OSS_2018_19!#REF!,"")</f>
        <v>#REF!</v>
      </c>
      <c r="O819" s="7" t="e">
        <f>IF(OSS_2018_19!#REF!&lt;&gt;"",OSS_2018_19!#REF!,"")</f>
        <v>#REF!</v>
      </c>
      <c r="P819" s="7" t="e">
        <f>IF(OSS_2018_19!#REF!&lt;&gt;"",OSS_2018_19!#REF!,"")</f>
        <v>#REF!</v>
      </c>
      <c r="Q819" s="5" t="e">
        <f t="shared" si="57"/>
        <v>#REF!</v>
      </c>
      <c r="R819" s="87" t="e">
        <f t="shared" si="58"/>
        <v>#REF!</v>
      </c>
      <c r="S819" s="57" t="e">
        <f t="shared" si="55"/>
        <v>#REF!</v>
      </c>
      <c r="T819" s="88" t="e">
        <f t="shared" si="56"/>
        <v>#REF!</v>
      </c>
      <c r="U819" s="68"/>
      <c r="W819" s="68"/>
    </row>
    <row r="820" spans="1:23" ht="20.100000000000001" customHeight="1">
      <c r="A820" s="118" t="e">
        <f>IF(OSS_2018_19!#REF!&lt;&gt;"",OSS_2018_19!#REF!,"")</f>
        <v>#REF!</v>
      </c>
      <c r="B820" s="7" t="e">
        <f>IF(OSS_2018_19!#REF!&lt;&gt;"",OSS_2018_19!#REF!,"")</f>
        <v>#REF!</v>
      </c>
      <c r="C820" s="35" t="e">
        <f>IF(OSS_2018_19!#REF!&lt;&gt;"",OSS_2018_19!#REF!,"")</f>
        <v>#REF!</v>
      </c>
      <c r="D820" s="63" t="e">
        <f>IF(OSS_2018_19!#REF!&lt;&gt;"",OSS_2018_19!#REF!,"")</f>
        <v>#REF!</v>
      </c>
      <c r="E820" s="7" t="e">
        <f>IF(OSS_2018_19!#REF!&lt;&gt;"",OSS_2018_19!#REF!,"")</f>
        <v>#REF!</v>
      </c>
      <c r="F820" s="5"/>
      <c r="G820" s="5"/>
      <c r="H820" s="5"/>
      <c r="I820" s="5"/>
      <c r="J820" s="46"/>
      <c r="L820" s="7" t="e">
        <f>IF(OSS_2018_19!#REF!&lt;&gt;"",OSS_2018_19!#REF!,"")</f>
        <v>#REF!</v>
      </c>
      <c r="M820" s="7" t="e">
        <f>IF(OSS_2018_19!#REF!&lt;&gt;"",OSS_2018_19!#REF!,"")</f>
        <v>#REF!</v>
      </c>
      <c r="N820" s="7" t="e">
        <f>IF(OSS_2018_19!#REF!&lt;&gt;"",OSS_2018_19!#REF!,"")</f>
        <v>#REF!</v>
      </c>
      <c r="O820" s="7" t="e">
        <f>IF(OSS_2018_19!#REF!&lt;&gt;"",OSS_2018_19!#REF!,"")</f>
        <v>#REF!</v>
      </c>
      <c r="P820" s="7" t="e">
        <f>IF(OSS_2018_19!#REF!&lt;&gt;"",OSS_2018_19!#REF!,"")</f>
        <v>#REF!</v>
      </c>
      <c r="Q820" s="5" t="e">
        <f t="shared" si="57"/>
        <v>#REF!</v>
      </c>
      <c r="R820" s="87" t="e">
        <f t="shared" si="58"/>
        <v>#REF!</v>
      </c>
      <c r="S820" s="57" t="e">
        <f t="shared" si="55"/>
        <v>#REF!</v>
      </c>
      <c r="T820" s="88" t="e">
        <f t="shared" si="56"/>
        <v>#REF!</v>
      </c>
      <c r="U820" s="68"/>
      <c r="W820" s="68"/>
    </row>
    <row r="821" spans="1:23" ht="20.100000000000001" customHeight="1">
      <c r="A821" s="118" t="e">
        <f>IF(OSS_2018_19!#REF!&lt;&gt;"",OSS_2018_19!#REF!,"")</f>
        <v>#REF!</v>
      </c>
      <c r="B821" s="7" t="e">
        <f>IF(OSS_2018_19!#REF!&lt;&gt;"",OSS_2018_19!#REF!,"")</f>
        <v>#REF!</v>
      </c>
      <c r="C821" s="35" t="e">
        <f>IF(OSS_2018_19!#REF!&lt;&gt;"",OSS_2018_19!#REF!,"")</f>
        <v>#REF!</v>
      </c>
      <c r="D821" s="63" t="e">
        <f>IF(OSS_2018_19!#REF!&lt;&gt;"",OSS_2018_19!#REF!,"")</f>
        <v>#REF!</v>
      </c>
      <c r="E821" s="7" t="e">
        <f>IF(OSS_2018_19!#REF!&lt;&gt;"",OSS_2018_19!#REF!,"")</f>
        <v>#REF!</v>
      </c>
      <c r="F821" s="5"/>
      <c r="G821" s="5"/>
      <c r="H821" s="5"/>
      <c r="I821" s="5"/>
      <c r="J821" s="46"/>
      <c r="L821" s="7" t="e">
        <f>IF(OSS_2018_19!#REF!&lt;&gt;"",OSS_2018_19!#REF!,"")</f>
        <v>#REF!</v>
      </c>
      <c r="M821" s="7" t="e">
        <f>IF(OSS_2018_19!#REF!&lt;&gt;"",OSS_2018_19!#REF!,"")</f>
        <v>#REF!</v>
      </c>
      <c r="N821" s="7" t="e">
        <f>IF(OSS_2018_19!#REF!&lt;&gt;"",OSS_2018_19!#REF!,"")</f>
        <v>#REF!</v>
      </c>
      <c r="O821" s="7" t="e">
        <f>IF(OSS_2018_19!#REF!&lt;&gt;"",OSS_2018_19!#REF!,"")</f>
        <v>#REF!</v>
      </c>
      <c r="P821" s="7" t="e">
        <f>IF(OSS_2018_19!#REF!&lt;&gt;"",OSS_2018_19!#REF!,"")</f>
        <v>#REF!</v>
      </c>
      <c r="Q821" s="5" t="e">
        <f t="shared" si="57"/>
        <v>#REF!</v>
      </c>
      <c r="R821" s="87" t="e">
        <f t="shared" si="58"/>
        <v>#REF!</v>
      </c>
      <c r="S821" s="57" t="e">
        <f t="shared" si="55"/>
        <v>#REF!</v>
      </c>
      <c r="T821" s="88" t="e">
        <f t="shared" si="56"/>
        <v>#REF!</v>
      </c>
      <c r="U821" s="68"/>
      <c r="W821" s="68"/>
    </row>
    <row r="822" spans="1:23" ht="20.100000000000001" customHeight="1">
      <c r="A822" s="118" t="e">
        <f>IF(OSS_2018_19!#REF!&lt;&gt;"",OSS_2018_19!#REF!,"")</f>
        <v>#REF!</v>
      </c>
      <c r="B822" s="7" t="e">
        <f>IF(OSS_2018_19!#REF!&lt;&gt;"",OSS_2018_19!#REF!,"")</f>
        <v>#REF!</v>
      </c>
      <c r="C822" s="35" t="e">
        <f>IF(OSS_2018_19!#REF!&lt;&gt;"",OSS_2018_19!#REF!,"")</f>
        <v>#REF!</v>
      </c>
      <c r="D822" s="63" t="e">
        <f>IF(OSS_2018_19!#REF!&lt;&gt;"",OSS_2018_19!#REF!,"")</f>
        <v>#REF!</v>
      </c>
      <c r="E822" s="7" t="e">
        <f>IF(OSS_2018_19!#REF!&lt;&gt;"",OSS_2018_19!#REF!,"")</f>
        <v>#REF!</v>
      </c>
      <c r="F822" s="5"/>
      <c r="G822" s="5"/>
      <c r="H822" s="5"/>
      <c r="I822" s="5"/>
      <c r="J822" s="46"/>
      <c r="L822" s="7" t="e">
        <f>IF(OSS_2018_19!#REF!&lt;&gt;"",OSS_2018_19!#REF!,"")</f>
        <v>#REF!</v>
      </c>
      <c r="M822" s="7" t="e">
        <f>IF(OSS_2018_19!#REF!&lt;&gt;"",OSS_2018_19!#REF!,"")</f>
        <v>#REF!</v>
      </c>
      <c r="N822" s="7" t="e">
        <f>IF(OSS_2018_19!#REF!&lt;&gt;"",OSS_2018_19!#REF!,"")</f>
        <v>#REF!</v>
      </c>
      <c r="O822" s="7" t="e">
        <f>IF(OSS_2018_19!#REF!&lt;&gt;"",OSS_2018_19!#REF!,"")</f>
        <v>#REF!</v>
      </c>
      <c r="P822" s="7" t="e">
        <f>IF(OSS_2018_19!#REF!&lt;&gt;"",OSS_2018_19!#REF!,"")</f>
        <v>#REF!</v>
      </c>
      <c r="Q822" s="5" t="e">
        <f t="shared" si="57"/>
        <v>#REF!</v>
      </c>
      <c r="R822" s="87" t="e">
        <f t="shared" si="58"/>
        <v>#REF!</v>
      </c>
      <c r="S822" s="57" t="e">
        <f t="shared" si="55"/>
        <v>#REF!</v>
      </c>
      <c r="T822" s="88" t="e">
        <f t="shared" si="56"/>
        <v>#REF!</v>
      </c>
      <c r="U822" s="68"/>
      <c r="W822" s="68"/>
    </row>
    <row r="823" spans="1:23" ht="20.100000000000001" customHeight="1">
      <c r="A823" s="118" t="e">
        <f>IF(OSS_2018_19!#REF!&lt;&gt;"",OSS_2018_19!#REF!,"")</f>
        <v>#REF!</v>
      </c>
      <c r="B823" s="7" t="e">
        <f>IF(OSS_2018_19!#REF!&lt;&gt;"",OSS_2018_19!#REF!,"")</f>
        <v>#REF!</v>
      </c>
      <c r="C823" s="35" t="e">
        <f>IF(OSS_2018_19!#REF!&lt;&gt;"",OSS_2018_19!#REF!,"")</f>
        <v>#REF!</v>
      </c>
      <c r="D823" s="63" t="e">
        <f>IF(OSS_2018_19!#REF!&lt;&gt;"",OSS_2018_19!#REF!,"")</f>
        <v>#REF!</v>
      </c>
      <c r="E823" s="7" t="e">
        <f>IF(OSS_2018_19!#REF!&lt;&gt;"",OSS_2018_19!#REF!,"")</f>
        <v>#REF!</v>
      </c>
      <c r="F823" s="5"/>
      <c r="G823" s="5"/>
      <c r="H823" s="5"/>
      <c r="I823" s="5"/>
      <c r="J823" s="46"/>
      <c r="L823" s="7" t="e">
        <f>IF(OSS_2018_19!#REF!&lt;&gt;"",OSS_2018_19!#REF!,"")</f>
        <v>#REF!</v>
      </c>
      <c r="M823" s="7" t="e">
        <f>IF(OSS_2018_19!#REF!&lt;&gt;"",OSS_2018_19!#REF!,"")</f>
        <v>#REF!</v>
      </c>
      <c r="N823" s="7" t="e">
        <f>IF(OSS_2018_19!#REF!&lt;&gt;"",OSS_2018_19!#REF!,"")</f>
        <v>#REF!</v>
      </c>
      <c r="O823" s="7" t="e">
        <f>IF(OSS_2018_19!#REF!&lt;&gt;"",OSS_2018_19!#REF!,"")</f>
        <v>#REF!</v>
      </c>
      <c r="P823" s="7" t="e">
        <f>IF(OSS_2018_19!#REF!&lt;&gt;"",OSS_2018_19!#REF!,"")</f>
        <v>#REF!</v>
      </c>
      <c r="Q823" s="5" t="e">
        <f t="shared" si="57"/>
        <v>#REF!</v>
      </c>
      <c r="R823" s="87" t="e">
        <f t="shared" si="58"/>
        <v>#REF!</v>
      </c>
      <c r="S823" s="57" t="e">
        <f t="shared" si="55"/>
        <v>#REF!</v>
      </c>
      <c r="T823" s="88" t="e">
        <f t="shared" si="56"/>
        <v>#REF!</v>
      </c>
      <c r="U823" s="68"/>
      <c r="W823" s="68"/>
    </row>
    <row r="824" spans="1:23" ht="20.100000000000001" customHeight="1">
      <c r="A824" s="118" t="e">
        <f>IF(OSS_2018_19!#REF!&lt;&gt;"",OSS_2018_19!#REF!,"")</f>
        <v>#REF!</v>
      </c>
      <c r="B824" s="7" t="e">
        <f>IF(OSS_2018_19!#REF!&lt;&gt;"",OSS_2018_19!#REF!,"")</f>
        <v>#REF!</v>
      </c>
      <c r="C824" s="35" t="e">
        <f>IF(OSS_2018_19!#REF!&lt;&gt;"",OSS_2018_19!#REF!,"")</f>
        <v>#REF!</v>
      </c>
      <c r="D824" s="63" t="e">
        <f>IF(OSS_2018_19!#REF!&lt;&gt;"",OSS_2018_19!#REF!,"")</f>
        <v>#REF!</v>
      </c>
      <c r="E824" s="7" t="e">
        <f>IF(OSS_2018_19!#REF!&lt;&gt;"",OSS_2018_19!#REF!,"")</f>
        <v>#REF!</v>
      </c>
      <c r="F824" s="5"/>
      <c r="G824" s="5"/>
      <c r="H824" s="5"/>
      <c r="I824" s="5"/>
      <c r="J824" s="46"/>
      <c r="L824" s="7" t="e">
        <f>IF(OSS_2018_19!#REF!&lt;&gt;"",OSS_2018_19!#REF!,"")</f>
        <v>#REF!</v>
      </c>
      <c r="M824" s="7" t="e">
        <f>IF(OSS_2018_19!#REF!&lt;&gt;"",OSS_2018_19!#REF!,"")</f>
        <v>#REF!</v>
      </c>
      <c r="N824" s="7" t="e">
        <f>IF(OSS_2018_19!#REF!&lt;&gt;"",OSS_2018_19!#REF!,"")</f>
        <v>#REF!</v>
      </c>
      <c r="O824" s="7" t="e">
        <f>IF(OSS_2018_19!#REF!&lt;&gt;"",OSS_2018_19!#REF!,"")</f>
        <v>#REF!</v>
      </c>
      <c r="P824" s="7" t="e">
        <f>IF(OSS_2018_19!#REF!&lt;&gt;"",OSS_2018_19!#REF!,"")</f>
        <v>#REF!</v>
      </c>
      <c r="Q824" s="5" t="e">
        <f t="shared" si="57"/>
        <v>#REF!</v>
      </c>
      <c r="R824" s="87" t="e">
        <f t="shared" si="58"/>
        <v>#REF!</v>
      </c>
      <c r="S824" s="57" t="e">
        <f t="shared" si="55"/>
        <v>#REF!</v>
      </c>
      <c r="T824" s="88" t="e">
        <f t="shared" si="56"/>
        <v>#REF!</v>
      </c>
      <c r="U824" s="68"/>
      <c r="W824" s="68"/>
    </row>
    <row r="825" spans="1:23" ht="20.100000000000001" customHeight="1">
      <c r="A825" s="118" t="e">
        <f>IF(OSS_2018_19!#REF!&lt;&gt;"",OSS_2018_19!#REF!,"")</f>
        <v>#REF!</v>
      </c>
      <c r="B825" s="7" t="e">
        <f>IF(OSS_2018_19!#REF!&lt;&gt;"",OSS_2018_19!#REF!,"")</f>
        <v>#REF!</v>
      </c>
      <c r="C825" s="35" t="e">
        <f>IF(OSS_2018_19!#REF!&lt;&gt;"",OSS_2018_19!#REF!,"")</f>
        <v>#REF!</v>
      </c>
      <c r="D825" s="63" t="e">
        <f>IF(OSS_2018_19!#REF!&lt;&gt;"",OSS_2018_19!#REF!,"")</f>
        <v>#REF!</v>
      </c>
      <c r="E825" s="7" t="e">
        <f>IF(OSS_2018_19!#REF!&lt;&gt;"",OSS_2018_19!#REF!,"")</f>
        <v>#REF!</v>
      </c>
      <c r="F825" s="5"/>
      <c r="G825" s="5"/>
      <c r="H825" s="5"/>
      <c r="I825" s="5"/>
      <c r="J825" s="46"/>
      <c r="L825" s="7" t="e">
        <f>IF(OSS_2018_19!#REF!&lt;&gt;"",OSS_2018_19!#REF!,"")</f>
        <v>#REF!</v>
      </c>
      <c r="M825" s="7" t="e">
        <f>IF(OSS_2018_19!#REF!&lt;&gt;"",OSS_2018_19!#REF!,"")</f>
        <v>#REF!</v>
      </c>
      <c r="N825" s="7" t="e">
        <f>IF(OSS_2018_19!#REF!&lt;&gt;"",OSS_2018_19!#REF!,"")</f>
        <v>#REF!</v>
      </c>
      <c r="O825" s="7" t="e">
        <f>IF(OSS_2018_19!#REF!&lt;&gt;"",OSS_2018_19!#REF!,"")</f>
        <v>#REF!</v>
      </c>
      <c r="P825" s="7" t="e">
        <f>IF(OSS_2018_19!#REF!&lt;&gt;"",OSS_2018_19!#REF!,"")</f>
        <v>#REF!</v>
      </c>
      <c r="Q825" s="5" t="e">
        <f t="shared" si="57"/>
        <v>#REF!</v>
      </c>
      <c r="R825" s="87" t="e">
        <f t="shared" si="58"/>
        <v>#REF!</v>
      </c>
      <c r="S825" s="57" t="e">
        <f t="shared" si="55"/>
        <v>#REF!</v>
      </c>
      <c r="T825" s="88" t="e">
        <f t="shared" si="56"/>
        <v>#REF!</v>
      </c>
      <c r="U825" s="68"/>
      <c r="W825" s="68"/>
    </row>
    <row r="826" spans="1:23" ht="20.100000000000001" customHeight="1">
      <c r="A826" s="118" t="e">
        <f>IF(OSS_2018_19!#REF!&lt;&gt;"",OSS_2018_19!#REF!,"")</f>
        <v>#REF!</v>
      </c>
      <c r="B826" s="7" t="e">
        <f>IF(OSS_2018_19!#REF!&lt;&gt;"",OSS_2018_19!#REF!,"")</f>
        <v>#REF!</v>
      </c>
      <c r="C826" s="35" t="e">
        <f>IF(OSS_2018_19!#REF!&lt;&gt;"",OSS_2018_19!#REF!,"")</f>
        <v>#REF!</v>
      </c>
      <c r="D826" s="63" t="e">
        <f>IF(OSS_2018_19!#REF!&lt;&gt;"",OSS_2018_19!#REF!,"")</f>
        <v>#REF!</v>
      </c>
      <c r="E826" s="7" t="e">
        <f>IF(OSS_2018_19!#REF!&lt;&gt;"",OSS_2018_19!#REF!,"")</f>
        <v>#REF!</v>
      </c>
      <c r="F826" s="5"/>
      <c r="G826" s="5"/>
      <c r="H826" s="5"/>
      <c r="I826" s="5"/>
      <c r="J826" s="46"/>
      <c r="L826" s="7" t="e">
        <f>IF(OSS_2018_19!#REF!&lt;&gt;"",OSS_2018_19!#REF!,"")</f>
        <v>#REF!</v>
      </c>
      <c r="M826" s="7" t="e">
        <f>IF(OSS_2018_19!#REF!&lt;&gt;"",OSS_2018_19!#REF!,"")</f>
        <v>#REF!</v>
      </c>
      <c r="N826" s="7" t="e">
        <f>IF(OSS_2018_19!#REF!&lt;&gt;"",OSS_2018_19!#REF!,"")</f>
        <v>#REF!</v>
      </c>
      <c r="O826" s="7" t="e">
        <f>IF(OSS_2018_19!#REF!&lt;&gt;"",OSS_2018_19!#REF!,"")</f>
        <v>#REF!</v>
      </c>
      <c r="P826" s="7" t="e">
        <f>IF(OSS_2018_19!#REF!&lt;&gt;"",OSS_2018_19!#REF!,"")</f>
        <v>#REF!</v>
      </c>
      <c r="Q826" s="5" t="e">
        <f t="shared" si="57"/>
        <v>#REF!</v>
      </c>
      <c r="R826" s="87" t="e">
        <f t="shared" si="58"/>
        <v>#REF!</v>
      </c>
      <c r="S826" s="57" t="e">
        <f t="shared" si="55"/>
        <v>#REF!</v>
      </c>
      <c r="T826" s="88" t="e">
        <f t="shared" si="56"/>
        <v>#REF!</v>
      </c>
      <c r="U826" s="68"/>
      <c r="W826" s="68"/>
    </row>
    <row r="827" spans="1:23" ht="20.100000000000001" customHeight="1">
      <c r="A827" s="118" t="e">
        <f>IF(OSS_2018_19!#REF!&lt;&gt;"",OSS_2018_19!#REF!,"")</f>
        <v>#REF!</v>
      </c>
      <c r="B827" s="7" t="e">
        <f>IF(OSS_2018_19!#REF!&lt;&gt;"",OSS_2018_19!#REF!,"")</f>
        <v>#REF!</v>
      </c>
      <c r="C827" s="35" t="e">
        <f>IF(OSS_2018_19!#REF!&lt;&gt;"",OSS_2018_19!#REF!,"")</f>
        <v>#REF!</v>
      </c>
      <c r="D827" s="63" t="e">
        <f>IF(OSS_2018_19!#REF!&lt;&gt;"",OSS_2018_19!#REF!,"")</f>
        <v>#REF!</v>
      </c>
      <c r="E827" s="7" t="e">
        <f>IF(OSS_2018_19!#REF!&lt;&gt;"",OSS_2018_19!#REF!,"")</f>
        <v>#REF!</v>
      </c>
      <c r="F827" s="5"/>
      <c r="G827" s="5"/>
      <c r="H827" s="5"/>
      <c r="I827" s="5"/>
      <c r="J827" s="46"/>
      <c r="L827" s="7" t="e">
        <f>IF(OSS_2018_19!#REF!&lt;&gt;"",OSS_2018_19!#REF!,"")</f>
        <v>#REF!</v>
      </c>
      <c r="M827" s="7" t="e">
        <f>IF(OSS_2018_19!#REF!&lt;&gt;"",OSS_2018_19!#REF!,"")</f>
        <v>#REF!</v>
      </c>
      <c r="N827" s="7" t="e">
        <f>IF(OSS_2018_19!#REF!&lt;&gt;"",OSS_2018_19!#REF!,"")</f>
        <v>#REF!</v>
      </c>
      <c r="O827" s="7" t="e">
        <f>IF(OSS_2018_19!#REF!&lt;&gt;"",OSS_2018_19!#REF!,"")</f>
        <v>#REF!</v>
      </c>
      <c r="P827" s="7" t="e">
        <f>IF(OSS_2018_19!#REF!&lt;&gt;"",OSS_2018_19!#REF!,"")</f>
        <v>#REF!</v>
      </c>
      <c r="Q827" s="5" t="e">
        <f t="shared" si="57"/>
        <v>#REF!</v>
      </c>
      <c r="R827" s="87" t="e">
        <f t="shared" si="58"/>
        <v>#REF!</v>
      </c>
      <c r="S827" s="57" t="e">
        <f t="shared" si="55"/>
        <v>#REF!</v>
      </c>
      <c r="T827" s="88" t="e">
        <f t="shared" si="56"/>
        <v>#REF!</v>
      </c>
      <c r="U827" s="68"/>
      <c r="W827" s="68"/>
    </row>
    <row r="828" spans="1:23" ht="20.100000000000001" customHeight="1">
      <c r="A828" s="118" t="e">
        <f>IF(OSS_2018_19!#REF!&lt;&gt;"",OSS_2018_19!#REF!,"")</f>
        <v>#REF!</v>
      </c>
      <c r="B828" s="7" t="e">
        <f>IF(OSS_2018_19!#REF!&lt;&gt;"",OSS_2018_19!#REF!,"")</f>
        <v>#REF!</v>
      </c>
      <c r="C828" s="35" t="e">
        <f>IF(OSS_2018_19!#REF!&lt;&gt;"",OSS_2018_19!#REF!,"")</f>
        <v>#REF!</v>
      </c>
      <c r="D828" s="63" t="e">
        <f>IF(OSS_2018_19!#REF!&lt;&gt;"",OSS_2018_19!#REF!,"")</f>
        <v>#REF!</v>
      </c>
      <c r="E828" s="7" t="e">
        <f>IF(OSS_2018_19!#REF!&lt;&gt;"",OSS_2018_19!#REF!,"")</f>
        <v>#REF!</v>
      </c>
      <c r="F828" s="5"/>
      <c r="G828" s="5"/>
      <c r="H828" s="5"/>
      <c r="I828" s="5"/>
      <c r="J828" s="46"/>
      <c r="L828" s="7" t="e">
        <f>IF(OSS_2018_19!#REF!&lt;&gt;"",OSS_2018_19!#REF!,"")</f>
        <v>#REF!</v>
      </c>
      <c r="M828" s="7" t="e">
        <f>IF(OSS_2018_19!#REF!&lt;&gt;"",OSS_2018_19!#REF!,"")</f>
        <v>#REF!</v>
      </c>
      <c r="N828" s="7" t="e">
        <f>IF(OSS_2018_19!#REF!&lt;&gt;"",OSS_2018_19!#REF!,"")</f>
        <v>#REF!</v>
      </c>
      <c r="O828" s="7" t="e">
        <f>IF(OSS_2018_19!#REF!&lt;&gt;"",OSS_2018_19!#REF!,"")</f>
        <v>#REF!</v>
      </c>
      <c r="P828" s="7" t="e">
        <f>IF(OSS_2018_19!#REF!&lt;&gt;"",OSS_2018_19!#REF!,"")</f>
        <v>#REF!</v>
      </c>
      <c r="Q828" s="5" t="e">
        <f t="shared" si="57"/>
        <v>#REF!</v>
      </c>
      <c r="R828" s="87" t="e">
        <f t="shared" si="58"/>
        <v>#REF!</v>
      </c>
      <c r="S828" s="57" t="e">
        <f t="shared" si="55"/>
        <v>#REF!</v>
      </c>
      <c r="T828" s="88" t="e">
        <f t="shared" si="56"/>
        <v>#REF!</v>
      </c>
      <c r="U828" s="68"/>
      <c r="W828" s="68"/>
    </row>
    <row r="829" spans="1:23" ht="20.100000000000001" customHeight="1">
      <c r="A829" s="118" t="e">
        <f>IF(OSS_2018_19!#REF!&lt;&gt;"",OSS_2018_19!#REF!,"")</f>
        <v>#REF!</v>
      </c>
      <c r="B829" s="7" t="e">
        <f>IF(OSS_2018_19!#REF!&lt;&gt;"",OSS_2018_19!#REF!,"")</f>
        <v>#REF!</v>
      </c>
      <c r="C829" s="35" t="e">
        <f>IF(OSS_2018_19!#REF!&lt;&gt;"",OSS_2018_19!#REF!,"")</f>
        <v>#REF!</v>
      </c>
      <c r="D829" s="63" t="e">
        <f>IF(OSS_2018_19!#REF!&lt;&gt;"",OSS_2018_19!#REF!,"")</f>
        <v>#REF!</v>
      </c>
      <c r="E829" s="7" t="e">
        <f>IF(OSS_2018_19!#REF!&lt;&gt;"",OSS_2018_19!#REF!,"")</f>
        <v>#REF!</v>
      </c>
      <c r="F829" s="5"/>
      <c r="G829" s="5"/>
      <c r="H829" s="5"/>
      <c r="I829" s="5"/>
      <c r="J829" s="46"/>
      <c r="L829" s="7" t="e">
        <f>IF(OSS_2018_19!#REF!&lt;&gt;"",OSS_2018_19!#REF!,"")</f>
        <v>#REF!</v>
      </c>
      <c r="M829" s="7" t="e">
        <f>IF(OSS_2018_19!#REF!&lt;&gt;"",OSS_2018_19!#REF!,"")</f>
        <v>#REF!</v>
      </c>
      <c r="N829" s="7" t="e">
        <f>IF(OSS_2018_19!#REF!&lt;&gt;"",OSS_2018_19!#REF!,"")</f>
        <v>#REF!</v>
      </c>
      <c r="O829" s="7" t="e">
        <f>IF(OSS_2018_19!#REF!&lt;&gt;"",OSS_2018_19!#REF!,"")</f>
        <v>#REF!</v>
      </c>
      <c r="P829" s="7" t="e">
        <f>IF(OSS_2018_19!#REF!&lt;&gt;"",OSS_2018_19!#REF!,"")</f>
        <v>#REF!</v>
      </c>
      <c r="Q829" s="5" t="e">
        <f t="shared" si="57"/>
        <v>#REF!</v>
      </c>
      <c r="R829" s="87" t="e">
        <f t="shared" si="58"/>
        <v>#REF!</v>
      </c>
      <c r="S829" s="57" t="e">
        <f t="shared" si="55"/>
        <v>#REF!</v>
      </c>
      <c r="T829" s="88" t="e">
        <f t="shared" si="56"/>
        <v>#REF!</v>
      </c>
      <c r="U829" s="68"/>
      <c r="W829" s="68"/>
    </row>
    <row r="830" spans="1:23" ht="20.100000000000001" customHeight="1">
      <c r="A830" s="118" t="e">
        <f>IF(OSS_2018_19!#REF!&lt;&gt;"",OSS_2018_19!#REF!,"")</f>
        <v>#REF!</v>
      </c>
      <c r="B830" s="7" t="e">
        <f>IF(OSS_2018_19!#REF!&lt;&gt;"",OSS_2018_19!#REF!,"")</f>
        <v>#REF!</v>
      </c>
      <c r="C830" s="35" t="e">
        <f>IF(OSS_2018_19!#REF!&lt;&gt;"",OSS_2018_19!#REF!,"")</f>
        <v>#REF!</v>
      </c>
      <c r="D830" s="63" t="e">
        <f>IF(OSS_2018_19!#REF!&lt;&gt;"",OSS_2018_19!#REF!,"")</f>
        <v>#REF!</v>
      </c>
      <c r="E830" s="7" t="e">
        <f>IF(OSS_2018_19!#REF!&lt;&gt;"",OSS_2018_19!#REF!,"")</f>
        <v>#REF!</v>
      </c>
      <c r="F830" s="5"/>
      <c r="G830" s="5"/>
      <c r="H830" s="5"/>
      <c r="I830" s="5"/>
      <c r="J830" s="46"/>
      <c r="L830" s="7" t="e">
        <f>IF(OSS_2018_19!#REF!&lt;&gt;"",OSS_2018_19!#REF!,"")</f>
        <v>#REF!</v>
      </c>
      <c r="M830" s="7" t="e">
        <f>IF(OSS_2018_19!#REF!&lt;&gt;"",OSS_2018_19!#REF!,"")</f>
        <v>#REF!</v>
      </c>
      <c r="N830" s="7" t="e">
        <f>IF(OSS_2018_19!#REF!&lt;&gt;"",OSS_2018_19!#REF!,"")</f>
        <v>#REF!</v>
      </c>
      <c r="O830" s="7" t="e">
        <f>IF(OSS_2018_19!#REF!&lt;&gt;"",OSS_2018_19!#REF!,"")</f>
        <v>#REF!</v>
      </c>
      <c r="P830" s="7" t="e">
        <f>IF(OSS_2018_19!#REF!&lt;&gt;"",OSS_2018_19!#REF!,"")</f>
        <v>#REF!</v>
      </c>
      <c r="Q830" s="5" t="e">
        <f t="shared" si="57"/>
        <v>#REF!</v>
      </c>
      <c r="R830" s="87" t="e">
        <f t="shared" si="58"/>
        <v>#REF!</v>
      </c>
      <c r="S830" s="57" t="e">
        <f t="shared" si="55"/>
        <v>#REF!</v>
      </c>
      <c r="T830" s="88" t="e">
        <f t="shared" si="56"/>
        <v>#REF!</v>
      </c>
      <c r="U830" s="68"/>
      <c r="W830" s="68"/>
    </row>
    <row r="831" spans="1:23" ht="20.100000000000001" customHeight="1">
      <c r="A831" s="118" t="e">
        <f>IF(OSS_2018_19!#REF!&lt;&gt;"",OSS_2018_19!#REF!,"")</f>
        <v>#REF!</v>
      </c>
      <c r="B831" s="7" t="e">
        <f>IF(OSS_2018_19!#REF!&lt;&gt;"",OSS_2018_19!#REF!,"")</f>
        <v>#REF!</v>
      </c>
      <c r="C831" s="35" t="e">
        <f>IF(OSS_2018_19!#REF!&lt;&gt;"",OSS_2018_19!#REF!,"")</f>
        <v>#REF!</v>
      </c>
      <c r="D831" s="63" t="e">
        <f>IF(OSS_2018_19!#REF!&lt;&gt;"",OSS_2018_19!#REF!,"")</f>
        <v>#REF!</v>
      </c>
      <c r="E831" s="7" t="e">
        <f>IF(OSS_2018_19!#REF!&lt;&gt;"",OSS_2018_19!#REF!,"")</f>
        <v>#REF!</v>
      </c>
      <c r="F831" s="5"/>
      <c r="G831" s="5"/>
      <c r="H831" s="5"/>
      <c r="I831" s="5"/>
      <c r="J831" s="46"/>
      <c r="L831" s="7" t="e">
        <f>IF(OSS_2018_19!#REF!&lt;&gt;"",OSS_2018_19!#REF!,"")</f>
        <v>#REF!</v>
      </c>
      <c r="M831" s="7" t="e">
        <f>IF(OSS_2018_19!#REF!&lt;&gt;"",OSS_2018_19!#REF!,"")</f>
        <v>#REF!</v>
      </c>
      <c r="N831" s="7" t="e">
        <f>IF(OSS_2018_19!#REF!&lt;&gt;"",OSS_2018_19!#REF!,"")</f>
        <v>#REF!</v>
      </c>
      <c r="O831" s="7" t="e">
        <f>IF(OSS_2018_19!#REF!&lt;&gt;"",OSS_2018_19!#REF!,"")</f>
        <v>#REF!</v>
      </c>
      <c r="P831" s="7" t="e">
        <f>IF(OSS_2018_19!#REF!&lt;&gt;"",OSS_2018_19!#REF!,"")</f>
        <v>#REF!</v>
      </c>
      <c r="Q831" s="5" t="e">
        <f t="shared" si="57"/>
        <v>#REF!</v>
      </c>
      <c r="R831" s="87" t="e">
        <f t="shared" si="58"/>
        <v>#REF!</v>
      </c>
      <c r="S831" s="57" t="e">
        <f t="shared" si="55"/>
        <v>#REF!</v>
      </c>
      <c r="T831" s="88" t="e">
        <f t="shared" si="56"/>
        <v>#REF!</v>
      </c>
      <c r="U831" s="68"/>
      <c r="W831" s="68"/>
    </row>
    <row r="832" spans="1:23" ht="20.100000000000001" customHeight="1">
      <c r="A832" s="118" t="e">
        <f>IF(OSS_2018_19!#REF!&lt;&gt;"",OSS_2018_19!#REF!,"")</f>
        <v>#REF!</v>
      </c>
      <c r="B832" s="7" t="e">
        <f>IF(OSS_2018_19!#REF!&lt;&gt;"",OSS_2018_19!#REF!,"")</f>
        <v>#REF!</v>
      </c>
      <c r="C832" s="35" t="e">
        <f>IF(OSS_2018_19!#REF!&lt;&gt;"",OSS_2018_19!#REF!,"")</f>
        <v>#REF!</v>
      </c>
      <c r="D832" s="63" t="e">
        <f>IF(OSS_2018_19!#REF!&lt;&gt;"",OSS_2018_19!#REF!,"")</f>
        <v>#REF!</v>
      </c>
      <c r="E832" s="7" t="e">
        <f>IF(OSS_2018_19!#REF!&lt;&gt;"",OSS_2018_19!#REF!,"")</f>
        <v>#REF!</v>
      </c>
      <c r="F832" s="5"/>
      <c r="G832" s="5"/>
      <c r="H832" s="5"/>
      <c r="I832" s="5"/>
      <c r="J832" s="46"/>
      <c r="L832" s="7" t="e">
        <f>IF(OSS_2018_19!#REF!&lt;&gt;"",OSS_2018_19!#REF!,"")</f>
        <v>#REF!</v>
      </c>
      <c r="M832" s="7" t="e">
        <f>IF(OSS_2018_19!#REF!&lt;&gt;"",OSS_2018_19!#REF!,"")</f>
        <v>#REF!</v>
      </c>
      <c r="N832" s="7" t="e">
        <f>IF(OSS_2018_19!#REF!&lt;&gt;"",OSS_2018_19!#REF!,"")</f>
        <v>#REF!</v>
      </c>
      <c r="O832" s="7" t="e">
        <f>IF(OSS_2018_19!#REF!&lt;&gt;"",OSS_2018_19!#REF!,"")</f>
        <v>#REF!</v>
      </c>
      <c r="P832" s="7" t="e">
        <f>IF(OSS_2018_19!#REF!&lt;&gt;"",OSS_2018_19!#REF!,"")</f>
        <v>#REF!</v>
      </c>
      <c r="Q832" s="5" t="e">
        <f t="shared" si="57"/>
        <v>#REF!</v>
      </c>
      <c r="R832" s="87" t="e">
        <f t="shared" si="58"/>
        <v>#REF!</v>
      </c>
      <c r="S832" s="57" t="e">
        <f t="shared" si="55"/>
        <v>#REF!</v>
      </c>
      <c r="T832" s="88" t="e">
        <f t="shared" si="56"/>
        <v>#REF!</v>
      </c>
      <c r="U832" s="68"/>
      <c r="W832" s="68"/>
    </row>
    <row r="833" spans="1:23" ht="20.100000000000001" customHeight="1">
      <c r="A833" s="118" t="e">
        <f>IF(OSS_2018_19!#REF!&lt;&gt;"",OSS_2018_19!#REF!,"")</f>
        <v>#REF!</v>
      </c>
      <c r="B833" s="7" t="e">
        <f>IF(OSS_2018_19!#REF!&lt;&gt;"",OSS_2018_19!#REF!,"")</f>
        <v>#REF!</v>
      </c>
      <c r="C833" s="35" t="e">
        <f>IF(OSS_2018_19!#REF!&lt;&gt;"",OSS_2018_19!#REF!,"")</f>
        <v>#REF!</v>
      </c>
      <c r="D833" s="63" t="e">
        <f>IF(OSS_2018_19!#REF!&lt;&gt;"",OSS_2018_19!#REF!,"")</f>
        <v>#REF!</v>
      </c>
      <c r="E833" s="7" t="e">
        <f>IF(OSS_2018_19!#REF!&lt;&gt;"",OSS_2018_19!#REF!,"")</f>
        <v>#REF!</v>
      </c>
      <c r="F833" s="5"/>
      <c r="G833" s="5"/>
      <c r="H833" s="5"/>
      <c r="I833" s="5"/>
      <c r="J833" s="46"/>
      <c r="L833" s="7" t="e">
        <f>IF(OSS_2018_19!#REF!&lt;&gt;"",OSS_2018_19!#REF!,"")</f>
        <v>#REF!</v>
      </c>
      <c r="M833" s="7" t="e">
        <f>IF(OSS_2018_19!#REF!&lt;&gt;"",OSS_2018_19!#REF!,"")</f>
        <v>#REF!</v>
      </c>
      <c r="N833" s="7" t="e">
        <f>IF(OSS_2018_19!#REF!&lt;&gt;"",OSS_2018_19!#REF!,"")</f>
        <v>#REF!</v>
      </c>
      <c r="O833" s="7" t="e">
        <f>IF(OSS_2018_19!#REF!&lt;&gt;"",OSS_2018_19!#REF!,"")</f>
        <v>#REF!</v>
      </c>
      <c r="P833" s="7" t="e">
        <f>IF(OSS_2018_19!#REF!&lt;&gt;"",OSS_2018_19!#REF!,"")</f>
        <v>#REF!</v>
      </c>
      <c r="Q833" s="5" t="e">
        <f t="shared" si="57"/>
        <v>#REF!</v>
      </c>
      <c r="R833" s="87" t="e">
        <f t="shared" si="58"/>
        <v>#REF!</v>
      </c>
      <c r="S833" s="57" t="e">
        <f t="shared" si="55"/>
        <v>#REF!</v>
      </c>
      <c r="T833" s="88" t="e">
        <f t="shared" si="56"/>
        <v>#REF!</v>
      </c>
      <c r="U833" s="68"/>
      <c r="W833" s="68"/>
    </row>
    <row r="834" spans="1:23" ht="20.100000000000001" customHeight="1">
      <c r="A834" s="118" t="e">
        <f>IF(OSS_2018_19!#REF!&lt;&gt;"",OSS_2018_19!#REF!,"")</f>
        <v>#REF!</v>
      </c>
      <c r="B834" s="7" t="e">
        <f>IF(OSS_2018_19!#REF!&lt;&gt;"",OSS_2018_19!#REF!,"")</f>
        <v>#REF!</v>
      </c>
      <c r="C834" s="35" t="e">
        <f>IF(OSS_2018_19!#REF!&lt;&gt;"",OSS_2018_19!#REF!,"")</f>
        <v>#REF!</v>
      </c>
      <c r="D834" s="63" t="e">
        <f>IF(OSS_2018_19!#REF!&lt;&gt;"",OSS_2018_19!#REF!,"")</f>
        <v>#REF!</v>
      </c>
      <c r="E834" s="7" t="e">
        <f>IF(OSS_2018_19!#REF!&lt;&gt;"",OSS_2018_19!#REF!,"")</f>
        <v>#REF!</v>
      </c>
      <c r="F834" s="5"/>
      <c r="G834" s="5"/>
      <c r="H834" s="5"/>
      <c r="I834" s="5"/>
      <c r="J834" s="46"/>
      <c r="L834" s="7" t="e">
        <f>IF(OSS_2018_19!#REF!&lt;&gt;"",OSS_2018_19!#REF!,"")</f>
        <v>#REF!</v>
      </c>
      <c r="M834" s="7" t="e">
        <f>IF(OSS_2018_19!#REF!&lt;&gt;"",OSS_2018_19!#REF!,"")</f>
        <v>#REF!</v>
      </c>
      <c r="N834" s="7" t="e">
        <f>IF(OSS_2018_19!#REF!&lt;&gt;"",OSS_2018_19!#REF!,"")</f>
        <v>#REF!</v>
      </c>
      <c r="O834" s="7" t="e">
        <f>IF(OSS_2018_19!#REF!&lt;&gt;"",OSS_2018_19!#REF!,"")</f>
        <v>#REF!</v>
      </c>
      <c r="P834" s="7" t="e">
        <f>IF(OSS_2018_19!#REF!&lt;&gt;"",OSS_2018_19!#REF!,"")</f>
        <v>#REF!</v>
      </c>
      <c r="Q834" s="5" t="e">
        <f t="shared" si="57"/>
        <v>#REF!</v>
      </c>
      <c r="R834" s="87" t="e">
        <f t="shared" si="58"/>
        <v>#REF!</v>
      </c>
      <c r="S834" s="57" t="e">
        <f t="shared" si="55"/>
        <v>#REF!</v>
      </c>
      <c r="T834" s="88" t="e">
        <f t="shared" si="56"/>
        <v>#REF!</v>
      </c>
      <c r="U834" s="68"/>
      <c r="W834" s="68"/>
    </row>
    <row r="835" spans="1:23" ht="20.100000000000001" customHeight="1">
      <c r="A835" s="118" t="e">
        <f>IF(OSS_2018_19!#REF!&lt;&gt;"",OSS_2018_19!#REF!,"")</f>
        <v>#REF!</v>
      </c>
      <c r="B835" s="7" t="e">
        <f>IF(OSS_2018_19!#REF!&lt;&gt;"",OSS_2018_19!#REF!,"")</f>
        <v>#REF!</v>
      </c>
      <c r="C835" s="35" t="e">
        <f>IF(OSS_2018_19!#REF!&lt;&gt;"",OSS_2018_19!#REF!,"")</f>
        <v>#REF!</v>
      </c>
      <c r="D835" s="63" t="e">
        <f>IF(OSS_2018_19!#REF!&lt;&gt;"",OSS_2018_19!#REF!,"")</f>
        <v>#REF!</v>
      </c>
      <c r="E835" s="7" t="e">
        <f>IF(OSS_2018_19!#REF!&lt;&gt;"",OSS_2018_19!#REF!,"")</f>
        <v>#REF!</v>
      </c>
      <c r="F835" s="5"/>
      <c r="G835" s="5"/>
      <c r="H835" s="5"/>
      <c r="I835" s="5"/>
      <c r="J835" s="46"/>
      <c r="L835" s="7" t="e">
        <f>IF(OSS_2018_19!#REF!&lt;&gt;"",OSS_2018_19!#REF!,"")</f>
        <v>#REF!</v>
      </c>
      <c r="M835" s="7" t="e">
        <f>IF(OSS_2018_19!#REF!&lt;&gt;"",OSS_2018_19!#REF!,"")</f>
        <v>#REF!</v>
      </c>
      <c r="N835" s="7" t="e">
        <f>IF(OSS_2018_19!#REF!&lt;&gt;"",OSS_2018_19!#REF!,"")</f>
        <v>#REF!</v>
      </c>
      <c r="O835" s="7" t="e">
        <f>IF(OSS_2018_19!#REF!&lt;&gt;"",OSS_2018_19!#REF!,"")</f>
        <v>#REF!</v>
      </c>
      <c r="P835" s="7" t="e">
        <f>IF(OSS_2018_19!#REF!&lt;&gt;"",OSS_2018_19!#REF!,"")</f>
        <v>#REF!</v>
      </c>
      <c r="Q835" s="5" t="e">
        <f t="shared" si="57"/>
        <v>#REF!</v>
      </c>
      <c r="R835" s="87" t="e">
        <f t="shared" si="58"/>
        <v>#REF!</v>
      </c>
      <c r="S835" s="57" t="e">
        <f t="shared" ref="S835:S898" si="59">IF(B835&lt;&gt;"",IF(D835&lt;&gt;"рекреација",IF(ISNA(MATCH(B835,oktobar_2_prijave_sport,0)),"NE","DA"),IF(ISNA(MATCH(B835,oktobar_2_prijave_rekreacija,0)),"NE","DA")),"")</f>
        <v>#REF!</v>
      </c>
      <c r="T835" s="88" t="e">
        <f t="shared" ref="T835:T898" si="60">IF(S835="DA",$S$2,"")</f>
        <v>#REF!</v>
      </c>
      <c r="U835" s="68"/>
      <c r="W835" s="68"/>
    </row>
    <row r="836" spans="1:23" ht="20.100000000000001" customHeight="1">
      <c r="A836" s="118" t="e">
        <f>IF(OSS_2018_19!#REF!&lt;&gt;"",OSS_2018_19!#REF!,"")</f>
        <v>#REF!</v>
      </c>
      <c r="B836" s="7" t="e">
        <f>IF(OSS_2018_19!#REF!&lt;&gt;"",OSS_2018_19!#REF!,"")</f>
        <v>#REF!</v>
      </c>
      <c r="C836" s="35" t="e">
        <f>IF(OSS_2018_19!#REF!&lt;&gt;"",OSS_2018_19!#REF!,"")</f>
        <v>#REF!</v>
      </c>
      <c r="D836" s="63" t="e">
        <f>IF(OSS_2018_19!#REF!&lt;&gt;"",OSS_2018_19!#REF!,"")</f>
        <v>#REF!</v>
      </c>
      <c r="E836" s="7" t="e">
        <f>IF(OSS_2018_19!#REF!&lt;&gt;"",OSS_2018_19!#REF!,"")</f>
        <v>#REF!</v>
      </c>
      <c r="F836" s="5"/>
      <c r="G836" s="5"/>
      <c r="H836" s="5"/>
      <c r="I836" s="5"/>
      <c r="J836" s="46"/>
      <c r="L836" s="7" t="e">
        <f>IF(OSS_2018_19!#REF!&lt;&gt;"",OSS_2018_19!#REF!,"")</f>
        <v>#REF!</v>
      </c>
      <c r="M836" s="7" t="e">
        <f>IF(OSS_2018_19!#REF!&lt;&gt;"",OSS_2018_19!#REF!,"")</f>
        <v>#REF!</v>
      </c>
      <c r="N836" s="7" t="e">
        <f>IF(OSS_2018_19!#REF!&lt;&gt;"",OSS_2018_19!#REF!,"")</f>
        <v>#REF!</v>
      </c>
      <c r="O836" s="7" t="e">
        <f>IF(OSS_2018_19!#REF!&lt;&gt;"",OSS_2018_19!#REF!,"")</f>
        <v>#REF!</v>
      </c>
      <c r="P836" s="7" t="e">
        <f>IF(OSS_2018_19!#REF!&lt;&gt;"",OSS_2018_19!#REF!,"")</f>
        <v>#REF!</v>
      </c>
      <c r="Q836" s="5" t="e">
        <f t="shared" ref="Q836:Q899" si="61">IF(B836&lt;&gt;"",IF(AND(L836&lt;&gt;"",M836&lt;&gt;"",N836&lt;&gt;"",O836&lt;&gt;"",P836&lt;&gt;""),"DA","NE"),"")</f>
        <v>#REF!</v>
      </c>
      <c r="R836" s="87" t="e">
        <f t="shared" ref="R836:R899" si="62">IF(AND(Q836="DA",S836="DA"),$S$2,"")</f>
        <v>#REF!</v>
      </c>
      <c r="S836" s="57" t="e">
        <f t="shared" si="59"/>
        <v>#REF!</v>
      </c>
      <c r="T836" s="88" t="e">
        <f t="shared" si="60"/>
        <v>#REF!</v>
      </c>
      <c r="U836" s="68"/>
      <c r="W836" s="68"/>
    </row>
    <row r="837" spans="1:23" ht="20.100000000000001" customHeight="1">
      <c r="A837" s="118" t="e">
        <f>IF(OSS_2018_19!#REF!&lt;&gt;"",OSS_2018_19!#REF!,"")</f>
        <v>#REF!</v>
      </c>
      <c r="B837" s="7" t="e">
        <f>IF(OSS_2018_19!#REF!&lt;&gt;"",OSS_2018_19!#REF!,"")</f>
        <v>#REF!</v>
      </c>
      <c r="C837" s="35" t="e">
        <f>IF(OSS_2018_19!#REF!&lt;&gt;"",OSS_2018_19!#REF!,"")</f>
        <v>#REF!</v>
      </c>
      <c r="D837" s="63" t="e">
        <f>IF(OSS_2018_19!#REF!&lt;&gt;"",OSS_2018_19!#REF!,"")</f>
        <v>#REF!</v>
      </c>
      <c r="E837" s="7" t="e">
        <f>IF(OSS_2018_19!#REF!&lt;&gt;"",OSS_2018_19!#REF!,"")</f>
        <v>#REF!</v>
      </c>
      <c r="F837" s="5"/>
      <c r="G837" s="5"/>
      <c r="H837" s="5"/>
      <c r="I837" s="5"/>
      <c r="J837" s="46"/>
      <c r="L837" s="7" t="e">
        <f>IF(OSS_2018_19!#REF!&lt;&gt;"",OSS_2018_19!#REF!,"")</f>
        <v>#REF!</v>
      </c>
      <c r="M837" s="7" t="e">
        <f>IF(OSS_2018_19!#REF!&lt;&gt;"",OSS_2018_19!#REF!,"")</f>
        <v>#REF!</v>
      </c>
      <c r="N837" s="7" t="e">
        <f>IF(OSS_2018_19!#REF!&lt;&gt;"",OSS_2018_19!#REF!,"")</f>
        <v>#REF!</v>
      </c>
      <c r="O837" s="7" t="e">
        <f>IF(OSS_2018_19!#REF!&lt;&gt;"",OSS_2018_19!#REF!,"")</f>
        <v>#REF!</v>
      </c>
      <c r="P837" s="7" t="e">
        <f>IF(OSS_2018_19!#REF!&lt;&gt;"",OSS_2018_19!#REF!,"")</f>
        <v>#REF!</v>
      </c>
      <c r="Q837" s="5" t="e">
        <f t="shared" si="61"/>
        <v>#REF!</v>
      </c>
      <c r="R837" s="87" t="e">
        <f t="shared" si="62"/>
        <v>#REF!</v>
      </c>
      <c r="S837" s="57" t="e">
        <f t="shared" si="59"/>
        <v>#REF!</v>
      </c>
      <c r="T837" s="88" t="e">
        <f t="shared" si="60"/>
        <v>#REF!</v>
      </c>
      <c r="U837" s="68"/>
      <c r="W837" s="68"/>
    </row>
    <row r="838" spans="1:23" ht="20.100000000000001" customHeight="1">
      <c r="A838" s="118" t="e">
        <f>IF(OSS_2018_19!#REF!&lt;&gt;"",OSS_2018_19!#REF!,"")</f>
        <v>#REF!</v>
      </c>
      <c r="B838" s="7" t="e">
        <f>IF(OSS_2018_19!#REF!&lt;&gt;"",OSS_2018_19!#REF!,"")</f>
        <v>#REF!</v>
      </c>
      <c r="C838" s="35" t="e">
        <f>IF(OSS_2018_19!#REF!&lt;&gt;"",OSS_2018_19!#REF!,"")</f>
        <v>#REF!</v>
      </c>
      <c r="D838" s="63" t="e">
        <f>IF(OSS_2018_19!#REF!&lt;&gt;"",OSS_2018_19!#REF!,"")</f>
        <v>#REF!</v>
      </c>
      <c r="E838" s="7" t="e">
        <f>IF(OSS_2018_19!#REF!&lt;&gt;"",OSS_2018_19!#REF!,"")</f>
        <v>#REF!</v>
      </c>
      <c r="F838" s="5"/>
      <c r="G838" s="5"/>
      <c r="H838" s="5"/>
      <c r="I838" s="5"/>
      <c r="J838" s="46"/>
      <c r="L838" s="7" t="e">
        <f>IF(OSS_2018_19!#REF!&lt;&gt;"",OSS_2018_19!#REF!,"")</f>
        <v>#REF!</v>
      </c>
      <c r="M838" s="7" t="e">
        <f>IF(OSS_2018_19!#REF!&lt;&gt;"",OSS_2018_19!#REF!,"")</f>
        <v>#REF!</v>
      </c>
      <c r="N838" s="7" t="e">
        <f>IF(OSS_2018_19!#REF!&lt;&gt;"",OSS_2018_19!#REF!,"")</f>
        <v>#REF!</v>
      </c>
      <c r="O838" s="7" t="e">
        <f>IF(OSS_2018_19!#REF!&lt;&gt;"",OSS_2018_19!#REF!,"")</f>
        <v>#REF!</v>
      </c>
      <c r="P838" s="7" t="e">
        <f>IF(OSS_2018_19!#REF!&lt;&gt;"",OSS_2018_19!#REF!,"")</f>
        <v>#REF!</v>
      </c>
      <c r="Q838" s="5" t="e">
        <f t="shared" si="61"/>
        <v>#REF!</v>
      </c>
      <c r="R838" s="87" t="e">
        <f t="shared" si="62"/>
        <v>#REF!</v>
      </c>
      <c r="S838" s="57" t="e">
        <f t="shared" si="59"/>
        <v>#REF!</v>
      </c>
      <c r="T838" s="88" t="e">
        <f t="shared" si="60"/>
        <v>#REF!</v>
      </c>
      <c r="U838" s="68"/>
      <c r="W838" s="68"/>
    </row>
    <row r="839" spans="1:23" ht="20.100000000000001" customHeight="1">
      <c r="A839" s="118" t="e">
        <f>IF(OSS_2018_19!#REF!&lt;&gt;"",OSS_2018_19!#REF!,"")</f>
        <v>#REF!</v>
      </c>
      <c r="B839" s="7" t="e">
        <f>IF(OSS_2018_19!#REF!&lt;&gt;"",OSS_2018_19!#REF!,"")</f>
        <v>#REF!</v>
      </c>
      <c r="C839" s="35" t="e">
        <f>IF(OSS_2018_19!#REF!&lt;&gt;"",OSS_2018_19!#REF!,"")</f>
        <v>#REF!</v>
      </c>
      <c r="D839" s="63" t="e">
        <f>IF(OSS_2018_19!#REF!&lt;&gt;"",OSS_2018_19!#REF!,"")</f>
        <v>#REF!</v>
      </c>
      <c r="E839" s="7" t="e">
        <f>IF(OSS_2018_19!#REF!&lt;&gt;"",OSS_2018_19!#REF!,"")</f>
        <v>#REF!</v>
      </c>
      <c r="F839" s="5"/>
      <c r="G839" s="5"/>
      <c r="H839" s="5"/>
      <c r="I839" s="5"/>
      <c r="J839" s="46"/>
      <c r="L839" s="7" t="e">
        <f>IF(OSS_2018_19!#REF!&lt;&gt;"",OSS_2018_19!#REF!,"")</f>
        <v>#REF!</v>
      </c>
      <c r="M839" s="7" t="e">
        <f>IF(OSS_2018_19!#REF!&lt;&gt;"",OSS_2018_19!#REF!,"")</f>
        <v>#REF!</v>
      </c>
      <c r="N839" s="7" t="e">
        <f>IF(OSS_2018_19!#REF!&lt;&gt;"",OSS_2018_19!#REF!,"")</f>
        <v>#REF!</v>
      </c>
      <c r="O839" s="7" t="e">
        <f>IF(OSS_2018_19!#REF!&lt;&gt;"",OSS_2018_19!#REF!,"")</f>
        <v>#REF!</v>
      </c>
      <c r="P839" s="7" t="e">
        <f>IF(OSS_2018_19!#REF!&lt;&gt;"",OSS_2018_19!#REF!,"")</f>
        <v>#REF!</v>
      </c>
      <c r="Q839" s="5" t="e">
        <f t="shared" si="61"/>
        <v>#REF!</v>
      </c>
      <c r="R839" s="87" t="e">
        <f t="shared" si="62"/>
        <v>#REF!</v>
      </c>
      <c r="S839" s="57" t="e">
        <f t="shared" si="59"/>
        <v>#REF!</v>
      </c>
      <c r="T839" s="88" t="e">
        <f t="shared" si="60"/>
        <v>#REF!</v>
      </c>
      <c r="U839" s="68"/>
      <c r="W839" s="68"/>
    </row>
    <row r="840" spans="1:23" ht="20.100000000000001" customHeight="1">
      <c r="A840" s="118" t="e">
        <f>IF(OSS_2018_19!#REF!&lt;&gt;"",OSS_2018_19!#REF!,"")</f>
        <v>#REF!</v>
      </c>
      <c r="B840" s="7" t="e">
        <f>IF(OSS_2018_19!#REF!&lt;&gt;"",OSS_2018_19!#REF!,"")</f>
        <v>#REF!</v>
      </c>
      <c r="C840" s="35" t="e">
        <f>IF(OSS_2018_19!#REF!&lt;&gt;"",OSS_2018_19!#REF!,"")</f>
        <v>#REF!</v>
      </c>
      <c r="D840" s="63" t="e">
        <f>IF(OSS_2018_19!#REF!&lt;&gt;"",OSS_2018_19!#REF!,"")</f>
        <v>#REF!</v>
      </c>
      <c r="E840" s="7" t="e">
        <f>IF(OSS_2018_19!#REF!&lt;&gt;"",OSS_2018_19!#REF!,"")</f>
        <v>#REF!</v>
      </c>
      <c r="F840" s="5"/>
      <c r="G840" s="5"/>
      <c r="H840" s="5"/>
      <c r="I840" s="5"/>
      <c r="J840" s="46"/>
      <c r="L840" s="7" t="e">
        <f>IF(OSS_2018_19!#REF!&lt;&gt;"",OSS_2018_19!#REF!,"")</f>
        <v>#REF!</v>
      </c>
      <c r="M840" s="7" t="e">
        <f>IF(OSS_2018_19!#REF!&lt;&gt;"",OSS_2018_19!#REF!,"")</f>
        <v>#REF!</v>
      </c>
      <c r="N840" s="7" t="e">
        <f>IF(OSS_2018_19!#REF!&lt;&gt;"",OSS_2018_19!#REF!,"")</f>
        <v>#REF!</v>
      </c>
      <c r="O840" s="7" t="e">
        <f>IF(OSS_2018_19!#REF!&lt;&gt;"",OSS_2018_19!#REF!,"")</f>
        <v>#REF!</v>
      </c>
      <c r="P840" s="7" t="e">
        <f>IF(OSS_2018_19!#REF!&lt;&gt;"",OSS_2018_19!#REF!,"")</f>
        <v>#REF!</v>
      </c>
      <c r="Q840" s="5" t="e">
        <f t="shared" si="61"/>
        <v>#REF!</v>
      </c>
      <c r="R840" s="87" t="e">
        <f t="shared" si="62"/>
        <v>#REF!</v>
      </c>
      <c r="S840" s="57" t="e">
        <f t="shared" si="59"/>
        <v>#REF!</v>
      </c>
      <c r="T840" s="88" t="e">
        <f t="shared" si="60"/>
        <v>#REF!</v>
      </c>
      <c r="U840" s="68"/>
      <c r="W840" s="68"/>
    </row>
    <row r="841" spans="1:23" ht="20.100000000000001" customHeight="1">
      <c r="A841" s="118" t="e">
        <f>IF(OSS_2018_19!#REF!&lt;&gt;"",OSS_2018_19!#REF!,"")</f>
        <v>#REF!</v>
      </c>
      <c r="B841" s="7" t="e">
        <f>IF(OSS_2018_19!#REF!&lt;&gt;"",OSS_2018_19!#REF!,"")</f>
        <v>#REF!</v>
      </c>
      <c r="C841" s="35" t="e">
        <f>IF(OSS_2018_19!#REF!&lt;&gt;"",OSS_2018_19!#REF!,"")</f>
        <v>#REF!</v>
      </c>
      <c r="D841" s="63" t="e">
        <f>IF(OSS_2018_19!#REF!&lt;&gt;"",OSS_2018_19!#REF!,"")</f>
        <v>#REF!</v>
      </c>
      <c r="E841" s="7" t="e">
        <f>IF(OSS_2018_19!#REF!&lt;&gt;"",OSS_2018_19!#REF!,"")</f>
        <v>#REF!</v>
      </c>
      <c r="F841" s="5"/>
      <c r="G841" s="5"/>
      <c r="H841" s="5"/>
      <c r="I841" s="5"/>
      <c r="J841" s="46"/>
      <c r="L841" s="7" t="e">
        <f>IF(OSS_2018_19!#REF!&lt;&gt;"",OSS_2018_19!#REF!,"")</f>
        <v>#REF!</v>
      </c>
      <c r="M841" s="7" t="e">
        <f>IF(OSS_2018_19!#REF!&lt;&gt;"",OSS_2018_19!#REF!,"")</f>
        <v>#REF!</v>
      </c>
      <c r="N841" s="7" t="e">
        <f>IF(OSS_2018_19!#REF!&lt;&gt;"",OSS_2018_19!#REF!,"")</f>
        <v>#REF!</v>
      </c>
      <c r="O841" s="7" t="e">
        <f>IF(OSS_2018_19!#REF!&lt;&gt;"",OSS_2018_19!#REF!,"")</f>
        <v>#REF!</v>
      </c>
      <c r="P841" s="7" t="e">
        <f>IF(OSS_2018_19!#REF!&lt;&gt;"",OSS_2018_19!#REF!,"")</f>
        <v>#REF!</v>
      </c>
      <c r="Q841" s="5" t="e">
        <f t="shared" si="61"/>
        <v>#REF!</v>
      </c>
      <c r="R841" s="87" t="e">
        <f t="shared" si="62"/>
        <v>#REF!</v>
      </c>
      <c r="S841" s="57" t="e">
        <f t="shared" si="59"/>
        <v>#REF!</v>
      </c>
      <c r="T841" s="88" t="e">
        <f t="shared" si="60"/>
        <v>#REF!</v>
      </c>
      <c r="U841" s="68"/>
      <c r="W841" s="68"/>
    </row>
    <row r="842" spans="1:23" ht="20.100000000000001" customHeight="1">
      <c r="A842" s="118" t="e">
        <f>IF(OSS_2018_19!#REF!&lt;&gt;"",OSS_2018_19!#REF!,"")</f>
        <v>#REF!</v>
      </c>
      <c r="B842" s="7" t="e">
        <f>IF(OSS_2018_19!#REF!&lt;&gt;"",OSS_2018_19!#REF!,"")</f>
        <v>#REF!</v>
      </c>
      <c r="C842" s="35" t="e">
        <f>IF(OSS_2018_19!#REF!&lt;&gt;"",OSS_2018_19!#REF!,"")</f>
        <v>#REF!</v>
      </c>
      <c r="D842" s="63" t="e">
        <f>IF(OSS_2018_19!#REF!&lt;&gt;"",OSS_2018_19!#REF!,"")</f>
        <v>#REF!</v>
      </c>
      <c r="E842" s="7" t="e">
        <f>IF(OSS_2018_19!#REF!&lt;&gt;"",OSS_2018_19!#REF!,"")</f>
        <v>#REF!</v>
      </c>
      <c r="F842" s="5"/>
      <c r="G842" s="5"/>
      <c r="H842" s="5"/>
      <c r="I842" s="5"/>
      <c r="J842" s="46"/>
      <c r="L842" s="7" t="e">
        <f>IF(OSS_2018_19!#REF!&lt;&gt;"",OSS_2018_19!#REF!,"")</f>
        <v>#REF!</v>
      </c>
      <c r="M842" s="7" t="e">
        <f>IF(OSS_2018_19!#REF!&lt;&gt;"",OSS_2018_19!#REF!,"")</f>
        <v>#REF!</v>
      </c>
      <c r="N842" s="7" t="e">
        <f>IF(OSS_2018_19!#REF!&lt;&gt;"",OSS_2018_19!#REF!,"")</f>
        <v>#REF!</v>
      </c>
      <c r="O842" s="7" t="e">
        <f>IF(OSS_2018_19!#REF!&lt;&gt;"",OSS_2018_19!#REF!,"")</f>
        <v>#REF!</v>
      </c>
      <c r="P842" s="7" t="e">
        <f>IF(OSS_2018_19!#REF!&lt;&gt;"",OSS_2018_19!#REF!,"")</f>
        <v>#REF!</v>
      </c>
      <c r="Q842" s="5" t="e">
        <f t="shared" si="61"/>
        <v>#REF!</v>
      </c>
      <c r="R842" s="87" t="e">
        <f t="shared" si="62"/>
        <v>#REF!</v>
      </c>
      <c r="S842" s="57" t="e">
        <f t="shared" si="59"/>
        <v>#REF!</v>
      </c>
      <c r="T842" s="88" t="e">
        <f t="shared" si="60"/>
        <v>#REF!</v>
      </c>
      <c r="U842" s="68"/>
      <c r="W842" s="68"/>
    </row>
    <row r="843" spans="1:23" ht="20.100000000000001" customHeight="1">
      <c r="A843" s="118" t="e">
        <f>IF(OSS_2018_19!#REF!&lt;&gt;"",OSS_2018_19!#REF!,"")</f>
        <v>#REF!</v>
      </c>
      <c r="B843" s="7" t="e">
        <f>IF(OSS_2018_19!#REF!&lt;&gt;"",OSS_2018_19!#REF!,"")</f>
        <v>#REF!</v>
      </c>
      <c r="C843" s="35" t="e">
        <f>IF(OSS_2018_19!#REF!&lt;&gt;"",OSS_2018_19!#REF!,"")</f>
        <v>#REF!</v>
      </c>
      <c r="D843" s="63" t="e">
        <f>IF(OSS_2018_19!#REF!&lt;&gt;"",OSS_2018_19!#REF!,"")</f>
        <v>#REF!</v>
      </c>
      <c r="E843" s="7" t="e">
        <f>IF(OSS_2018_19!#REF!&lt;&gt;"",OSS_2018_19!#REF!,"")</f>
        <v>#REF!</v>
      </c>
      <c r="F843" s="5"/>
      <c r="G843" s="5"/>
      <c r="H843" s="5"/>
      <c r="I843" s="5"/>
      <c r="J843" s="46"/>
      <c r="L843" s="7" t="e">
        <f>IF(OSS_2018_19!#REF!&lt;&gt;"",OSS_2018_19!#REF!,"")</f>
        <v>#REF!</v>
      </c>
      <c r="M843" s="7" t="e">
        <f>IF(OSS_2018_19!#REF!&lt;&gt;"",OSS_2018_19!#REF!,"")</f>
        <v>#REF!</v>
      </c>
      <c r="N843" s="7" t="e">
        <f>IF(OSS_2018_19!#REF!&lt;&gt;"",OSS_2018_19!#REF!,"")</f>
        <v>#REF!</v>
      </c>
      <c r="O843" s="7" t="e">
        <f>IF(OSS_2018_19!#REF!&lt;&gt;"",OSS_2018_19!#REF!,"")</f>
        <v>#REF!</v>
      </c>
      <c r="P843" s="7" t="e">
        <f>IF(OSS_2018_19!#REF!&lt;&gt;"",OSS_2018_19!#REF!,"")</f>
        <v>#REF!</v>
      </c>
      <c r="Q843" s="5" t="e">
        <f t="shared" si="61"/>
        <v>#REF!</v>
      </c>
      <c r="R843" s="87" t="e">
        <f t="shared" si="62"/>
        <v>#REF!</v>
      </c>
      <c r="S843" s="57" t="e">
        <f t="shared" si="59"/>
        <v>#REF!</v>
      </c>
      <c r="T843" s="88" t="e">
        <f t="shared" si="60"/>
        <v>#REF!</v>
      </c>
      <c r="U843" s="68"/>
      <c r="W843" s="68"/>
    </row>
    <row r="844" spans="1:23" ht="20.100000000000001" customHeight="1">
      <c r="A844" s="118" t="e">
        <f>IF(OSS_2018_19!#REF!&lt;&gt;"",OSS_2018_19!#REF!,"")</f>
        <v>#REF!</v>
      </c>
      <c r="B844" s="7" t="e">
        <f>IF(OSS_2018_19!#REF!&lt;&gt;"",OSS_2018_19!#REF!,"")</f>
        <v>#REF!</v>
      </c>
      <c r="C844" s="35" t="e">
        <f>IF(OSS_2018_19!#REF!&lt;&gt;"",OSS_2018_19!#REF!,"")</f>
        <v>#REF!</v>
      </c>
      <c r="D844" s="63" t="e">
        <f>IF(OSS_2018_19!#REF!&lt;&gt;"",OSS_2018_19!#REF!,"")</f>
        <v>#REF!</v>
      </c>
      <c r="E844" s="7" t="e">
        <f>IF(OSS_2018_19!#REF!&lt;&gt;"",OSS_2018_19!#REF!,"")</f>
        <v>#REF!</v>
      </c>
      <c r="F844" s="5"/>
      <c r="G844" s="5"/>
      <c r="H844" s="5"/>
      <c r="I844" s="5"/>
      <c r="J844" s="46"/>
      <c r="L844" s="7" t="e">
        <f>IF(OSS_2018_19!#REF!&lt;&gt;"",OSS_2018_19!#REF!,"")</f>
        <v>#REF!</v>
      </c>
      <c r="M844" s="7" t="e">
        <f>IF(OSS_2018_19!#REF!&lt;&gt;"",OSS_2018_19!#REF!,"")</f>
        <v>#REF!</v>
      </c>
      <c r="N844" s="7" t="e">
        <f>IF(OSS_2018_19!#REF!&lt;&gt;"",OSS_2018_19!#REF!,"")</f>
        <v>#REF!</v>
      </c>
      <c r="O844" s="7" t="e">
        <f>IF(OSS_2018_19!#REF!&lt;&gt;"",OSS_2018_19!#REF!,"")</f>
        <v>#REF!</v>
      </c>
      <c r="P844" s="7" t="e">
        <f>IF(OSS_2018_19!#REF!&lt;&gt;"",OSS_2018_19!#REF!,"")</f>
        <v>#REF!</v>
      </c>
      <c r="Q844" s="5" t="e">
        <f t="shared" si="61"/>
        <v>#REF!</v>
      </c>
      <c r="R844" s="87" t="e">
        <f t="shared" si="62"/>
        <v>#REF!</v>
      </c>
      <c r="S844" s="57" t="e">
        <f t="shared" si="59"/>
        <v>#REF!</v>
      </c>
      <c r="T844" s="88" t="e">
        <f t="shared" si="60"/>
        <v>#REF!</v>
      </c>
      <c r="U844" s="68"/>
      <c r="W844" s="68"/>
    </row>
    <row r="845" spans="1:23" ht="20.100000000000001" customHeight="1">
      <c r="A845" s="118" t="e">
        <f>IF(OSS_2018_19!#REF!&lt;&gt;"",OSS_2018_19!#REF!,"")</f>
        <v>#REF!</v>
      </c>
      <c r="B845" s="7" t="e">
        <f>IF(OSS_2018_19!#REF!&lt;&gt;"",OSS_2018_19!#REF!,"")</f>
        <v>#REF!</v>
      </c>
      <c r="C845" s="35" t="e">
        <f>IF(OSS_2018_19!#REF!&lt;&gt;"",OSS_2018_19!#REF!,"")</f>
        <v>#REF!</v>
      </c>
      <c r="D845" s="63" t="e">
        <f>IF(OSS_2018_19!#REF!&lt;&gt;"",OSS_2018_19!#REF!,"")</f>
        <v>#REF!</v>
      </c>
      <c r="E845" s="7" t="e">
        <f>IF(OSS_2018_19!#REF!&lt;&gt;"",OSS_2018_19!#REF!,"")</f>
        <v>#REF!</v>
      </c>
      <c r="F845" s="5"/>
      <c r="G845" s="5"/>
      <c r="H845" s="5"/>
      <c r="I845" s="5"/>
      <c r="J845" s="46"/>
      <c r="L845" s="7" t="e">
        <f>IF(OSS_2018_19!#REF!&lt;&gt;"",OSS_2018_19!#REF!,"")</f>
        <v>#REF!</v>
      </c>
      <c r="M845" s="7" t="e">
        <f>IF(OSS_2018_19!#REF!&lt;&gt;"",OSS_2018_19!#REF!,"")</f>
        <v>#REF!</v>
      </c>
      <c r="N845" s="7" t="e">
        <f>IF(OSS_2018_19!#REF!&lt;&gt;"",OSS_2018_19!#REF!,"")</f>
        <v>#REF!</v>
      </c>
      <c r="O845" s="7" t="e">
        <f>IF(OSS_2018_19!#REF!&lt;&gt;"",OSS_2018_19!#REF!,"")</f>
        <v>#REF!</v>
      </c>
      <c r="P845" s="7" t="e">
        <f>IF(OSS_2018_19!#REF!&lt;&gt;"",OSS_2018_19!#REF!,"")</f>
        <v>#REF!</v>
      </c>
      <c r="Q845" s="5" t="e">
        <f t="shared" si="61"/>
        <v>#REF!</v>
      </c>
      <c r="R845" s="87" t="e">
        <f t="shared" si="62"/>
        <v>#REF!</v>
      </c>
      <c r="S845" s="57" t="e">
        <f t="shared" si="59"/>
        <v>#REF!</v>
      </c>
      <c r="T845" s="88" t="e">
        <f t="shared" si="60"/>
        <v>#REF!</v>
      </c>
      <c r="U845" s="68"/>
      <c r="W845" s="68"/>
    </row>
    <row r="846" spans="1:23" ht="20.100000000000001" customHeight="1">
      <c r="A846" s="118" t="e">
        <f>IF(OSS_2018_19!#REF!&lt;&gt;"",OSS_2018_19!#REF!,"")</f>
        <v>#REF!</v>
      </c>
      <c r="B846" s="7" t="e">
        <f>IF(OSS_2018_19!#REF!&lt;&gt;"",OSS_2018_19!#REF!,"")</f>
        <v>#REF!</v>
      </c>
      <c r="C846" s="35" t="e">
        <f>IF(OSS_2018_19!#REF!&lt;&gt;"",OSS_2018_19!#REF!,"")</f>
        <v>#REF!</v>
      </c>
      <c r="D846" s="63" t="e">
        <f>IF(OSS_2018_19!#REF!&lt;&gt;"",OSS_2018_19!#REF!,"")</f>
        <v>#REF!</v>
      </c>
      <c r="E846" s="7" t="e">
        <f>IF(OSS_2018_19!#REF!&lt;&gt;"",OSS_2018_19!#REF!,"")</f>
        <v>#REF!</v>
      </c>
      <c r="F846" s="5"/>
      <c r="G846" s="5"/>
      <c r="H846" s="5"/>
      <c r="I846" s="5"/>
      <c r="J846" s="46"/>
      <c r="L846" s="7" t="e">
        <f>IF(OSS_2018_19!#REF!&lt;&gt;"",OSS_2018_19!#REF!,"")</f>
        <v>#REF!</v>
      </c>
      <c r="M846" s="7" t="e">
        <f>IF(OSS_2018_19!#REF!&lt;&gt;"",OSS_2018_19!#REF!,"")</f>
        <v>#REF!</v>
      </c>
      <c r="N846" s="7" t="e">
        <f>IF(OSS_2018_19!#REF!&lt;&gt;"",OSS_2018_19!#REF!,"")</f>
        <v>#REF!</v>
      </c>
      <c r="O846" s="7" t="e">
        <f>IF(OSS_2018_19!#REF!&lt;&gt;"",OSS_2018_19!#REF!,"")</f>
        <v>#REF!</v>
      </c>
      <c r="P846" s="7" t="e">
        <f>IF(OSS_2018_19!#REF!&lt;&gt;"",OSS_2018_19!#REF!,"")</f>
        <v>#REF!</v>
      </c>
      <c r="Q846" s="5" t="e">
        <f t="shared" si="61"/>
        <v>#REF!</v>
      </c>
      <c r="R846" s="87" t="e">
        <f t="shared" si="62"/>
        <v>#REF!</v>
      </c>
      <c r="S846" s="57" t="e">
        <f t="shared" si="59"/>
        <v>#REF!</v>
      </c>
      <c r="T846" s="88" t="e">
        <f t="shared" si="60"/>
        <v>#REF!</v>
      </c>
      <c r="U846" s="68"/>
      <c r="W846" s="68"/>
    </row>
    <row r="847" spans="1:23" ht="20.100000000000001" customHeight="1">
      <c r="A847" s="118" t="e">
        <f>IF(OSS_2018_19!#REF!&lt;&gt;"",OSS_2018_19!#REF!,"")</f>
        <v>#REF!</v>
      </c>
      <c r="B847" s="7" t="e">
        <f>IF(OSS_2018_19!#REF!&lt;&gt;"",OSS_2018_19!#REF!,"")</f>
        <v>#REF!</v>
      </c>
      <c r="C847" s="35" t="e">
        <f>IF(OSS_2018_19!#REF!&lt;&gt;"",OSS_2018_19!#REF!,"")</f>
        <v>#REF!</v>
      </c>
      <c r="D847" s="63" t="e">
        <f>IF(OSS_2018_19!#REF!&lt;&gt;"",OSS_2018_19!#REF!,"")</f>
        <v>#REF!</v>
      </c>
      <c r="E847" s="7" t="e">
        <f>IF(OSS_2018_19!#REF!&lt;&gt;"",OSS_2018_19!#REF!,"")</f>
        <v>#REF!</v>
      </c>
      <c r="F847" s="5"/>
      <c r="G847" s="5"/>
      <c r="H847" s="5"/>
      <c r="I847" s="5"/>
      <c r="J847" s="46"/>
      <c r="L847" s="7" t="e">
        <f>IF(OSS_2018_19!#REF!&lt;&gt;"",OSS_2018_19!#REF!,"")</f>
        <v>#REF!</v>
      </c>
      <c r="M847" s="7" t="e">
        <f>IF(OSS_2018_19!#REF!&lt;&gt;"",OSS_2018_19!#REF!,"")</f>
        <v>#REF!</v>
      </c>
      <c r="N847" s="7" t="e">
        <f>IF(OSS_2018_19!#REF!&lt;&gt;"",OSS_2018_19!#REF!,"")</f>
        <v>#REF!</v>
      </c>
      <c r="O847" s="7" t="e">
        <f>IF(OSS_2018_19!#REF!&lt;&gt;"",OSS_2018_19!#REF!,"")</f>
        <v>#REF!</v>
      </c>
      <c r="P847" s="7" t="e">
        <f>IF(OSS_2018_19!#REF!&lt;&gt;"",OSS_2018_19!#REF!,"")</f>
        <v>#REF!</v>
      </c>
      <c r="Q847" s="5" t="e">
        <f t="shared" si="61"/>
        <v>#REF!</v>
      </c>
      <c r="R847" s="87" t="e">
        <f t="shared" si="62"/>
        <v>#REF!</v>
      </c>
      <c r="S847" s="57" t="e">
        <f t="shared" si="59"/>
        <v>#REF!</v>
      </c>
      <c r="T847" s="88" t="e">
        <f t="shared" si="60"/>
        <v>#REF!</v>
      </c>
      <c r="U847" s="68"/>
      <c r="W847" s="68"/>
    </row>
    <row r="848" spans="1:23" ht="20.100000000000001" customHeight="1">
      <c r="A848" s="118" t="e">
        <f>IF(OSS_2018_19!#REF!&lt;&gt;"",OSS_2018_19!#REF!,"")</f>
        <v>#REF!</v>
      </c>
      <c r="B848" s="7" t="e">
        <f>IF(OSS_2018_19!#REF!&lt;&gt;"",OSS_2018_19!#REF!,"")</f>
        <v>#REF!</v>
      </c>
      <c r="C848" s="35" t="e">
        <f>IF(OSS_2018_19!#REF!&lt;&gt;"",OSS_2018_19!#REF!,"")</f>
        <v>#REF!</v>
      </c>
      <c r="D848" s="63" t="e">
        <f>IF(OSS_2018_19!#REF!&lt;&gt;"",OSS_2018_19!#REF!,"")</f>
        <v>#REF!</v>
      </c>
      <c r="E848" s="7" t="e">
        <f>IF(OSS_2018_19!#REF!&lt;&gt;"",OSS_2018_19!#REF!,"")</f>
        <v>#REF!</v>
      </c>
      <c r="F848" s="5"/>
      <c r="G848" s="5"/>
      <c r="H848" s="5"/>
      <c r="I848" s="5"/>
      <c r="J848" s="46"/>
      <c r="L848" s="7" t="e">
        <f>IF(OSS_2018_19!#REF!&lt;&gt;"",OSS_2018_19!#REF!,"")</f>
        <v>#REF!</v>
      </c>
      <c r="M848" s="7" t="e">
        <f>IF(OSS_2018_19!#REF!&lt;&gt;"",OSS_2018_19!#REF!,"")</f>
        <v>#REF!</v>
      </c>
      <c r="N848" s="7" t="e">
        <f>IF(OSS_2018_19!#REF!&lt;&gt;"",OSS_2018_19!#REF!,"")</f>
        <v>#REF!</v>
      </c>
      <c r="O848" s="7" t="e">
        <f>IF(OSS_2018_19!#REF!&lt;&gt;"",OSS_2018_19!#REF!,"")</f>
        <v>#REF!</v>
      </c>
      <c r="P848" s="7" t="e">
        <f>IF(OSS_2018_19!#REF!&lt;&gt;"",OSS_2018_19!#REF!,"")</f>
        <v>#REF!</v>
      </c>
      <c r="Q848" s="5" t="e">
        <f t="shared" si="61"/>
        <v>#REF!</v>
      </c>
      <c r="R848" s="87" t="e">
        <f t="shared" si="62"/>
        <v>#REF!</v>
      </c>
      <c r="S848" s="57" t="e">
        <f t="shared" si="59"/>
        <v>#REF!</v>
      </c>
      <c r="T848" s="88" t="e">
        <f t="shared" si="60"/>
        <v>#REF!</v>
      </c>
      <c r="U848" s="68"/>
      <c r="W848" s="68"/>
    </row>
    <row r="849" spans="1:23" ht="20.100000000000001" customHeight="1">
      <c r="A849" s="118" t="e">
        <f>IF(OSS_2018_19!#REF!&lt;&gt;"",OSS_2018_19!#REF!,"")</f>
        <v>#REF!</v>
      </c>
      <c r="B849" s="7" t="e">
        <f>IF(OSS_2018_19!#REF!&lt;&gt;"",OSS_2018_19!#REF!,"")</f>
        <v>#REF!</v>
      </c>
      <c r="C849" s="35" t="e">
        <f>IF(OSS_2018_19!#REF!&lt;&gt;"",OSS_2018_19!#REF!,"")</f>
        <v>#REF!</v>
      </c>
      <c r="D849" s="63" t="e">
        <f>IF(OSS_2018_19!#REF!&lt;&gt;"",OSS_2018_19!#REF!,"")</f>
        <v>#REF!</v>
      </c>
      <c r="E849" s="7" t="e">
        <f>IF(OSS_2018_19!#REF!&lt;&gt;"",OSS_2018_19!#REF!,"")</f>
        <v>#REF!</v>
      </c>
      <c r="F849" s="5"/>
      <c r="G849" s="5"/>
      <c r="H849" s="5"/>
      <c r="I849" s="5"/>
      <c r="J849" s="46"/>
      <c r="L849" s="7" t="e">
        <f>IF(OSS_2018_19!#REF!&lt;&gt;"",OSS_2018_19!#REF!,"")</f>
        <v>#REF!</v>
      </c>
      <c r="M849" s="7" t="e">
        <f>IF(OSS_2018_19!#REF!&lt;&gt;"",OSS_2018_19!#REF!,"")</f>
        <v>#REF!</v>
      </c>
      <c r="N849" s="7" t="e">
        <f>IF(OSS_2018_19!#REF!&lt;&gt;"",OSS_2018_19!#REF!,"")</f>
        <v>#REF!</v>
      </c>
      <c r="O849" s="7" t="e">
        <f>IF(OSS_2018_19!#REF!&lt;&gt;"",OSS_2018_19!#REF!,"")</f>
        <v>#REF!</v>
      </c>
      <c r="P849" s="7" t="e">
        <f>IF(OSS_2018_19!#REF!&lt;&gt;"",OSS_2018_19!#REF!,"")</f>
        <v>#REF!</v>
      </c>
      <c r="Q849" s="5" t="e">
        <f t="shared" si="61"/>
        <v>#REF!</v>
      </c>
      <c r="R849" s="87" t="e">
        <f t="shared" si="62"/>
        <v>#REF!</v>
      </c>
      <c r="S849" s="57" t="e">
        <f t="shared" si="59"/>
        <v>#REF!</v>
      </c>
      <c r="T849" s="88" t="e">
        <f t="shared" si="60"/>
        <v>#REF!</v>
      </c>
      <c r="U849" s="68"/>
      <c r="W849" s="68"/>
    </row>
    <row r="850" spans="1:23" ht="20.100000000000001" customHeight="1">
      <c r="A850" s="118" t="e">
        <f>IF(OSS_2018_19!#REF!&lt;&gt;"",OSS_2018_19!#REF!,"")</f>
        <v>#REF!</v>
      </c>
      <c r="B850" s="7" t="e">
        <f>IF(OSS_2018_19!#REF!&lt;&gt;"",OSS_2018_19!#REF!,"")</f>
        <v>#REF!</v>
      </c>
      <c r="C850" s="35" t="e">
        <f>IF(OSS_2018_19!#REF!&lt;&gt;"",OSS_2018_19!#REF!,"")</f>
        <v>#REF!</v>
      </c>
      <c r="D850" s="63" t="e">
        <f>IF(OSS_2018_19!#REF!&lt;&gt;"",OSS_2018_19!#REF!,"")</f>
        <v>#REF!</v>
      </c>
      <c r="E850" s="7" t="e">
        <f>IF(OSS_2018_19!#REF!&lt;&gt;"",OSS_2018_19!#REF!,"")</f>
        <v>#REF!</v>
      </c>
      <c r="F850" s="5"/>
      <c r="G850" s="5"/>
      <c r="H850" s="5"/>
      <c r="I850" s="5"/>
      <c r="J850" s="46"/>
      <c r="L850" s="7" t="e">
        <f>IF(OSS_2018_19!#REF!&lt;&gt;"",OSS_2018_19!#REF!,"")</f>
        <v>#REF!</v>
      </c>
      <c r="M850" s="7" t="e">
        <f>IF(OSS_2018_19!#REF!&lt;&gt;"",OSS_2018_19!#REF!,"")</f>
        <v>#REF!</v>
      </c>
      <c r="N850" s="7" t="e">
        <f>IF(OSS_2018_19!#REF!&lt;&gt;"",OSS_2018_19!#REF!,"")</f>
        <v>#REF!</v>
      </c>
      <c r="O850" s="7" t="e">
        <f>IF(OSS_2018_19!#REF!&lt;&gt;"",OSS_2018_19!#REF!,"")</f>
        <v>#REF!</v>
      </c>
      <c r="P850" s="7" t="e">
        <f>IF(OSS_2018_19!#REF!&lt;&gt;"",OSS_2018_19!#REF!,"")</f>
        <v>#REF!</v>
      </c>
      <c r="Q850" s="5" t="e">
        <f t="shared" si="61"/>
        <v>#REF!</v>
      </c>
      <c r="R850" s="87" t="e">
        <f t="shared" si="62"/>
        <v>#REF!</v>
      </c>
      <c r="S850" s="57" t="e">
        <f t="shared" si="59"/>
        <v>#REF!</v>
      </c>
      <c r="T850" s="88" t="e">
        <f t="shared" si="60"/>
        <v>#REF!</v>
      </c>
      <c r="U850" s="68"/>
      <c r="W850" s="68"/>
    </row>
    <row r="851" spans="1:23" ht="20.100000000000001" customHeight="1">
      <c r="A851" s="118" t="e">
        <f>IF(OSS_2018_19!#REF!&lt;&gt;"",OSS_2018_19!#REF!,"")</f>
        <v>#REF!</v>
      </c>
      <c r="B851" s="7" t="e">
        <f>IF(OSS_2018_19!#REF!&lt;&gt;"",OSS_2018_19!#REF!,"")</f>
        <v>#REF!</v>
      </c>
      <c r="C851" s="35" t="e">
        <f>IF(OSS_2018_19!#REF!&lt;&gt;"",OSS_2018_19!#REF!,"")</f>
        <v>#REF!</v>
      </c>
      <c r="D851" s="63" t="e">
        <f>IF(OSS_2018_19!#REF!&lt;&gt;"",OSS_2018_19!#REF!,"")</f>
        <v>#REF!</v>
      </c>
      <c r="E851" s="7" t="e">
        <f>IF(OSS_2018_19!#REF!&lt;&gt;"",OSS_2018_19!#REF!,"")</f>
        <v>#REF!</v>
      </c>
      <c r="F851" s="5"/>
      <c r="G851" s="5"/>
      <c r="H851" s="5"/>
      <c r="I851" s="5"/>
      <c r="J851" s="46"/>
      <c r="L851" s="7" t="e">
        <f>IF(OSS_2018_19!#REF!&lt;&gt;"",OSS_2018_19!#REF!,"")</f>
        <v>#REF!</v>
      </c>
      <c r="M851" s="7" t="e">
        <f>IF(OSS_2018_19!#REF!&lt;&gt;"",OSS_2018_19!#REF!,"")</f>
        <v>#REF!</v>
      </c>
      <c r="N851" s="7" t="e">
        <f>IF(OSS_2018_19!#REF!&lt;&gt;"",OSS_2018_19!#REF!,"")</f>
        <v>#REF!</v>
      </c>
      <c r="O851" s="7" t="e">
        <f>IF(OSS_2018_19!#REF!&lt;&gt;"",OSS_2018_19!#REF!,"")</f>
        <v>#REF!</v>
      </c>
      <c r="P851" s="7" t="e">
        <f>IF(OSS_2018_19!#REF!&lt;&gt;"",OSS_2018_19!#REF!,"")</f>
        <v>#REF!</v>
      </c>
      <c r="Q851" s="5" t="e">
        <f t="shared" si="61"/>
        <v>#REF!</v>
      </c>
      <c r="R851" s="87" t="e">
        <f t="shared" si="62"/>
        <v>#REF!</v>
      </c>
      <c r="S851" s="57" t="e">
        <f t="shared" si="59"/>
        <v>#REF!</v>
      </c>
      <c r="T851" s="88" t="e">
        <f t="shared" si="60"/>
        <v>#REF!</v>
      </c>
      <c r="U851" s="68"/>
      <c r="W851" s="68"/>
    </row>
    <row r="852" spans="1:23" ht="20.100000000000001" customHeight="1">
      <c r="A852" s="118" t="e">
        <f>IF(OSS_2018_19!#REF!&lt;&gt;"",OSS_2018_19!#REF!,"")</f>
        <v>#REF!</v>
      </c>
      <c r="B852" s="7" t="e">
        <f>IF(OSS_2018_19!#REF!&lt;&gt;"",OSS_2018_19!#REF!,"")</f>
        <v>#REF!</v>
      </c>
      <c r="C852" s="35" t="e">
        <f>IF(OSS_2018_19!#REF!&lt;&gt;"",OSS_2018_19!#REF!,"")</f>
        <v>#REF!</v>
      </c>
      <c r="D852" s="63" t="e">
        <f>IF(OSS_2018_19!#REF!&lt;&gt;"",OSS_2018_19!#REF!,"")</f>
        <v>#REF!</v>
      </c>
      <c r="E852" s="7" t="e">
        <f>IF(OSS_2018_19!#REF!&lt;&gt;"",OSS_2018_19!#REF!,"")</f>
        <v>#REF!</v>
      </c>
      <c r="F852" s="5"/>
      <c r="G852" s="5"/>
      <c r="H852" s="5"/>
      <c r="I852" s="5"/>
      <c r="J852" s="46"/>
      <c r="L852" s="7" t="e">
        <f>IF(OSS_2018_19!#REF!&lt;&gt;"",OSS_2018_19!#REF!,"")</f>
        <v>#REF!</v>
      </c>
      <c r="M852" s="7" t="e">
        <f>IF(OSS_2018_19!#REF!&lt;&gt;"",OSS_2018_19!#REF!,"")</f>
        <v>#REF!</v>
      </c>
      <c r="N852" s="7" t="e">
        <f>IF(OSS_2018_19!#REF!&lt;&gt;"",OSS_2018_19!#REF!,"")</f>
        <v>#REF!</v>
      </c>
      <c r="O852" s="7" t="e">
        <f>IF(OSS_2018_19!#REF!&lt;&gt;"",OSS_2018_19!#REF!,"")</f>
        <v>#REF!</v>
      </c>
      <c r="P852" s="7" t="e">
        <f>IF(OSS_2018_19!#REF!&lt;&gt;"",OSS_2018_19!#REF!,"")</f>
        <v>#REF!</v>
      </c>
      <c r="Q852" s="5" t="e">
        <f t="shared" si="61"/>
        <v>#REF!</v>
      </c>
      <c r="R852" s="87" t="e">
        <f t="shared" si="62"/>
        <v>#REF!</v>
      </c>
      <c r="S852" s="57" t="e">
        <f t="shared" si="59"/>
        <v>#REF!</v>
      </c>
      <c r="T852" s="88" t="e">
        <f t="shared" si="60"/>
        <v>#REF!</v>
      </c>
      <c r="U852" s="68"/>
      <c r="W852" s="68"/>
    </row>
    <row r="853" spans="1:23" ht="20.100000000000001" customHeight="1">
      <c r="A853" s="118" t="e">
        <f>IF(OSS_2018_19!#REF!&lt;&gt;"",OSS_2018_19!#REF!,"")</f>
        <v>#REF!</v>
      </c>
      <c r="B853" s="7" t="e">
        <f>IF(OSS_2018_19!#REF!&lt;&gt;"",OSS_2018_19!#REF!,"")</f>
        <v>#REF!</v>
      </c>
      <c r="C853" s="35" t="e">
        <f>IF(OSS_2018_19!#REF!&lt;&gt;"",OSS_2018_19!#REF!,"")</f>
        <v>#REF!</v>
      </c>
      <c r="D853" s="63" t="e">
        <f>IF(OSS_2018_19!#REF!&lt;&gt;"",OSS_2018_19!#REF!,"")</f>
        <v>#REF!</v>
      </c>
      <c r="E853" s="7" t="e">
        <f>IF(OSS_2018_19!#REF!&lt;&gt;"",OSS_2018_19!#REF!,"")</f>
        <v>#REF!</v>
      </c>
      <c r="F853" s="5"/>
      <c r="G853" s="5"/>
      <c r="H853" s="5"/>
      <c r="I853" s="5"/>
      <c r="J853" s="46"/>
      <c r="L853" s="7" t="e">
        <f>IF(OSS_2018_19!#REF!&lt;&gt;"",OSS_2018_19!#REF!,"")</f>
        <v>#REF!</v>
      </c>
      <c r="M853" s="7" t="e">
        <f>IF(OSS_2018_19!#REF!&lt;&gt;"",OSS_2018_19!#REF!,"")</f>
        <v>#REF!</v>
      </c>
      <c r="N853" s="7" t="e">
        <f>IF(OSS_2018_19!#REF!&lt;&gt;"",OSS_2018_19!#REF!,"")</f>
        <v>#REF!</v>
      </c>
      <c r="O853" s="7" t="e">
        <f>IF(OSS_2018_19!#REF!&lt;&gt;"",OSS_2018_19!#REF!,"")</f>
        <v>#REF!</v>
      </c>
      <c r="P853" s="7" t="e">
        <f>IF(OSS_2018_19!#REF!&lt;&gt;"",OSS_2018_19!#REF!,"")</f>
        <v>#REF!</v>
      </c>
      <c r="Q853" s="5" t="e">
        <f t="shared" si="61"/>
        <v>#REF!</v>
      </c>
      <c r="R853" s="87" t="e">
        <f t="shared" si="62"/>
        <v>#REF!</v>
      </c>
      <c r="S853" s="57" t="e">
        <f t="shared" si="59"/>
        <v>#REF!</v>
      </c>
      <c r="T853" s="88" t="e">
        <f t="shared" si="60"/>
        <v>#REF!</v>
      </c>
      <c r="U853" s="68"/>
      <c r="W853" s="68"/>
    </row>
    <row r="854" spans="1:23" ht="20.100000000000001" customHeight="1">
      <c r="A854" s="118" t="e">
        <f>IF(OSS_2018_19!#REF!&lt;&gt;"",OSS_2018_19!#REF!,"")</f>
        <v>#REF!</v>
      </c>
      <c r="B854" s="7" t="e">
        <f>IF(OSS_2018_19!#REF!&lt;&gt;"",OSS_2018_19!#REF!,"")</f>
        <v>#REF!</v>
      </c>
      <c r="C854" s="35" t="e">
        <f>IF(OSS_2018_19!#REF!&lt;&gt;"",OSS_2018_19!#REF!,"")</f>
        <v>#REF!</v>
      </c>
      <c r="D854" s="63" t="e">
        <f>IF(OSS_2018_19!#REF!&lt;&gt;"",OSS_2018_19!#REF!,"")</f>
        <v>#REF!</v>
      </c>
      <c r="E854" s="7" t="e">
        <f>IF(OSS_2018_19!#REF!&lt;&gt;"",OSS_2018_19!#REF!,"")</f>
        <v>#REF!</v>
      </c>
      <c r="F854" s="5"/>
      <c r="G854" s="5"/>
      <c r="H854" s="5"/>
      <c r="I854" s="5"/>
      <c r="J854" s="46"/>
      <c r="L854" s="7" t="e">
        <f>IF(OSS_2018_19!#REF!&lt;&gt;"",OSS_2018_19!#REF!,"")</f>
        <v>#REF!</v>
      </c>
      <c r="M854" s="7" t="e">
        <f>IF(OSS_2018_19!#REF!&lt;&gt;"",OSS_2018_19!#REF!,"")</f>
        <v>#REF!</v>
      </c>
      <c r="N854" s="7" t="e">
        <f>IF(OSS_2018_19!#REF!&lt;&gt;"",OSS_2018_19!#REF!,"")</f>
        <v>#REF!</v>
      </c>
      <c r="O854" s="7" t="e">
        <f>IF(OSS_2018_19!#REF!&lt;&gt;"",OSS_2018_19!#REF!,"")</f>
        <v>#REF!</v>
      </c>
      <c r="P854" s="7" t="e">
        <f>IF(OSS_2018_19!#REF!&lt;&gt;"",OSS_2018_19!#REF!,"")</f>
        <v>#REF!</v>
      </c>
      <c r="Q854" s="5" t="e">
        <f t="shared" si="61"/>
        <v>#REF!</v>
      </c>
      <c r="R854" s="87" t="e">
        <f t="shared" si="62"/>
        <v>#REF!</v>
      </c>
      <c r="S854" s="57" t="e">
        <f t="shared" si="59"/>
        <v>#REF!</v>
      </c>
      <c r="T854" s="88" t="e">
        <f t="shared" si="60"/>
        <v>#REF!</v>
      </c>
      <c r="U854" s="68"/>
      <c r="W854" s="68"/>
    </row>
    <row r="855" spans="1:23" ht="20.100000000000001" customHeight="1">
      <c r="A855" s="118" t="e">
        <f>IF(OSS_2018_19!#REF!&lt;&gt;"",OSS_2018_19!#REF!,"")</f>
        <v>#REF!</v>
      </c>
      <c r="B855" s="7" t="e">
        <f>IF(OSS_2018_19!#REF!&lt;&gt;"",OSS_2018_19!#REF!,"")</f>
        <v>#REF!</v>
      </c>
      <c r="C855" s="35" t="e">
        <f>IF(OSS_2018_19!#REF!&lt;&gt;"",OSS_2018_19!#REF!,"")</f>
        <v>#REF!</v>
      </c>
      <c r="D855" s="63" t="e">
        <f>IF(OSS_2018_19!#REF!&lt;&gt;"",OSS_2018_19!#REF!,"")</f>
        <v>#REF!</v>
      </c>
      <c r="E855" s="7" t="e">
        <f>IF(OSS_2018_19!#REF!&lt;&gt;"",OSS_2018_19!#REF!,"")</f>
        <v>#REF!</v>
      </c>
      <c r="F855" s="5"/>
      <c r="G855" s="5"/>
      <c r="H855" s="5"/>
      <c r="I855" s="5"/>
      <c r="J855" s="46"/>
      <c r="L855" s="7" t="e">
        <f>IF(OSS_2018_19!#REF!&lt;&gt;"",OSS_2018_19!#REF!,"")</f>
        <v>#REF!</v>
      </c>
      <c r="M855" s="7" t="e">
        <f>IF(OSS_2018_19!#REF!&lt;&gt;"",OSS_2018_19!#REF!,"")</f>
        <v>#REF!</v>
      </c>
      <c r="N855" s="7" t="e">
        <f>IF(OSS_2018_19!#REF!&lt;&gt;"",OSS_2018_19!#REF!,"")</f>
        <v>#REF!</v>
      </c>
      <c r="O855" s="7" t="e">
        <f>IF(OSS_2018_19!#REF!&lt;&gt;"",OSS_2018_19!#REF!,"")</f>
        <v>#REF!</v>
      </c>
      <c r="P855" s="7" t="e">
        <f>IF(OSS_2018_19!#REF!&lt;&gt;"",OSS_2018_19!#REF!,"")</f>
        <v>#REF!</v>
      </c>
      <c r="Q855" s="5" t="e">
        <f t="shared" si="61"/>
        <v>#REF!</v>
      </c>
      <c r="R855" s="87" t="e">
        <f t="shared" si="62"/>
        <v>#REF!</v>
      </c>
      <c r="S855" s="57" t="e">
        <f t="shared" si="59"/>
        <v>#REF!</v>
      </c>
      <c r="T855" s="88" t="e">
        <f t="shared" si="60"/>
        <v>#REF!</v>
      </c>
      <c r="U855" s="68"/>
      <c r="W855" s="68"/>
    </row>
    <row r="856" spans="1:23" ht="20.100000000000001" customHeight="1">
      <c r="A856" s="118" t="e">
        <f>IF(OSS_2018_19!#REF!&lt;&gt;"",OSS_2018_19!#REF!,"")</f>
        <v>#REF!</v>
      </c>
      <c r="B856" s="7" t="e">
        <f>IF(OSS_2018_19!#REF!&lt;&gt;"",OSS_2018_19!#REF!,"")</f>
        <v>#REF!</v>
      </c>
      <c r="C856" s="35" t="e">
        <f>IF(OSS_2018_19!#REF!&lt;&gt;"",OSS_2018_19!#REF!,"")</f>
        <v>#REF!</v>
      </c>
      <c r="D856" s="63" t="e">
        <f>IF(OSS_2018_19!#REF!&lt;&gt;"",OSS_2018_19!#REF!,"")</f>
        <v>#REF!</v>
      </c>
      <c r="E856" s="7" t="e">
        <f>IF(OSS_2018_19!#REF!&lt;&gt;"",OSS_2018_19!#REF!,"")</f>
        <v>#REF!</v>
      </c>
      <c r="F856" s="5"/>
      <c r="G856" s="5"/>
      <c r="H856" s="5"/>
      <c r="I856" s="5"/>
      <c r="J856" s="46"/>
      <c r="L856" s="7" t="e">
        <f>IF(OSS_2018_19!#REF!&lt;&gt;"",OSS_2018_19!#REF!,"")</f>
        <v>#REF!</v>
      </c>
      <c r="M856" s="7" t="e">
        <f>IF(OSS_2018_19!#REF!&lt;&gt;"",OSS_2018_19!#REF!,"")</f>
        <v>#REF!</v>
      </c>
      <c r="N856" s="7" t="e">
        <f>IF(OSS_2018_19!#REF!&lt;&gt;"",OSS_2018_19!#REF!,"")</f>
        <v>#REF!</v>
      </c>
      <c r="O856" s="7" t="e">
        <f>IF(OSS_2018_19!#REF!&lt;&gt;"",OSS_2018_19!#REF!,"")</f>
        <v>#REF!</v>
      </c>
      <c r="P856" s="7" t="e">
        <f>IF(OSS_2018_19!#REF!&lt;&gt;"",OSS_2018_19!#REF!,"")</f>
        <v>#REF!</v>
      </c>
      <c r="Q856" s="5" t="e">
        <f t="shared" si="61"/>
        <v>#REF!</v>
      </c>
      <c r="R856" s="87" t="e">
        <f t="shared" si="62"/>
        <v>#REF!</v>
      </c>
      <c r="S856" s="57" t="e">
        <f t="shared" si="59"/>
        <v>#REF!</v>
      </c>
      <c r="T856" s="88" t="e">
        <f t="shared" si="60"/>
        <v>#REF!</v>
      </c>
      <c r="U856" s="68"/>
      <c r="W856" s="68"/>
    </row>
    <row r="857" spans="1:23" ht="20.100000000000001" customHeight="1">
      <c r="A857" s="118" t="e">
        <f>IF(OSS_2018_19!#REF!&lt;&gt;"",OSS_2018_19!#REF!,"")</f>
        <v>#REF!</v>
      </c>
      <c r="B857" s="7" t="e">
        <f>IF(OSS_2018_19!#REF!&lt;&gt;"",OSS_2018_19!#REF!,"")</f>
        <v>#REF!</v>
      </c>
      <c r="C857" s="35" t="e">
        <f>IF(OSS_2018_19!#REF!&lt;&gt;"",OSS_2018_19!#REF!,"")</f>
        <v>#REF!</v>
      </c>
      <c r="D857" s="63" t="e">
        <f>IF(OSS_2018_19!#REF!&lt;&gt;"",OSS_2018_19!#REF!,"")</f>
        <v>#REF!</v>
      </c>
      <c r="E857" s="7" t="e">
        <f>IF(OSS_2018_19!#REF!&lt;&gt;"",OSS_2018_19!#REF!,"")</f>
        <v>#REF!</v>
      </c>
      <c r="F857" s="5"/>
      <c r="G857" s="5"/>
      <c r="H857" s="5"/>
      <c r="I857" s="5"/>
      <c r="J857" s="46"/>
      <c r="L857" s="7" t="e">
        <f>IF(OSS_2018_19!#REF!&lt;&gt;"",OSS_2018_19!#REF!,"")</f>
        <v>#REF!</v>
      </c>
      <c r="M857" s="7" t="e">
        <f>IF(OSS_2018_19!#REF!&lt;&gt;"",OSS_2018_19!#REF!,"")</f>
        <v>#REF!</v>
      </c>
      <c r="N857" s="7" t="e">
        <f>IF(OSS_2018_19!#REF!&lt;&gt;"",OSS_2018_19!#REF!,"")</f>
        <v>#REF!</v>
      </c>
      <c r="O857" s="7" t="e">
        <f>IF(OSS_2018_19!#REF!&lt;&gt;"",OSS_2018_19!#REF!,"")</f>
        <v>#REF!</v>
      </c>
      <c r="P857" s="7" t="e">
        <f>IF(OSS_2018_19!#REF!&lt;&gt;"",OSS_2018_19!#REF!,"")</f>
        <v>#REF!</v>
      </c>
      <c r="Q857" s="5" t="e">
        <f t="shared" si="61"/>
        <v>#REF!</v>
      </c>
      <c r="R857" s="87" t="e">
        <f t="shared" si="62"/>
        <v>#REF!</v>
      </c>
      <c r="S857" s="57" t="e">
        <f t="shared" si="59"/>
        <v>#REF!</v>
      </c>
      <c r="T857" s="88" t="e">
        <f t="shared" si="60"/>
        <v>#REF!</v>
      </c>
      <c r="U857" s="68"/>
      <c r="W857" s="68"/>
    </row>
    <row r="858" spans="1:23" ht="20.100000000000001" customHeight="1">
      <c r="A858" s="118" t="e">
        <f>IF(OSS_2018_19!#REF!&lt;&gt;"",OSS_2018_19!#REF!,"")</f>
        <v>#REF!</v>
      </c>
      <c r="B858" s="7" t="e">
        <f>IF(OSS_2018_19!#REF!&lt;&gt;"",OSS_2018_19!#REF!,"")</f>
        <v>#REF!</v>
      </c>
      <c r="C858" s="35" t="e">
        <f>IF(OSS_2018_19!#REF!&lt;&gt;"",OSS_2018_19!#REF!,"")</f>
        <v>#REF!</v>
      </c>
      <c r="D858" s="63" t="e">
        <f>IF(OSS_2018_19!#REF!&lt;&gt;"",OSS_2018_19!#REF!,"")</f>
        <v>#REF!</v>
      </c>
      <c r="E858" s="7" t="e">
        <f>IF(OSS_2018_19!#REF!&lt;&gt;"",OSS_2018_19!#REF!,"")</f>
        <v>#REF!</v>
      </c>
      <c r="F858" s="5"/>
      <c r="G858" s="5"/>
      <c r="H858" s="5"/>
      <c r="I858" s="5"/>
      <c r="J858" s="46"/>
      <c r="L858" s="7" t="e">
        <f>IF(OSS_2018_19!#REF!&lt;&gt;"",OSS_2018_19!#REF!,"")</f>
        <v>#REF!</v>
      </c>
      <c r="M858" s="7" t="e">
        <f>IF(OSS_2018_19!#REF!&lt;&gt;"",OSS_2018_19!#REF!,"")</f>
        <v>#REF!</v>
      </c>
      <c r="N858" s="7" t="e">
        <f>IF(OSS_2018_19!#REF!&lt;&gt;"",OSS_2018_19!#REF!,"")</f>
        <v>#REF!</v>
      </c>
      <c r="O858" s="7" t="e">
        <f>IF(OSS_2018_19!#REF!&lt;&gt;"",OSS_2018_19!#REF!,"")</f>
        <v>#REF!</v>
      </c>
      <c r="P858" s="7" t="e">
        <f>IF(OSS_2018_19!#REF!&lt;&gt;"",OSS_2018_19!#REF!,"")</f>
        <v>#REF!</v>
      </c>
      <c r="Q858" s="5" t="e">
        <f t="shared" si="61"/>
        <v>#REF!</v>
      </c>
      <c r="R858" s="87" t="e">
        <f t="shared" si="62"/>
        <v>#REF!</v>
      </c>
      <c r="S858" s="57" t="e">
        <f t="shared" si="59"/>
        <v>#REF!</v>
      </c>
      <c r="T858" s="88" t="e">
        <f t="shared" si="60"/>
        <v>#REF!</v>
      </c>
      <c r="U858" s="68"/>
      <c r="W858" s="68"/>
    </row>
    <row r="859" spans="1:23" ht="20.100000000000001" customHeight="1">
      <c r="A859" s="118" t="e">
        <f>IF(OSS_2018_19!#REF!&lt;&gt;"",OSS_2018_19!#REF!,"")</f>
        <v>#REF!</v>
      </c>
      <c r="B859" s="7" t="e">
        <f>IF(OSS_2018_19!#REF!&lt;&gt;"",OSS_2018_19!#REF!,"")</f>
        <v>#REF!</v>
      </c>
      <c r="C859" s="35" t="e">
        <f>IF(OSS_2018_19!#REF!&lt;&gt;"",OSS_2018_19!#REF!,"")</f>
        <v>#REF!</v>
      </c>
      <c r="D859" s="63" t="e">
        <f>IF(OSS_2018_19!#REF!&lt;&gt;"",OSS_2018_19!#REF!,"")</f>
        <v>#REF!</v>
      </c>
      <c r="E859" s="7" t="e">
        <f>IF(OSS_2018_19!#REF!&lt;&gt;"",OSS_2018_19!#REF!,"")</f>
        <v>#REF!</v>
      </c>
      <c r="F859" s="5"/>
      <c r="G859" s="5"/>
      <c r="H859" s="5"/>
      <c r="I859" s="5"/>
      <c r="J859" s="46"/>
      <c r="L859" s="7" t="e">
        <f>IF(OSS_2018_19!#REF!&lt;&gt;"",OSS_2018_19!#REF!,"")</f>
        <v>#REF!</v>
      </c>
      <c r="M859" s="7" t="e">
        <f>IF(OSS_2018_19!#REF!&lt;&gt;"",OSS_2018_19!#REF!,"")</f>
        <v>#REF!</v>
      </c>
      <c r="N859" s="7" t="e">
        <f>IF(OSS_2018_19!#REF!&lt;&gt;"",OSS_2018_19!#REF!,"")</f>
        <v>#REF!</v>
      </c>
      <c r="O859" s="7" t="e">
        <f>IF(OSS_2018_19!#REF!&lt;&gt;"",OSS_2018_19!#REF!,"")</f>
        <v>#REF!</v>
      </c>
      <c r="P859" s="7" t="e">
        <f>IF(OSS_2018_19!#REF!&lt;&gt;"",OSS_2018_19!#REF!,"")</f>
        <v>#REF!</v>
      </c>
      <c r="Q859" s="5" t="e">
        <f t="shared" si="61"/>
        <v>#REF!</v>
      </c>
      <c r="R859" s="87" t="e">
        <f t="shared" si="62"/>
        <v>#REF!</v>
      </c>
      <c r="S859" s="57" t="e">
        <f t="shared" si="59"/>
        <v>#REF!</v>
      </c>
      <c r="T859" s="88" t="e">
        <f t="shared" si="60"/>
        <v>#REF!</v>
      </c>
      <c r="U859" s="68"/>
      <c r="W859" s="68"/>
    </row>
    <row r="860" spans="1:23" ht="20.100000000000001" customHeight="1">
      <c r="A860" s="118" t="e">
        <f>IF(OSS_2018_19!#REF!&lt;&gt;"",OSS_2018_19!#REF!,"")</f>
        <v>#REF!</v>
      </c>
      <c r="B860" s="7" t="e">
        <f>IF(OSS_2018_19!#REF!&lt;&gt;"",OSS_2018_19!#REF!,"")</f>
        <v>#REF!</v>
      </c>
      <c r="C860" s="35" t="e">
        <f>IF(OSS_2018_19!#REF!&lt;&gt;"",OSS_2018_19!#REF!,"")</f>
        <v>#REF!</v>
      </c>
      <c r="D860" s="63" t="e">
        <f>IF(OSS_2018_19!#REF!&lt;&gt;"",OSS_2018_19!#REF!,"")</f>
        <v>#REF!</v>
      </c>
      <c r="E860" s="7" t="e">
        <f>IF(OSS_2018_19!#REF!&lt;&gt;"",OSS_2018_19!#REF!,"")</f>
        <v>#REF!</v>
      </c>
      <c r="F860" s="5"/>
      <c r="G860" s="5"/>
      <c r="H860" s="5"/>
      <c r="I860" s="5"/>
      <c r="J860" s="46"/>
      <c r="L860" s="7" t="e">
        <f>IF(OSS_2018_19!#REF!&lt;&gt;"",OSS_2018_19!#REF!,"")</f>
        <v>#REF!</v>
      </c>
      <c r="M860" s="7" t="e">
        <f>IF(OSS_2018_19!#REF!&lt;&gt;"",OSS_2018_19!#REF!,"")</f>
        <v>#REF!</v>
      </c>
      <c r="N860" s="7" t="e">
        <f>IF(OSS_2018_19!#REF!&lt;&gt;"",OSS_2018_19!#REF!,"")</f>
        <v>#REF!</v>
      </c>
      <c r="O860" s="7" t="e">
        <f>IF(OSS_2018_19!#REF!&lt;&gt;"",OSS_2018_19!#REF!,"")</f>
        <v>#REF!</v>
      </c>
      <c r="P860" s="7" t="e">
        <f>IF(OSS_2018_19!#REF!&lt;&gt;"",OSS_2018_19!#REF!,"")</f>
        <v>#REF!</v>
      </c>
      <c r="Q860" s="5" t="e">
        <f t="shared" si="61"/>
        <v>#REF!</v>
      </c>
      <c r="R860" s="87" t="e">
        <f t="shared" si="62"/>
        <v>#REF!</v>
      </c>
      <c r="S860" s="57" t="e">
        <f t="shared" si="59"/>
        <v>#REF!</v>
      </c>
      <c r="T860" s="88" t="e">
        <f t="shared" si="60"/>
        <v>#REF!</v>
      </c>
      <c r="U860" s="68"/>
      <c r="W860" s="68"/>
    </row>
    <row r="861" spans="1:23" ht="20.100000000000001" customHeight="1">
      <c r="A861" s="118" t="e">
        <f>IF(OSS_2018_19!#REF!&lt;&gt;"",OSS_2018_19!#REF!,"")</f>
        <v>#REF!</v>
      </c>
      <c r="B861" s="7" t="e">
        <f>IF(OSS_2018_19!#REF!&lt;&gt;"",OSS_2018_19!#REF!,"")</f>
        <v>#REF!</v>
      </c>
      <c r="C861" s="35" t="e">
        <f>IF(OSS_2018_19!#REF!&lt;&gt;"",OSS_2018_19!#REF!,"")</f>
        <v>#REF!</v>
      </c>
      <c r="D861" s="63" t="e">
        <f>IF(OSS_2018_19!#REF!&lt;&gt;"",OSS_2018_19!#REF!,"")</f>
        <v>#REF!</v>
      </c>
      <c r="E861" s="7" t="e">
        <f>IF(OSS_2018_19!#REF!&lt;&gt;"",OSS_2018_19!#REF!,"")</f>
        <v>#REF!</v>
      </c>
      <c r="F861" s="5"/>
      <c r="G861" s="5"/>
      <c r="H861" s="5"/>
      <c r="I861" s="5"/>
      <c r="J861" s="46"/>
      <c r="L861" s="7" t="e">
        <f>IF(OSS_2018_19!#REF!&lt;&gt;"",OSS_2018_19!#REF!,"")</f>
        <v>#REF!</v>
      </c>
      <c r="M861" s="7" t="e">
        <f>IF(OSS_2018_19!#REF!&lt;&gt;"",OSS_2018_19!#REF!,"")</f>
        <v>#REF!</v>
      </c>
      <c r="N861" s="7" t="e">
        <f>IF(OSS_2018_19!#REF!&lt;&gt;"",OSS_2018_19!#REF!,"")</f>
        <v>#REF!</v>
      </c>
      <c r="O861" s="7" t="e">
        <f>IF(OSS_2018_19!#REF!&lt;&gt;"",OSS_2018_19!#REF!,"")</f>
        <v>#REF!</v>
      </c>
      <c r="P861" s="7" t="e">
        <f>IF(OSS_2018_19!#REF!&lt;&gt;"",OSS_2018_19!#REF!,"")</f>
        <v>#REF!</v>
      </c>
      <c r="Q861" s="5" t="e">
        <f t="shared" si="61"/>
        <v>#REF!</v>
      </c>
      <c r="R861" s="87" t="e">
        <f t="shared" si="62"/>
        <v>#REF!</v>
      </c>
      <c r="S861" s="57" t="e">
        <f t="shared" si="59"/>
        <v>#REF!</v>
      </c>
      <c r="T861" s="88" t="e">
        <f t="shared" si="60"/>
        <v>#REF!</v>
      </c>
      <c r="U861" s="68"/>
      <c r="W861" s="68"/>
    </row>
    <row r="862" spans="1:23" ht="20.100000000000001" customHeight="1">
      <c r="A862" s="118" t="e">
        <f>IF(OSS_2018_19!#REF!&lt;&gt;"",OSS_2018_19!#REF!,"")</f>
        <v>#REF!</v>
      </c>
      <c r="B862" s="7" t="e">
        <f>IF(OSS_2018_19!#REF!&lt;&gt;"",OSS_2018_19!#REF!,"")</f>
        <v>#REF!</v>
      </c>
      <c r="C862" s="35" t="e">
        <f>IF(OSS_2018_19!#REF!&lt;&gt;"",OSS_2018_19!#REF!,"")</f>
        <v>#REF!</v>
      </c>
      <c r="D862" s="63" t="e">
        <f>IF(OSS_2018_19!#REF!&lt;&gt;"",OSS_2018_19!#REF!,"")</f>
        <v>#REF!</v>
      </c>
      <c r="E862" s="7" t="e">
        <f>IF(OSS_2018_19!#REF!&lt;&gt;"",OSS_2018_19!#REF!,"")</f>
        <v>#REF!</v>
      </c>
      <c r="F862" s="5"/>
      <c r="G862" s="5"/>
      <c r="H862" s="5"/>
      <c r="I862" s="5"/>
      <c r="J862" s="46"/>
      <c r="L862" s="7" t="e">
        <f>IF(OSS_2018_19!#REF!&lt;&gt;"",OSS_2018_19!#REF!,"")</f>
        <v>#REF!</v>
      </c>
      <c r="M862" s="7" t="e">
        <f>IF(OSS_2018_19!#REF!&lt;&gt;"",OSS_2018_19!#REF!,"")</f>
        <v>#REF!</v>
      </c>
      <c r="N862" s="7" t="e">
        <f>IF(OSS_2018_19!#REF!&lt;&gt;"",OSS_2018_19!#REF!,"")</f>
        <v>#REF!</v>
      </c>
      <c r="O862" s="7" t="e">
        <f>IF(OSS_2018_19!#REF!&lt;&gt;"",OSS_2018_19!#REF!,"")</f>
        <v>#REF!</v>
      </c>
      <c r="P862" s="7" t="e">
        <f>IF(OSS_2018_19!#REF!&lt;&gt;"",OSS_2018_19!#REF!,"")</f>
        <v>#REF!</v>
      </c>
      <c r="Q862" s="5" t="e">
        <f t="shared" si="61"/>
        <v>#REF!</v>
      </c>
      <c r="R862" s="87" t="e">
        <f t="shared" si="62"/>
        <v>#REF!</v>
      </c>
      <c r="S862" s="57" t="e">
        <f t="shared" si="59"/>
        <v>#REF!</v>
      </c>
      <c r="T862" s="88" t="e">
        <f t="shared" si="60"/>
        <v>#REF!</v>
      </c>
      <c r="U862" s="68"/>
      <c r="W862" s="68"/>
    </row>
    <row r="863" spans="1:23" ht="20.100000000000001" customHeight="1">
      <c r="A863" s="118" t="e">
        <f>IF(OSS_2018_19!#REF!&lt;&gt;"",OSS_2018_19!#REF!,"")</f>
        <v>#REF!</v>
      </c>
      <c r="B863" s="7" t="e">
        <f>IF(OSS_2018_19!#REF!&lt;&gt;"",OSS_2018_19!#REF!,"")</f>
        <v>#REF!</v>
      </c>
      <c r="C863" s="35" t="e">
        <f>IF(OSS_2018_19!#REF!&lt;&gt;"",OSS_2018_19!#REF!,"")</f>
        <v>#REF!</v>
      </c>
      <c r="D863" s="63" t="e">
        <f>IF(OSS_2018_19!#REF!&lt;&gt;"",OSS_2018_19!#REF!,"")</f>
        <v>#REF!</v>
      </c>
      <c r="E863" s="7" t="e">
        <f>IF(OSS_2018_19!#REF!&lt;&gt;"",OSS_2018_19!#REF!,"")</f>
        <v>#REF!</v>
      </c>
      <c r="F863" s="5"/>
      <c r="G863" s="5"/>
      <c r="H863" s="5"/>
      <c r="I863" s="5"/>
      <c r="J863" s="46"/>
      <c r="L863" s="7" t="e">
        <f>IF(OSS_2018_19!#REF!&lt;&gt;"",OSS_2018_19!#REF!,"")</f>
        <v>#REF!</v>
      </c>
      <c r="M863" s="7" t="e">
        <f>IF(OSS_2018_19!#REF!&lt;&gt;"",OSS_2018_19!#REF!,"")</f>
        <v>#REF!</v>
      </c>
      <c r="N863" s="7" t="e">
        <f>IF(OSS_2018_19!#REF!&lt;&gt;"",OSS_2018_19!#REF!,"")</f>
        <v>#REF!</v>
      </c>
      <c r="O863" s="7" t="e">
        <f>IF(OSS_2018_19!#REF!&lt;&gt;"",OSS_2018_19!#REF!,"")</f>
        <v>#REF!</v>
      </c>
      <c r="P863" s="7" t="e">
        <f>IF(OSS_2018_19!#REF!&lt;&gt;"",OSS_2018_19!#REF!,"")</f>
        <v>#REF!</v>
      </c>
      <c r="Q863" s="5" t="e">
        <f t="shared" si="61"/>
        <v>#REF!</v>
      </c>
      <c r="R863" s="87" t="e">
        <f t="shared" si="62"/>
        <v>#REF!</v>
      </c>
      <c r="S863" s="57" t="e">
        <f t="shared" si="59"/>
        <v>#REF!</v>
      </c>
      <c r="T863" s="88" t="e">
        <f t="shared" si="60"/>
        <v>#REF!</v>
      </c>
      <c r="U863" s="68"/>
      <c r="W863" s="68"/>
    </row>
    <row r="864" spans="1:23" ht="20.100000000000001" customHeight="1">
      <c r="A864" s="118" t="e">
        <f>IF(OSS_2018_19!#REF!&lt;&gt;"",OSS_2018_19!#REF!,"")</f>
        <v>#REF!</v>
      </c>
      <c r="B864" s="7" t="e">
        <f>IF(OSS_2018_19!#REF!&lt;&gt;"",OSS_2018_19!#REF!,"")</f>
        <v>#REF!</v>
      </c>
      <c r="C864" s="35" t="e">
        <f>IF(OSS_2018_19!#REF!&lt;&gt;"",OSS_2018_19!#REF!,"")</f>
        <v>#REF!</v>
      </c>
      <c r="D864" s="63" t="e">
        <f>IF(OSS_2018_19!#REF!&lt;&gt;"",OSS_2018_19!#REF!,"")</f>
        <v>#REF!</v>
      </c>
      <c r="E864" s="7" t="e">
        <f>IF(OSS_2018_19!#REF!&lt;&gt;"",OSS_2018_19!#REF!,"")</f>
        <v>#REF!</v>
      </c>
      <c r="F864" s="5"/>
      <c r="G864" s="5"/>
      <c r="H864" s="5"/>
      <c r="I864" s="5"/>
      <c r="J864" s="46"/>
      <c r="L864" s="7" t="e">
        <f>IF(OSS_2018_19!#REF!&lt;&gt;"",OSS_2018_19!#REF!,"")</f>
        <v>#REF!</v>
      </c>
      <c r="M864" s="7" t="e">
        <f>IF(OSS_2018_19!#REF!&lt;&gt;"",OSS_2018_19!#REF!,"")</f>
        <v>#REF!</v>
      </c>
      <c r="N864" s="7" t="e">
        <f>IF(OSS_2018_19!#REF!&lt;&gt;"",OSS_2018_19!#REF!,"")</f>
        <v>#REF!</v>
      </c>
      <c r="O864" s="7" t="e">
        <f>IF(OSS_2018_19!#REF!&lt;&gt;"",OSS_2018_19!#REF!,"")</f>
        <v>#REF!</v>
      </c>
      <c r="P864" s="7" t="e">
        <f>IF(OSS_2018_19!#REF!&lt;&gt;"",OSS_2018_19!#REF!,"")</f>
        <v>#REF!</v>
      </c>
      <c r="Q864" s="5" t="e">
        <f t="shared" si="61"/>
        <v>#REF!</v>
      </c>
      <c r="R864" s="87" t="e">
        <f t="shared" si="62"/>
        <v>#REF!</v>
      </c>
      <c r="S864" s="57" t="e">
        <f t="shared" si="59"/>
        <v>#REF!</v>
      </c>
      <c r="T864" s="88" t="e">
        <f t="shared" si="60"/>
        <v>#REF!</v>
      </c>
      <c r="U864" s="68"/>
      <c r="W864" s="68"/>
    </row>
    <row r="865" spans="1:23" ht="20.100000000000001" customHeight="1">
      <c r="A865" s="118" t="e">
        <f>IF(OSS_2018_19!#REF!&lt;&gt;"",OSS_2018_19!#REF!,"")</f>
        <v>#REF!</v>
      </c>
      <c r="B865" s="7" t="e">
        <f>IF(OSS_2018_19!#REF!&lt;&gt;"",OSS_2018_19!#REF!,"")</f>
        <v>#REF!</v>
      </c>
      <c r="C865" s="35" t="e">
        <f>IF(OSS_2018_19!#REF!&lt;&gt;"",OSS_2018_19!#REF!,"")</f>
        <v>#REF!</v>
      </c>
      <c r="D865" s="63" t="e">
        <f>IF(OSS_2018_19!#REF!&lt;&gt;"",OSS_2018_19!#REF!,"")</f>
        <v>#REF!</v>
      </c>
      <c r="E865" s="7" t="e">
        <f>IF(OSS_2018_19!#REF!&lt;&gt;"",OSS_2018_19!#REF!,"")</f>
        <v>#REF!</v>
      </c>
      <c r="F865" s="5"/>
      <c r="G865" s="5"/>
      <c r="H865" s="5"/>
      <c r="I865" s="5"/>
      <c r="J865" s="46"/>
      <c r="L865" s="7" t="e">
        <f>IF(OSS_2018_19!#REF!&lt;&gt;"",OSS_2018_19!#REF!,"")</f>
        <v>#REF!</v>
      </c>
      <c r="M865" s="7" t="e">
        <f>IF(OSS_2018_19!#REF!&lt;&gt;"",OSS_2018_19!#REF!,"")</f>
        <v>#REF!</v>
      </c>
      <c r="N865" s="7" t="e">
        <f>IF(OSS_2018_19!#REF!&lt;&gt;"",OSS_2018_19!#REF!,"")</f>
        <v>#REF!</v>
      </c>
      <c r="O865" s="7" t="e">
        <f>IF(OSS_2018_19!#REF!&lt;&gt;"",OSS_2018_19!#REF!,"")</f>
        <v>#REF!</v>
      </c>
      <c r="P865" s="7" t="e">
        <f>IF(OSS_2018_19!#REF!&lt;&gt;"",OSS_2018_19!#REF!,"")</f>
        <v>#REF!</v>
      </c>
      <c r="Q865" s="5" t="e">
        <f t="shared" si="61"/>
        <v>#REF!</v>
      </c>
      <c r="R865" s="87" t="e">
        <f t="shared" si="62"/>
        <v>#REF!</v>
      </c>
      <c r="S865" s="57" t="e">
        <f t="shared" si="59"/>
        <v>#REF!</v>
      </c>
      <c r="T865" s="88" t="e">
        <f t="shared" si="60"/>
        <v>#REF!</v>
      </c>
      <c r="U865" s="68"/>
      <c r="W865" s="68"/>
    </row>
    <row r="866" spans="1:23" ht="20.100000000000001" customHeight="1">
      <c r="A866" s="118" t="e">
        <f>IF(OSS_2018_19!#REF!&lt;&gt;"",OSS_2018_19!#REF!,"")</f>
        <v>#REF!</v>
      </c>
      <c r="B866" s="7" t="e">
        <f>IF(OSS_2018_19!#REF!&lt;&gt;"",OSS_2018_19!#REF!,"")</f>
        <v>#REF!</v>
      </c>
      <c r="C866" s="35" t="e">
        <f>IF(OSS_2018_19!#REF!&lt;&gt;"",OSS_2018_19!#REF!,"")</f>
        <v>#REF!</v>
      </c>
      <c r="D866" s="63" t="e">
        <f>IF(OSS_2018_19!#REF!&lt;&gt;"",OSS_2018_19!#REF!,"")</f>
        <v>#REF!</v>
      </c>
      <c r="E866" s="7" t="e">
        <f>IF(OSS_2018_19!#REF!&lt;&gt;"",OSS_2018_19!#REF!,"")</f>
        <v>#REF!</v>
      </c>
      <c r="F866" s="5"/>
      <c r="G866" s="5"/>
      <c r="H866" s="5"/>
      <c r="I866" s="5"/>
      <c r="J866" s="46"/>
      <c r="L866" s="7" t="e">
        <f>IF(OSS_2018_19!#REF!&lt;&gt;"",OSS_2018_19!#REF!,"")</f>
        <v>#REF!</v>
      </c>
      <c r="M866" s="7" t="e">
        <f>IF(OSS_2018_19!#REF!&lt;&gt;"",OSS_2018_19!#REF!,"")</f>
        <v>#REF!</v>
      </c>
      <c r="N866" s="7" t="e">
        <f>IF(OSS_2018_19!#REF!&lt;&gt;"",OSS_2018_19!#REF!,"")</f>
        <v>#REF!</v>
      </c>
      <c r="O866" s="7" t="e">
        <f>IF(OSS_2018_19!#REF!&lt;&gt;"",OSS_2018_19!#REF!,"")</f>
        <v>#REF!</v>
      </c>
      <c r="P866" s="7" t="e">
        <f>IF(OSS_2018_19!#REF!&lt;&gt;"",OSS_2018_19!#REF!,"")</f>
        <v>#REF!</v>
      </c>
      <c r="Q866" s="5" t="e">
        <f t="shared" si="61"/>
        <v>#REF!</v>
      </c>
      <c r="R866" s="87" t="e">
        <f t="shared" si="62"/>
        <v>#REF!</v>
      </c>
      <c r="S866" s="57" t="e">
        <f t="shared" si="59"/>
        <v>#REF!</v>
      </c>
      <c r="T866" s="88" t="e">
        <f t="shared" si="60"/>
        <v>#REF!</v>
      </c>
      <c r="U866" s="68"/>
      <c r="W866" s="68"/>
    </row>
    <row r="867" spans="1:23" ht="20.100000000000001" customHeight="1">
      <c r="A867" s="118" t="e">
        <f>IF(OSS_2018_19!#REF!&lt;&gt;"",OSS_2018_19!#REF!,"")</f>
        <v>#REF!</v>
      </c>
      <c r="B867" s="7" t="e">
        <f>IF(OSS_2018_19!#REF!&lt;&gt;"",OSS_2018_19!#REF!,"")</f>
        <v>#REF!</v>
      </c>
      <c r="C867" s="35" t="e">
        <f>IF(OSS_2018_19!#REF!&lt;&gt;"",OSS_2018_19!#REF!,"")</f>
        <v>#REF!</v>
      </c>
      <c r="D867" s="63" t="e">
        <f>IF(OSS_2018_19!#REF!&lt;&gt;"",OSS_2018_19!#REF!,"")</f>
        <v>#REF!</v>
      </c>
      <c r="E867" s="7" t="e">
        <f>IF(OSS_2018_19!#REF!&lt;&gt;"",OSS_2018_19!#REF!,"")</f>
        <v>#REF!</v>
      </c>
      <c r="F867" s="5"/>
      <c r="G867" s="5"/>
      <c r="H867" s="5"/>
      <c r="I867" s="5"/>
      <c r="J867" s="46"/>
      <c r="L867" s="7" t="e">
        <f>IF(OSS_2018_19!#REF!&lt;&gt;"",OSS_2018_19!#REF!,"")</f>
        <v>#REF!</v>
      </c>
      <c r="M867" s="7" t="e">
        <f>IF(OSS_2018_19!#REF!&lt;&gt;"",OSS_2018_19!#REF!,"")</f>
        <v>#REF!</v>
      </c>
      <c r="N867" s="7" t="e">
        <f>IF(OSS_2018_19!#REF!&lt;&gt;"",OSS_2018_19!#REF!,"")</f>
        <v>#REF!</v>
      </c>
      <c r="O867" s="7" t="e">
        <f>IF(OSS_2018_19!#REF!&lt;&gt;"",OSS_2018_19!#REF!,"")</f>
        <v>#REF!</v>
      </c>
      <c r="P867" s="7" t="e">
        <f>IF(OSS_2018_19!#REF!&lt;&gt;"",OSS_2018_19!#REF!,"")</f>
        <v>#REF!</v>
      </c>
      <c r="Q867" s="5" t="e">
        <f t="shared" si="61"/>
        <v>#REF!</v>
      </c>
      <c r="R867" s="87" t="e">
        <f t="shared" si="62"/>
        <v>#REF!</v>
      </c>
      <c r="S867" s="57" t="e">
        <f t="shared" si="59"/>
        <v>#REF!</v>
      </c>
      <c r="T867" s="88" t="e">
        <f t="shared" si="60"/>
        <v>#REF!</v>
      </c>
      <c r="U867" s="68"/>
      <c r="W867" s="68"/>
    </row>
    <row r="868" spans="1:23" ht="20.100000000000001" customHeight="1">
      <c r="A868" s="118" t="e">
        <f>IF(OSS_2018_19!#REF!&lt;&gt;"",OSS_2018_19!#REF!,"")</f>
        <v>#REF!</v>
      </c>
      <c r="B868" s="7" t="e">
        <f>IF(OSS_2018_19!#REF!&lt;&gt;"",OSS_2018_19!#REF!,"")</f>
        <v>#REF!</v>
      </c>
      <c r="C868" s="35" t="e">
        <f>IF(OSS_2018_19!#REF!&lt;&gt;"",OSS_2018_19!#REF!,"")</f>
        <v>#REF!</v>
      </c>
      <c r="D868" s="63" t="e">
        <f>IF(OSS_2018_19!#REF!&lt;&gt;"",OSS_2018_19!#REF!,"")</f>
        <v>#REF!</v>
      </c>
      <c r="E868" s="7" t="e">
        <f>IF(OSS_2018_19!#REF!&lt;&gt;"",OSS_2018_19!#REF!,"")</f>
        <v>#REF!</v>
      </c>
      <c r="F868" s="5"/>
      <c r="G868" s="5"/>
      <c r="H868" s="5"/>
      <c r="I868" s="5"/>
      <c r="J868" s="46"/>
      <c r="L868" s="7" t="e">
        <f>IF(OSS_2018_19!#REF!&lt;&gt;"",OSS_2018_19!#REF!,"")</f>
        <v>#REF!</v>
      </c>
      <c r="M868" s="7" t="e">
        <f>IF(OSS_2018_19!#REF!&lt;&gt;"",OSS_2018_19!#REF!,"")</f>
        <v>#REF!</v>
      </c>
      <c r="N868" s="7" t="e">
        <f>IF(OSS_2018_19!#REF!&lt;&gt;"",OSS_2018_19!#REF!,"")</f>
        <v>#REF!</v>
      </c>
      <c r="O868" s="7" t="e">
        <f>IF(OSS_2018_19!#REF!&lt;&gt;"",OSS_2018_19!#REF!,"")</f>
        <v>#REF!</v>
      </c>
      <c r="P868" s="7" t="e">
        <f>IF(OSS_2018_19!#REF!&lt;&gt;"",OSS_2018_19!#REF!,"")</f>
        <v>#REF!</v>
      </c>
      <c r="Q868" s="5" t="e">
        <f t="shared" si="61"/>
        <v>#REF!</v>
      </c>
      <c r="R868" s="87" t="e">
        <f t="shared" si="62"/>
        <v>#REF!</v>
      </c>
      <c r="S868" s="57" t="e">
        <f t="shared" si="59"/>
        <v>#REF!</v>
      </c>
      <c r="T868" s="88" t="e">
        <f t="shared" si="60"/>
        <v>#REF!</v>
      </c>
      <c r="U868" s="68"/>
      <c r="W868" s="68"/>
    </row>
    <row r="869" spans="1:23" ht="20.100000000000001" customHeight="1">
      <c r="A869" s="118" t="e">
        <f>IF(OSS_2018_19!#REF!&lt;&gt;"",OSS_2018_19!#REF!,"")</f>
        <v>#REF!</v>
      </c>
      <c r="B869" s="7" t="e">
        <f>IF(OSS_2018_19!#REF!&lt;&gt;"",OSS_2018_19!#REF!,"")</f>
        <v>#REF!</v>
      </c>
      <c r="C869" s="35" t="e">
        <f>IF(OSS_2018_19!#REF!&lt;&gt;"",OSS_2018_19!#REF!,"")</f>
        <v>#REF!</v>
      </c>
      <c r="D869" s="63" t="e">
        <f>IF(OSS_2018_19!#REF!&lt;&gt;"",OSS_2018_19!#REF!,"")</f>
        <v>#REF!</v>
      </c>
      <c r="E869" s="7" t="e">
        <f>IF(OSS_2018_19!#REF!&lt;&gt;"",OSS_2018_19!#REF!,"")</f>
        <v>#REF!</v>
      </c>
      <c r="F869" s="5"/>
      <c r="G869" s="5"/>
      <c r="H869" s="5"/>
      <c r="I869" s="5"/>
      <c r="J869" s="46"/>
      <c r="L869" s="7" t="e">
        <f>IF(OSS_2018_19!#REF!&lt;&gt;"",OSS_2018_19!#REF!,"")</f>
        <v>#REF!</v>
      </c>
      <c r="M869" s="7" t="e">
        <f>IF(OSS_2018_19!#REF!&lt;&gt;"",OSS_2018_19!#REF!,"")</f>
        <v>#REF!</v>
      </c>
      <c r="N869" s="7" t="e">
        <f>IF(OSS_2018_19!#REF!&lt;&gt;"",OSS_2018_19!#REF!,"")</f>
        <v>#REF!</v>
      </c>
      <c r="O869" s="7" t="e">
        <f>IF(OSS_2018_19!#REF!&lt;&gt;"",OSS_2018_19!#REF!,"")</f>
        <v>#REF!</v>
      </c>
      <c r="P869" s="7" t="e">
        <f>IF(OSS_2018_19!#REF!&lt;&gt;"",OSS_2018_19!#REF!,"")</f>
        <v>#REF!</v>
      </c>
      <c r="Q869" s="5" t="e">
        <f t="shared" si="61"/>
        <v>#REF!</v>
      </c>
      <c r="R869" s="87" t="e">
        <f t="shared" si="62"/>
        <v>#REF!</v>
      </c>
      <c r="S869" s="57" t="e">
        <f t="shared" si="59"/>
        <v>#REF!</v>
      </c>
      <c r="T869" s="88" t="e">
        <f t="shared" si="60"/>
        <v>#REF!</v>
      </c>
      <c r="U869" s="68"/>
      <c r="W869" s="68"/>
    </row>
    <row r="870" spans="1:23" ht="20.100000000000001" customHeight="1">
      <c r="A870" s="118" t="e">
        <f>IF(OSS_2018_19!#REF!&lt;&gt;"",OSS_2018_19!#REF!,"")</f>
        <v>#REF!</v>
      </c>
      <c r="B870" s="7" t="e">
        <f>IF(OSS_2018_19!#REF!&lt;&gt;"",OSS_2018_19!#REF!,"")</f>
        <v>#REF!</v>
      </c>
      <c r="C870" s="35" t="e">
        <f>IF(OSS_2018_19!#REF!&lt;&gt;"",OSS_2018_19!#REF!,"")</f>
        <v>#REF!</v>
      </c>
      <c r="D870" s="63" t="e">
        <f>IF(OSS_2018_19!#REF!&lt;&gt;"",OSS_2018_19!#REF!,"")</f>
        <v>#REF!</v>
      </c>
      <c r="E870" s="7" t="e">
        <f>IF(OSS_2018_19!#REF!&lt;&gt;"",OSS_2018_19!#REF!,"")</f>
        <v>#REF!</v>
      </c>
      <c r="F870" s="5"/>
      <c r="G870" s="5"/>
      <c r="H870" s="5"/>
      <c r="I870" s="5"/>
      <c r="J870" s="46"/>
      <c r="L870" s="7" t="e">
        <f>IF(OSS_2018_19!#REF!&lt;&gt;"",OSS_2018_19!#REF!,"")</f>
        <v>#REF!</v>
      </c>
      <c r="M870" s="7" t="e">
        <f>IF(OSS_2018_19!#REF!&lt;&gt;"",OSS_2018_19!#REF!,"")</f>
        <v>#REF!</v>
      </c>
      <c r="N870" s="7" t="e">
        <f>IF(OSS_2018_19!#REF!&lt;&gt;"",OSS_2018_19!#REF!,"")</f>
        <v>#REF!</v>
      </c>
      <c r="O870" s="7" t="e">
        <f>IF(OSS_2018_19!#REF!&lt;&gt;"",OSS_2018_19!#REF!,"")</f>
        <v>#REF!</v>
      </c>
      <c r="P870" s="7" t="e">
        <f>IF(OSS_2018_19!#REF!&lt;&gt;"",OSS_2018_19!#REF!,"")</f>
        <v>#REF!</v>
      </c>
      <c r="Q870" s="5" t="e">
        <f t="shared" si="61"/>
        <v>#REF!</v>
      </c>
      <c r="R870" s="87" t="e">
        <f t="shared" si="62"/>
        <v>#REF!</v>
      </c>
      <c r="S870" s="57" t="e">
        <f t="shared" si="59"/>
        <v>#REF!</v>
      </c>
      <c r="T870" s="88" t="e">
        <f t="shared" si="60"/>
        <v>#REF!</v>
      </c>
      <c r="U870" s="68"/>
      <c r="W870" s="68"/>
    </row>
    <row r="871" spans="1:23" ht="20.100000000000001" customHeight="1">
      <c r="A871" s="118" t="e">
        <f>IF(OSS_2018_19!#REF!&lt;&gt;"",OSS_2018_19!#REF!,"")</f>
        <v>#REF!</v>
      </c>
      <c r="B871" s="7" t="e">
        <f>IF(OSS_2018_19!#REF!&lt;&gt;"",OSS_2018_19!#REF!,"")</f>
        <v>#REF!</v>
      </c>
      <c r="C871" s="35" t="e">
        <f>IF(OSS_2018_19!#REF!&lt;&gt;"",OSS_2018_19!#REF!,"")</f>
        <v>#REF!</v>
      </c>
      <c r="D871" s="63" t="e">
        <f>IF(OSS_2018_19!#REF!&lt;&gt;"",OSS_2018_19!#REF!,"")</f>
        <v>#REF!</v>
      </c>
      <c r="E871" s="7" t="e">
        <f>IF(OSS_2018_19!#REF!&lt;&gt;"",OSS_2018_19!#REF!,"")</f>
        <v>#REF!</v>
      </c>
      <c r="F871" s="5"/>
      <c r="G871" s="5"/>
      <c r="H871" s="5"/>
      <c r="I871" s="5"/>
      <c r="J871" s="46"/>
      <c r="L871" s="7" t="e">
        <f>IF(OSS_2018_19!#REF!&lt;&gt;"",OSS_2018_19!#REF!,"")</f>
        <v>#REF!</v>
      </c>
      <c r="M871" s="7" t="e">
        <f>IF(OSS_2018_19!#REF!&lt;&gt;"",OSS_2018_19!#REF!,"")</f>
        <v>#REF!</v>
      </c>
      <c r="N871" s="7" t="e">
        <f>IF(OSS_2018_19!#REF!&lt;&gt;"",OSS_2018_19!#REF!,"")</f>
        <v>#REF!</v>
      </c>
      <c r="O871" s="7" t="e">
        <f>IF(OSS_2018_19!#REF!&lt;&gt;"",OSS_2018_19!#REF!,"")</f>
        <v>#REF!</v>
      </c>
      <c r="P871" s="7" t="e">
        <f>IF(OSS_2018_19!#REF!&lt;&gt;"",OSS_2018_19!#REF!,"")</f>
        <v>#REF!</v>
      </c>
      <c r="Q871" s="5" t="e">
        <f t="shared" si="61"/>
        <v>#REF!</v>
      </c>
      <c r="R871" s="87" t="e">
        <f t="shared" si="62"/>
        <v>#REF!</v>
      </c>
      <c r="S871" s="57" t="e">
        <f t="shared" si="59"/>
        <v>#REF!</v>
      </c>
      <c r="T871" s="88" t="e">
        <f t="shared" si="60"/>
        <v>#REF!</v>
      </c>
      <c r="U871" s="68"/>
      <c r="W871" s="68"/>
    </row>
    <row r="872" spans="1:23" ht="20.100000000000001" customHeight="1">
      <c r="A872" s="118" t="e">
        <f>IF(OSS_2018_19!#REF!&lt;&gt;"",OSS_2018_19!#REF!,"")</f>
        <v>#REF!</v>
      </c>
      <c r="B872" s="7" t="e">
        <f>IF(OSS_2018_19!#REF!&lt;&gt;"",OSS_2018_19!#REF!,"")</f>
        <v>#REF!</v>
      </c>
      <c r="C872" s="35" t="e">
        <f>IF(OSS_2018_19!#REF!&lt;&gt;"",OSS_2018_19!#REF!,"")</f>
        <v>#REF!</v>
      </c>
      <c r="D872" s="63" t="e">
        <f>IF(OSS_2018_19!#REF!&lt;&gt;"",OSS_2018_19!#REF!,"")</f>
        <v>#REF!</v>
      </c>
      <c r="E872" s="7" t="e">
        <f>IF(OSS_2018_19!#REF!&lt;&gt;"",OSS_2018_19!#REF!,"")</f>
        <v>#REF!</v>
      </c>
      <c r="F872" s="5"/>
      <c r="G872" s="5"/>
      <c r="H872" s="5"/>
      <c r="I872" s="5"/>
      <c r="J872" s="46"/>
      <c r="L872" s="7" t="e">
        <f>IF(OSS_2018_19!#REF!&lt;&gt;"",OSS_2018_19!#REF!,"")</f>
        <v>#REF!</v>
      </c>
      <c r="M872" s="7" t="e">
        <f>IF(OSS_2018_19!#REF!&lt;&gt;"",OSS_2018_19!#REF!,"")</f>
        <v>#REF!</v>
      </c>
      <c r="N872" s="7" t="e">
        <f>IF(OSS_2018_19!#REF!&lt;&gt;"",OSS_2018_19!#REF!,"")</f>
        <v>#REF!</v>
      </c>
      <c r="O872" s="7" t="e">
        <f>IF(OSS_2018_19!#REF!&lt;&gt;"",OSS_2018_19!#REF!,"")</f>
        <v>#REF!</v>
      </c>
      <c r="P872" s="7" t="e">
        <f>IF(OSS_2018_19!#REF!&lt;&gt;"",OSS_2018_19!#REF!,"")</f>
        <v>#REF!</v>
      </c>
      <c r="Q872" s="5" t="e">
        <f t="shared" si="61"/>
        <v>#REF!</v>
      </c>
      <c r="R872" s="87" t="e">
        <f t="shared" si="62"/>
        <v>#REF!</v>
      </c>
      <c r="S872" s="57" t="e">
        <f t="shared" si="59"/>
        <v>#REF!</v>
      </c>
      <c r="T872" s="88" t="e">
        <f t="shared" si="60"/>
        <v>#REF!</v>
      </c>
      <c r="U872" s="68"/>
      <c r="W872" s="68"/>
    </row>
    <row r="873" spans="1:23" ht="20.100000000000001" customHeight="1">
      <c r="A873" s="118" t="e">
        <f>IF(OSS_2018_19!#REF!&lt;&gt;"",OSS_2018_19!#REF!,"")</f>
        <v>#REF!</v>
      </c>
      <c r="B873" s="7" t="e">
        <f>IF(OSS_2018_19!#REF!&lt;&gt;"",OSS_2018_19!#REF!,"")</f>
        <v>#REF!</v>
      </c>
      <c r="C873" s="35" t="e">
        <f>IF(OSS_2018_19!#REF!&lt;&gt;"",OSS_2018_19!#REF!,"")</f>
        <v>#REF!</v>
      </c>
      <c r="D873" s="63" t="e">
        <f>IF(OSS_2018_19!#REF!&lt;&gt;"",OSS_2018_19!#REF!,"")</f>
        <v>#REF!</v>
      </c>
      <c r="E873" s="7" t="e">
        <f>IF(OSS_2018_19!#REF!&lt;&gt;"",OSS_2018_19!#REF!,"")</f>
        <v>#REF!</v>
      </c>
      <c r="F873" s="5"/>
      <c r="G873" s="5"/>
      <c r="H873" s="5"/>
      <c r="I873" s="5"/>
      <c r="J873" s="46"/>
      <c r="L873" s="7" t="e">
        <f>IF(OSS_2018_19!#REF!&lt;&gt;"",OSS_2018_19!#REF!,"")</f>
        <v>#REF!</v>
      </c>
      <c r="M873" s="7" t="e">
        <f>IF(OSS_2018_19!#REF!&lt;&gt;"",OSS_2018_19!#REF!,"")</f>
        <v>#REF!</v>
      </c>
      <c r="N873" s="7" t="e">
        <f>IF(OSS_2018_19!#REF!&lt;&gt;"",OSS_2018_19!#REF!,"")</f>
        <v>#REF!</v>
      </c>
      <c r="O873" s="7" t="e">
        <f>IF(OSS_2018_19!#REF!&lt;&gt;"",OSS_2018_19!#REF!,"")</f>
        <v>#REF!</v>
      </c>
      <c r="P873" s="7" t="e">
        <f>IF(OSS_2018_19!#REF!&lt;&gt;"",OSS_2018_19!#REF!,"")</f>
        <v>#REF!</v>
      </c>
      <c r="Q873" s="5" t="e">
        <f t="shared" si="61"/>
        <v>#REF!</v>
      </c>
      <c r="R873" s="87" t="e">
        <f t="shared" si="62"/>
        <v>#REF!</v>
      </c>
      <c r="S873" s="57" t="e">
        <f t="shared" si="59"/>
        <v>#REF!</v>
      </c>
      <c r="T873" s="88" t="e">
        <f t="shared" si="60"/>
        <v>#REF!</v>
      </c>
      <c r="U873" s="68"/>
      <c r="W873" s="68"/>
    </row>
    <row r="874" spans="1:23" ht="20.100000000000001" customHeight="1">
      <c r="A874" s="118" t="e">
        <f>IF(OSS_2018_19!#REF!&lt;&gt;"",OSS_2018_19!#REF!,"")</f>
        <v>#REF!</v>
      </c>
      <c r="B874" s="7" t="e">
        <f>IF(OSS_2018_19!#REF!&lt;&gt;"",OSS_2018_19!#REF!,"")</f>
        <v>#REF!</v>
      </c>
      <c r="C874" s="35" t="e">
        <f>IF(OSS_2018_19!#REF!&lt;&gt;"",OSS_2018_19!#REF!,"")</f>
        <v>#REF!</v>
      </c>
      <c r="D874" s="63" t="e">
        <f>IF(OSS_2018_19!#REF!&lt;&gt;"",OSS_2018_19!#REF!,"")</f>
        <v>#REF!</v>
      </c>
      <c r="E874" s="7" t="e">
        <f>IF(OSS_2018_19!#REF!&lt;&gt;"",OSS_2018_19!#REF!,"")</f>
        <v>#REF!</v>
      </c>
      <c r="F874" s="5"/>
      <c r="G874" s="5"/>
      <c r="H874" s="5"/>
      <c r="I874" s="5"/>
      <c r="J874" s="46"/>
      <c r="L874" s="7" t="e">
        <f>IF(OSS_2018_19!#REF!&lt;&gt;"",OSS_2018_19!#REF!,"")</f>
        <v>#REF!</v>
      </c>
      <c r="M874" s="7" t="e">
        <f>IF(OSS_2018_19!#REF!&lt;&gt;"",OSS_2018_19!#REF!,"")</f>
        <v>#REF!</v>
      </c>
      <c r="N874" s="7" t="e">
        <f>IF(OSS_2018_19!#REF!&lt;&gt;"",OSS_2018_19!#REF!,"")</f>
        <v>#REF!</v>
      </c>
      <c r="O874" s="7" t="e">
        <f>IF(OSS_2018_19!#REF!&lt;&gt;"",OSS_2018_19!#REF!,"")</f>
        <v>#REF!</v>
      </c>
      <c r="P874" s="7" t="e">
        <f>IF(OSS_2018_19!#REF!&lt;&gt;"",OSS_2018_19!#REF!,"")</f>
        <v>#REF!</v>
      </c>
      <c r="Q874" s="5" t="e">
        <f t="shared" si="61"/>
        <v>#REF!</v>
      </c>
      <c r="R874" s="87" t="e">
        <f t="shared" si="62"/>
        <v>#REF!</v>
      </c>
      <c r="S874" s="57" t="e">
        <f t="shared" si="59"/>
        <v>#REF!</v>
      </c>
      <c r="T874" s="88" t="e">
        <f t="shared" si="60"/>
        <v>#REF!</v>
      </c>
      <c r="U874" s="68"/>
      <c r="W874" s="68"/>
    </row>
    <row r="875" spans="1:23" ht="20.100000000000001" customHeight="1">
      <c r="A875" s="118" t="e">
        <f>IF(OSS_2018_19!#REF!&lt;&gt;"",OSS_2018_19!#REF!,"")</f>
        <v>#REF!</v>
      </c>
      <c r="B875" s="7" t="e">
        <f>IF(OSS_2018_19!#REF!&lt;&gt;"",OSS_2018_19!#REF!,"")</f>
        <v>#REF!</v>
      </c>
      <c r="C875" s="35" t="e">
        <f>IF(OSS_2018_19!#REF!&lt;&gt;"",OSS_2018_19!#REF!,"")</f>
        <v>#REF!</v>
      </c>
      <c r="D875" s="63" t="e">
        <f>IF(OSS_2018_19!#REF!&lt;&gt;"",OSS_2018_19!#REF!,"")</f>
        <v>#REF!</v>
      </c>
      <c r="E875" s="7" t="e">
        <f>IF(OSS_2018_19!#REF!&lt;&gt;"",OSS_2018_19!#REF!,"")</f>
        <v>#REF!</v>
      </c>
      <c r="F875" s="5"/>
      <c r="G875" s="5"/>
      <c r="H875" s="5"/>
      <c r="I875" s="5"/>
      <c r="J875" s="46"/>
      <c r="L875" s="7" t="e">
        <f>IF(OSS_2018_19!#REF!&lt;&gt;"",OSS_2018_19!#REF!,"")</f>
        <v>#REF!</v>
      </c>
      <c r="M875" s="7" t="e">
        <f>IF(OSS_2018_19!#REF!&lt;&gt;"",OSS_2018_19!#REF!,"")</f>
        <v>#REF!</v>
      </c>
      <c r="N875" s="7" t="e">
        <f>IF(OSS_2018_19!#REF!&lt;&gt;"",OSS_2018_19!#REF!,"")</f>
        <v>#REF!</v>
      </c>
      <c r="O875" s="7" t="e">
        <f>IF(OSS_2018_19!#REF!&lt;&gt;"",OSS_2018_19!#REF!,"")</f>
        <v>#REF!</v>
      </c>
      <c r="P875" s="7" t="e">
        <f>IF(OSS_2018_19!#REF!&lt;&gt;"",OSS_2018_19!#REF!,"")</f>
        <v>#REF!</v>
      </c>
      <c r="Q875" s="5" t="e">
        <f t="shared" si="61"/>
        <v>#REF!</v>
      </c>
      <c r="R875" s="87" t="e">
        <f t="shared" si="62"/>
        <v>#REF!</v>
      </c>
      <c r="S875" s="57" t="e">
        <f t="shared" si="59"/>
        <v>#REF!</v>
      </c>
      <c r="T875" s="88" t="e">
        <f t="shared" si="60"/>
        <v>#REF!</v>
      </c>
      <c r="U875" s="68"/>
      <c r="W875" s="68"/>
    </row>
    <row r="876" spans="1:23" ht="20.100000000000001" customHeight="1">
      <c r="A876" s="118" t="e">
        <f>IF(OSS_2018_19!#REF!&lt;&gt;"",OSS_2018_19!#REF!,"")</f>
        <v>#REF!</v>
      </c>
      <c r="B876" s="7" t="e">
        <f>IF(OSS_2018_19!#REF!&lt;&gt;"",OSS_2018_19!#REF!,"")</f>
        <v>#REF!</v>
      </c>
      <c r="C876" s="35" t="e">
        <f>IF(OSS_2018_19!#REF!&lt;&gt;"",OSS_2018_19!#REF!,"")</f>
        <v>#REF!</v>
      </c>
      <c r="D876" s="63" t="e">
        <f>IF(OSS_2018_19!#REF!&lt;&gt;"",OSS_2018_19!#REF!,"")</f>
        <v>#REF!</v>
      </c>
      <c r="E876" s="7" t="e">
        <f>IF(OSS_2018_19!#REF!&lt;&gt;"",OSS_2018_19!#REF!,"")</f>
        <v>#REF!</v>
      </c>
      <c r="F876" s="5"/>
      <c r="G876" s="5"/>
      <c r="H876" s="5"/>
      <c r="I876" s="5"/>
      <c r="J876" s="46"/>
      <c r="L876" s="7" t="e">
        <f>IF(OSS_2018_19!#REF!&lt;&gt;"",OSS_2018_19!#REF!,"")</f>
        <v>#REF!</v>
      </c>
      <c r="M876" s="7" t="e">
        <f>IF(OSS_2018_19!#REF!&lt;&gt;"",OSS_2018_19!#REF!,"")</f>
        <v>#REF!</v>
      </c>
      <c r="N876" s="7" t="e">
        <f>IF(OSS_2018_19!#REF!&lt;&gt;"",OSS_2018_19!#REF!,"")</f>
        <v>#REF!</v>
      </c>
      <c r="O876" s="7" t="e">
        <f>IF(OSS_2018_19!#REF!&lt;&gt;"",OSS_2018_19!#REF!,"")</f>
        <v>#REF!</v>
      </c>
      <c r="P876" s="7" t="e">
        <f>IF(OSS_2018_19!#REF!&lt;&gt;"",OSS_2018_19!#REF!,"")</f>
        <v>#REF!</v>
      </c>
      <c r="Q876" s="5" t="e">
        <f t="shared" si="61"/>
        <v>#REF!</v>
      </c>
      <c r="R876" s="87" t="e">
        <f t="shared" si="62"/>
        <v>#REF!</v>
      </c>
      <c r="S876" s="57" t="e">
        <f t="shared" si="59"/>
        <v>#REF!</v>
      </c>
      <c r="T876" s="88" t="e">
        <f t="shared" si="60"/>
        <v>#REF!</v>
      </c>
      <c r="U876" s="68"/>
      <c r="W876" s="68"/>
    </row>
    <row r="877" spans="1:23" ht="20.100000000000001" customHeight="1">
      <c r="A877" s="118" t="e">
        <f>IF(OSS_2018_19!#REF!&lt;&gt;"",OSS_2018_19!#REF!,"")</f>
        <v>#REF!</v>
      </c>
      <c r="B877" s="7" t="e">
        <f>IF(OSS_2018_19!#REF!&lt;&gt;"",OSS_2018_19!#REF!,"")</f>
        <v>#REF!</v>
      </c>
      <c r="C877" s="35" t="e">
        <f>IF(OSS_2018_19!#REF!&lt;&gt;"",OSS_2018_19!#REF!,"")</f>
        <v>#REF!</v>
      </c>
      <c r="D877" s="63" t="e">
        <f>IF(OSS_2018_19!#REF!&lt;&gt;"",OSS_2018_19!#REF!,"")</f>
        <v>#REF!</v>
      </c>
      <c r="E877" s="7" t="e">
        <f>IF(OSS_2018_19!#REF!&lt;&gt;"",OSS_2018_19!#REF!,"")</f>
        <v>#REF!</v>
      </c>
      <c r="F877" s="5"/>
      <c r="G877" s="5"/>
      <c r="H877" s="5"/>
      <c r="I877" s="5"/>
      <c r="J877" s="46"/>
      <c r="L877" s="7" t="e">
        <f>IF(OSS_2018_19!#REF!&lt;&gt;"",OSS_2018_19!#REF!,"")</f>
        <v>#REF!</v>
      </c>
      <c r="M877" s="7" t="e">
        <f>IF(OSS_2018_19!#REF!&lt;&gt;"",OSS_2018_19!#REF!,"")</f>
        <v>#REF!</v>
      </c>
      <c r="N877" s="7" t="e">
        <f>IF(OSS_2018_19!#REF!&lt;&gt;"",OSS_2018_19!#REF!,"")</f>
        <v>#REF!</v>
      </c>
      <c r="O877" s="7" t="e">
        <f>IF(OSS_2018_19!#REF!&lt;&gt;"",OSS_2018_19!#REF!,"")</f>
        <v>#REF!</v>
      </c>
      <c r="P877" s="7" t="e">
        <f>IF(OSS_2018_19!#REF!&lt;&gt;"",OSS_2018_19!#REF!,"")</f>
        <v>#REF!</v>
      </c>
      <c r="Q877" s="5" t="e">
        <f t="shared" si="61"/>
        <v>#REF!</v>
      </c>
      <c r="R877" s="87" t="e">
        <f t="shared" si="62"/>
        <v>#REF!</v>
      </c>
      <c r="S877" s="57" t="e">
        <f t="shared" si="59"/>
        <v>#REF!</v>
      </c>
      <c r="T877" s="88" t="e">
        <f t="shared" si="60"/>
        <v>#REF!</v>
      </c>
      <c r="U877" s="68"/>
      <c r="W877" s="68"/>
    </row>
    <row r="878" spans="1:23" ht="20.100000000000001" customHeight="1">
      <c r="A878" s="118" t="e">
        <f>IF(OSS_2018_19!#REF!&lt;&gt;"",OSS_2018_19!#REF!,"")</f>
        <v>#REF!</v>
      </c>
      <c r="B878" s="7" t="e">
        <f>IF(OSS_2018_19!#REF!&lt;&gt;"",OSS_2018_19!#REF!,"")</f>
        <v>#REF!</v>
      </c>
      <c r="C878" s="35" t="e">
        <f>IF(OSS_2018_19!#REF!&lt;&gt;"",OSS_2018_19!#REF!,"")</f>
        <v>#REF!</v>
      </c>
      <c r="D878" s="63" t="e">
        <f>IF(OSS_2018_19!#REF!&lt;&gt;"",OSS_2018_19!#REF!,"")</f>
        <v>#REF!</v>
      </c>
      <c r="E878" s="7" t="e">
        <f>IF(OSS_2018_19!#REF!&lt;&gt;"",OSS_2018_19!#REF!,"")</f>
        <v>#REF!</v>
      </c>
      <c r="F878" s="5"/>
      <c r="G878" s="5"/>
      <c r="H878" s="5"/>
      <c r="I878" s="5"/>
      <c r="J878" s="46"/>
      <c r="L878" s="7" t="e">
        <f>IF(OSS_2018_19!#REF!&lt;&gt;"",OSS_2018_19!#REF!,"")</f>
        <v>#REF!</v>
      </c>
      <c r="M878" s="7" t="e">
        <f>IF(OSS_2018_19!#REF!&lt;&gt;"",OSS_2018_19!#REF!,"")</f>
        <v>#REF!</v>
      </c>
      <c r="N878" s="7" t="e">
        <f>IF(OSS_2018_19!#REF!&lt;&gt;"",OSS_2018_19!#REF!,"")</f>
        <v>#REF!</v>
      </c>
      <c r="O878" s="7" t="e">
        <f>IF(OSS_2018_19!#REF!&lt;&gt;"",OSS_2018_19!#REF!,"")</f>
        <v>#REF!</v>
      </c>
      <c r="P878" s="7" t="e">
        <f>IF(OSS_2018_19!#REF!&lt;&gt;"",OSS_2018_19!#REF!,"")</f>
        <v>#REF!</v>
      </c>
      <c r="Q878" s="5" t="e">
        <f t="shared" si="61"/>
        <v>#REF!</v>
      </c>
      <c r="R878" s="87" t="e">
        <f t="shared" si="62"/>
        <v>#REF!</v>
      </c>
      <c r="S878" s="57" t="e">
        <f t="shared" si="59"/>
        <v>#REF!</v>
      </c>
      <c r="T878" s="88" t="e">
        <f t="shared" si="60"/>
        <v>#REF!</v>
      </c>
      <c r="U878" s="68"/>
      <c r="W878" s="68"/>
    </row>
    <row r="879" spans="1:23" ht="20.100000000000001" customHeight="1">
      <c r="A879" s="118" t="e">
        <f>IF(OSS_2018_19!#REF!&lt;&gt;"",OSS_2018_19!#REF!,"")</f>
        <v>#REF!</v>
      </c>
      <c r="B879" s="7" t="e">
        <f>IF(OSS_2018_19!#REF!&lt;&gt;"",OSS_2018_19!#REF!,"")</f>
        <v>#REF!</v>
      </c>
      <c r="C879" s="35" t="e">
        <f>IF(OSS_2018_19!#REF!&lt;&gt;"",OSS_2018_19!#REF!,"")</f>
        <v>#REF!</v>
      </c>
      <c r="D879" s="63" t="e">
        <f>IF(OSS_2018_19!#REF!&lt;&gt;"",OSS_2018_19!#REF!,"")</f>
        <v>#REF!</v>
      </c>
      <c r="E879" s="7" t="e">
        <f>IF(OSS_2018_19!#REF!&lt;&gt;"",OSS_2018_19!#REF!,"")</f>
        <v>#REF!</v>
      </c>
      <c r="F879" s="5"/>
      <c r="G879" s="5"/>
      <c r="H879" s="5"/>
      <c r="I879" s="5"/>
      <c r="J879" s="46"/>
      <c r="L879" s="7" t="e">
        <f>IF(OSS_2018_19!#REF!&lt;&gt;"",OSS_2018_19!#REF!,"")</f>
        <v>#REF!</v>
      </c>
      <c r="M879" s="7" t="e">
        <f>IF(OSS_2018_19!#REF!&lt;&gt;"",OSS_2018_19!#REF!,"")</f>
        <v>#REF!</v>
      </c>
      <c r="N879" s="7" t="e">
        <f>IF(OSS_2018_19!#REF!&lt;&gt;"",OSS_2018_19!#REF!,"")</f>
        <v>#REF!</v>
      </c>
      <c r="O879" s="7" t="e">
        <f>IF(OSS_2018_19!#REF!&lt;&gt;"",OSS_2018_19!#REF!,"")</f>
        <v>#REF!</v>
      </c>
      <c r="P879" s="7" t="e">
        <f>IF(OSS_2018_19!#REF!&lt;&gt;"",OSS_2018_19!#REF!,"")</f>
        <v>#REF!</v>
      </c>
      <c r="Q879" s="5" t="e">
        <f t="shared" si="61"/>
        <v>#REF!</v>
      </c>
      <c r="R879" s="87" t="e">
        <f t="shared" si="62"/>
        <v>#REF!</v>
      </c>
      <c r="S879" s="57" t="e">
        <f t="shared" si="59"/>
        <v>#REF!</v>
      </c>
      <c r="T879" s="88" t="e">
        <f t="shared" si="60"/>
        <v>#REF!</v>
      </c>
      <c r="U879" s="68"/>
      <c r="W879" s="68"/>
    </row>
    <row r="880" spans="1:23" ht="20.100000000000001" customHeight="1">
      <c r="A880" s="118" t="e">
        <f>IF(OSS_2018_19!#REF!&lt;&gt;"",OSS_2018_19!#REF!,"")</f>
        <v>#REF!</v>
      </c>
      <c r="B880" s="7" t="e">
        <f>IF(OSS_2018_19!#REF!&lt;&gt;"",OSS_2018_19!#REF!,"")</f>
        <v>#REF!</v>
      </c>
      <c r="C880" s="35" t="e">
        <f>IF(OSS_2018_19!#REF!&lt;&gt;"",OSS_2018_19!#REF!,"")</f>
        <v>#REF!</v>
      </c>
      <c r="D880" s="63" t="e">
        <f>IF(OSS_2018_19!#REF!&lt;&gt;"",OSS_2018_19!#REF!,"")</f>
        <v>#REF!</v>
      </c>
      <c r="E880" s="7" t="e">
        <f>IF(OSS_2018_19!#REF!&lt;&gt;"",OSS_2018_19!#REF!,"")</f>
        <v>#REF!</v>
      </c>
      <c r="F880" s="5"/>
      <c r="G880" s="5"/>
      <c r="H880" s="5"/>
      <c r="I880" s="5"/>
      <c r="J880" s="46"/>
      <c r="L880" s="7" t="e">
        <f>IF(OSS_2018_19!#REF!&lt;&gt;"",OSS_2018_19!#REF!,"")</f>
        <v>#REF!</v>
      </c>
      <c r="M880" s="7" t="e">
        <f>IF(OSS_2018_19!#REF!&lt;&gt;"",OSS_2018_19!#REF!,"")</f>
        <v>#REF!</v>
      </c>
      <c r="N880" s="7" t="e">
        <f>IF(OSS_2018_19!#REF!&lt;&gt;"",OSS_2018_19!#REF!,"")</f>
        <v>#REF!</v>
      </c>
      <c r="O880" s="7" t="e">
        <f>IF(OSS_2018_19!#REF!&lt;&gt;"",OSS_2018_19!#REF!,"")</f>
        <v>#REF!</v>
      </c>
      <c r="P880" s="7" t="e">
        <f>IF(OSS_2018_19!#REF!&lt;&gt;"",OSS_2018_19!#REF!,"")</f>
        <v>#REF!</v>
      </c>
      <c r="Q880" s="5" t="e">
        <f t="shared" si="61"/>
        <v>#REF!</v>
      </c>
      <c r="R880" s="87" t="e">
        <f t="shared" si="62"/>
        <v>#REF!</v>
      </c>
      <c r="S880" s="57" t="e">
        <f t="shared" si="59"/>
        <v>#REF!</v>
      </c>
      <c r="T880" s="88" t="e">
        <f t="shared" si="60"/>
        <v>#REF!</v>
      </c>
      <c r="U880" s="68"/>
      <c r="W880" s="68"/>
    </row>
    <row r="881" spans="1:23" ht="20.100000000000001" customHeight="1">
      <c r="A881" s="118" t="e">
        <f>IF(OSS_2018_19!#REF!&lt;&gt;"",OSS_2018_19!#REF!,"")</f>
        <v>#REF!</v>
      </c>
      <c r="B881" s="7" t="e">
        <f>IF(OSS_2018_19!#REF!&lt;&gt;"",OSS_2018_19!#REF!,"")</f>
        <v>#REF!</v>
      </c>
      <c r="C881" s="35" t="e">
        <f>IF(OSS_2018_19!#REF!&lt;&gt;"",OSS_2018_19!#REF!,"")</f>
        <v>#REF!</v>
      </c>
      <c r="D881" s="63" t="e">
        <f>IF(OSS_2018_19!#REF!&lt;&gt;"",OSS_2018_19!#REF!,"")</f>
        <v>#REF!</v>
      </c>
      <c r="E881" s="7" t="e">
        <f>IF(OSS_2018_19!#REF!&lt;&gt;"",OSS_2018_19!#REF!,"")</f>
        <v>#REF!</v>
      </c>
      <c r="F881" s="5"/>
      <c r="G881" s="5"/>
      <c r="H881" s="5"/>
      <c r="I881" s="5"/>
      <c r="J881" s="46"/>
      <c r="L881" s="7" t="e">
        <f>IF(OSS_2018_19!#REF!&lt;&gt;"",OSS_2018_19!#REF!,"")</f>
        <v>#REF!</v>
      </c>
      <c r="M881" s="7" t="e">
        <f>IF(OSS_2018_19!#REF!&lt;&gt;"",OSS_2018_19!#REF!,"")</f>
        <v>#REF!</v>
      </c>
      <c r="N881" s="7" t="e">
        <f>IF(OSS_2018_19!#REF!&lt;&gt;"",OSS_2018_19!#REF!,"")</f>
        <v>#REF!</v>
      </c>
      <c r="O881" s="7" t="e">
        <f>IF(OSS_2018_19!#REF!&lt;&gt;"",OSS_2018_19!#REF!,"")</f>
        <v>#REF!</v>
      </c>
      <c r="P881" s="7" t="e">
        <f>IF(OSS_2018_19!#REF!&lt;&gt;"",OSS_2018_19!#REF!,"")</f>
        <v>#REF!</v>
      </c>
      <c r="Q881" s="5" t="e">
        <f t="shared" si="61"/>
        <v>#REF!</v>
      </c>
      <c r="R881" s="87" t="e">
        <f t="shared" si="62"/>
        <v>#REF!</v>
      </c>
      <c r="S881" s="57" t="e">
        <f t="shared" si="59"/>
        <v>#REF!</v>
      </c>
      <c r="T881" s="88" t="e">
        <f t="shared" si="60"/>
        <v>#REF!</v>
      </c>
      <c r="U881" s="68"/>
      <c r="W881" s="68"/>
    </row>
    <row r="882" spans="1:23" ht="20.100000000000001" customHeight="1">
      <c r="A882" s="118" t="e">
        <f>IF(OSS_2018_19!#REF!&lt;&gt;"",OSS_2018_19!#REF!,"")</f>
        <v>#REF!</v>
      </c>
      <c r="B882" s="7" t="e">
        <f>IF(OSS_2018_19!#REF!&lt;&gt;"",OSS_2018_19!#REF!,"")</f>
        <v>#REF!</v>
      </c>
      <c r="C882" s="35" t="e">
        <f>IF(OSS_2018_19!#REF!&lt;&gt;"",OSS_2018_19!#REF!,"")</f>
        <v>#REF!</v>
      </c>
      <c r="D882" s="63" t="e">
        <f>IF(OSS_2018_19!#REF!&lt;&gt;"",OSS_2018_19!#REF!,"")</f>
        <v>#REF!</v>
      </c>
      <c r="E882" s="7" t="e">
        <f>IF(OSS_2018_19!#REF!&lt;&gt;"",OSS_2018_19!#REF!,"")</f>
        <v>#REF!</v>
      </c>
      <c r="F882" s="5"/>
      <c r="G882" s="5"/>
      <c r="H882" s="5"/>
      <c r="I882" s="5"/>
      <c r="J882" s="46"/>
      <c r="L882" s="7" t="e">
        <f>IF(OSS_2018_19!#REF!&lt;&gt;"",OSS_2018_19!#REF!,"")</f>
        <v>#REF!</v>
      </c>
      <c r="M882" s="7" t="e">
        <f>IF(OSS_2018_19!#REF!&lt;&gt;"",OSS_2018_19!#REF!,"")</f>
        <v>#REF!</v>
      </c>
      <c r="N882" s="7" t="e">
        <f>IF(OSS_2018_19!#REF!&lt;&gt;"",OSS_2018_19!#REF!,"")</f>
        <v>#REF!</v>
      </c>
      <c r="O882" s="7" t="e">
        <f>IF(OSS_2018_19!#REF!&lt;&gt;"",OSS_2018_19!#REF!,"")</f>
        <v>#REF!</v>
      </c>
      <c r="P882" s="7" t="e">
        <f>IF(OSS_2018_19!#REF!&lt;&gt;"",OSS_2018_19!#REF!,"")</f>
        <v>#REF!</v>
      </c>
      <c r="Q882" s="5" t="e">
        <f t="shared" si="61"/>
        <v>#REF!</v>
      </c>
      <c r="R882" s="87" t="e">
        <f t="shared" si="62"/>
        <v>#REF!</v>
      </c>
      <c r="S882" s="57" t="e">
        <f t="shared" si="59"/>
        <v>#REF!</v>
      </c>
      <c r="T882" s="88" t="e">
        <f t="shared" si="60"/>
        <v>#REF!</v>
      </c>
      <c r="U882" s="68"/>
      <c r="W882" s="68"/>
    </row>
    <row r="883" spans="1:23" ht="20.100000000000001" customHeight="1">
      <c r="A883" s="118" t="e">
        <f>IF(OSS_2018_19!#REF!&lt;&gt;"",OSS_2018_19!#REF!,"")</f>
        <v>#REF!</v>
      </c>
      <c r="B883" s="7" t="e">
        <f>IF(OSS_2018_19!#REF!&lt;&gt;"",OSS_2018_19!#REF!,"")</f>
        <v>#REF!</v>
      </c>
      <c r="C883" s="35" t="e">
        <f>IF(OSS_2018_19!#REF!&lt;&gt;"",OSS_2018_19!#REF!,"")</f>
        <v>#REF!</v>
      </c>
      <c r="D883" s="63" t="e">
        <f>IF(OSS_2018_19!#REF!&lt;&gt;"",OSS_2018_19!#REF!,"")</f>
        <v>#REF!</v>
      </c>
      <c r="E883" s="7" t="e">
        <f>IF(OSS_2018_19!#REF!&lt;&gt;"",OSS_2018_19!#REF!,"")</f>
        <v>#REF!</v>
      </c>
      <c r="F883" s="5"/>
      <c r="G883" s="5"/>
      <c r="H883" s="5"/>
      <c r="I883" s="5"/>
      <c r="J883" s="46"/>
      <c r="L883" s="7" t="e">
        <f>IF(OSS_2018_19!#REF!&lt;&gt;"",OSS_2018_19!#REF!,"")</f>
        <v>#REF!</v>
      </c>
      <c r="M883" s="7" t="e">
        <f>IF(OSS_2018_19!#REF!&lt;&gt;"",OSS_2018_19!#REF!,"")</f>
        <v>#REF!</v>
      </c>
      <c r="N883" s="7" t="e">
        <f>IF(OSS_2018_19!#REF!&lt;&gt;"",OSS_2018_19!#REF!,"")</f>
        <v>#REF!</v>
      </c>
      <c r="O883" s="7" t="e">
        <f>IF(OSS_2018_19!#REF!&lt;&gt;"",OSS_2018_19!#REF!,"")</f>
        <v>#REF!</v>
      </c>
      <c r="P883" s="7" t="e">
        <f>IF(OSS_2018_19!#REF!&lt;&gt;"",OSS_2018_19!#REF!,"")</f>
        <v>#REF!</v>
      </c>
      <c r="Q883" s="5" t="e">
        <f t="shared" si="61"/>
        <v>#REF!</v>
      </c>
      <c r="R883" s="87" t="e">
        <f t="shared" si="62"/>
        <v>#REF!</v>
      </c>
      <c r="S883" s="57" t="e">
        <f t="shared" si="59"/>
        <v>#REF!</v>
      </c>
      <c r="T883" s="88" t="e">
        <f t="shared" si="60"/>
        <v>#REF!</v>
      </c>
      <c r="U883" s="68"/>
      <c r="W883" s="68"/>
    </row>
    <row r="884" spans="1:23" ht="20.100000000000001" customHeight="1">
      <c r="A884" s="118" t="e">
        <f>IF(OSS_2018_19!#REF!&lt;&gt;"",OSS_2018_19!#REF!,"")</f>
        <v>#REF!</v>
      </c>
      <c r="B884" s="7" t="e">
        <f>IF(OSS_2018_19!#REF!&lt;&gt;"",OSS_2018_19!#REF!,"")</f>
        <v>#REF!</v>
      </c>
      <c r="C884" s="35" t="e">
        <f>IF(OSS_2018_19!#REF!&lt;&gt;"",OSS_2018_19!#REF!,"")</f>
        <v>#REF!</v>
      </c>
      <c r="D884" s="63" t="e">
        <f>IF(OSS_2018_19!#REF!&lt;&gt;"",OSS_2018_19!#REF!,"")</f>
        <v>#REF!</v>
      </c>
      <c r="E884" s="7" t="e">
        <f>IF(OSS_2018_19!#REF!&lt;&gt;"",OSS_2018_19!#REF!,"")</f>
        <v>#REF!</v>
      </c>
      <c r="F884" s="5"/>
      <c r="G884" s="5"/>
      <c r="H884" s="5"/>
      <c r="I884" s="5"/>
      <c r="J884" s="46"/>
      <c r="L884" s="7" t="e">
        <f>IF(OSS_2018_19!#REF!&lt;&gt;"",OSS_2018_19!#REF!,"")</f>
        <v>#REF!</v>
      </c>
      <c r="M884" s="7" t="e">
        <f>IF(OSS_2018_19!#REF!&lt;&gt;"",OSS_2018_19!#REF!,"")</f>
        <v>#REF!</v>
      </c>
      <c r="N884" s="7" t="e">
        <f>IF(OSS_2018_19!#REF!&lt;&gt;"",OSS_2018_19!#REF!,"")</f>
        <v>#REF!</v>
      </c>
      <c r="O884" s="7" t="e">
        <f>IF(OSS_2018_19!#REF!&lt;&gt;"",OSS_2018_19!#REF!,"")</f>
        <v>#REF!</v>
      </c>
      <c r="P884" s="7" t="e">
        <f>IF(OSS_2018_19!#REF!&lt;&gt;"",OSS_2018_19!#REF!,"")</f>
        <v>#REF!</v>
      </c>
      <c r="Q884" s="5" t="e">
        <f t="shared" si="61"/>
        <v>#REF!</v>
      </c>
      <c r="R884" s="87" t="e">
        <f t="shared" si="62"/>
        <v>#REF!</v>
      </c>
      <c r="S884" s="57" t="e">
        <f t="shared" si="59"/>
        <v>#REF!</v>
      </c>
      <c r="T884" s="88" t="e">
        <f t="shared" si="60"/>
        <v>#REF!</v>
      </c>
      <c r="U884" s="68"/>
      <c r="W884" s="68"/>
    </row>
    <row r="885" spans="1:23" ht="20.100000000000001" customHeight="1">
      <c r="A885" s="118" t="e">
        <f>IF(OSS_2018_19!#REF!&lt;&gt;"",OSS_2018_19!#REF!,"")</f>
        <v>#REF!</v>
      </c>
      <c r="B885" s="7" t="e">
        <f>IF(OSS_2018_19!#REF!&lt;&gt;"",OSS_2018_19!#REF!,"")</f>
        <v>#REF!</v>
      </c>
      <c r="C885" s="35" t="e">
        <f>IF(OSS_2018_19!#REF!&lt;&gt;"",OSS_2018_19!#REF!,"")</f>
        <v>#REF!</v>
      </c>
      <c r="D885" s="63" t="e">
        <f>IF(OSS_2018_19!#REF!&lt;&gt;"",OSS_2018_19!#REF!,"")</f>
        <v>#REF!</v>
      </c>
      <c r="E885" s="7" t="e">
        <f>IF(OSS_2018_19!#REF!&lt;&gt;"",OSS_2018_19!#REF!,"")</f>
        <v>#REF!</v>
      </c>
      <c r="F885" s="5"/>
      <c r="G885" s="5"/>
      <c r="H885" s="5"/>
      <c r="I885" s="5"/>
      <c r="J885" s="46"/>
      <c r="L885" s="7" t="e">
        <f>IF(OSS_2018_19!#REF!&lt;&gt;"",OSS_2018_19!#REF!,"")</f>
        <v>#REF!</v>
      </c>
      <c r="M885" s="7" t="e">
        <f>IF(OSS_2018_19!#REF!&lt;&gt;"",OSS_2018_19!#REF!,"")</f>
        <v>#REF!</v>
      </c>
      <c r="N885" s="7" t="e">
        <f>IF(OSS_2018_19!#REF!&lt;&gt;"",OSS_2018_19!#REF!,"")</f>
        <v>#REF!</v>
      </c>
      <c r="O885" s="7" t="e">
        <f>IF(OSS_2018_19!#REF!&lt;&gt;"",OSS_2018_19!#REF!,"")</f>
        <v>#REF!</v>
      </c>
      <c r="P885" s="7" t="e">
        <f>IF(OSS_2018_19!#REF!&lt;&gt;"",OSS_2018_19!#REF!,"")</f>
        <v>#REF!</v>
      </c>
      <c r="Q885" s="5" t="e">
        <f t="shared" si="61"/>
        <v>#REF!</v>
      </c>
      <c r="R885" s="87" t="e">
        <f t="shared" si="62"/>
        <v>#REF!</v>
      </c>
      <c r="S885" s="57" t="e">
        <f t="shared" si="59"/>
        <v>#REF!</v>
      </c>
      <c r="T885" s="88" t="e">
        <f t="shared" si="60"/>
        <v>#REF!</v>
      </c>
      <c r="U885" s="68"/>
      <c r="W885" s="68"/>
    </row>
    <row r="886" spans="1:23" ht="20.100000000000001" customHeight="1">
      <c r="A886" s="118" t="e">
        <f>IF(OSS_2018_19!#REF!&lt;&gt;"",OSS_2018_19!#REF!,"")</f>
        <v>#REF!</v>
      </c>
      <c r="B886" s="7" t="e">
        <f>IF(OSS_2018_19!#REF!&lt;&gt;"",OSS_2018_19!#REF!,"")</f>
        <v>#REF!</v>
      </c>
      <c r="C886" s="35" t="e">
        <f>IF(OSS_2018_19!#REF!&lt;&gt;"",OSS_2018_19!#REF!,"")</f>
        <v>#REF!</v>
      </c>
      <c r="D886" s="63" t="e">
        <f>IF(OSS_2018_19!#REF!&lt;&gt;"",OSS_2018_19!#REF!,"")</f>
        <v>#REF!</v>
      </c>
      <c r="E886" s="7" t="e">
        <f>IF(OSS_2018_19!#REF!&lt;&gt;"",OSS_2018_19!#REF!,"")</f>
        <v>#REF!</v>
      </c>
      <c r="F886" s="5"/>
      <c r="G886" s="5"/>
      <c r="H886" s="5"/>
      <c r="I886" s="5"/>
      <c r="J886" s="46"/>
      <c r="L886" s="7" t="e">
        <f>IF(OSS_2018_19!#REF!&lt;&gt;"",OSS_2018_19!#REF!,"")</f>
        <v>#REF!</v>
      </c>
      <c r="M886" s="7" t="e">
        <f>IF(OSS_2018_19!#REF!&lt;&gt;"",OSS_2018_19!#REF!,"")</f>
        <v>#REF!</v>
      </c>
      <c r="N886" s="7" t="e">
        <f>IF(OSS_2018_19!#REF!&lt;&gt;"",OSS_2018_19!#REF!,"")</f>
        <v>#REF!</v>
      </c>
      <c r="O886" s="7" t="e">
        <f>IF(OSS_2018_19!#REF!&lt;&gt;"",OSS_2018_19!#REF!,"")</f>
        <v>#REF!</v>
      </c>
      <c r="P886" s="7" t="e">
        <f>IF(OSS_2018_19!#REF!&lt;&gt;"",OSS_2018_19!#REF!,"")</f>
        <v>#REF!</v>
      </c>
      <c r="Q886" s="5" t="e">
        <f t="shared" si="61"/>
        <v>#REF!</v>
      </c>
      <c r="R886" s="87" t="e">
        <f t="shared" si="62"/>
        <v>#REF!</v>
      </c>
      <c r="S886" s="57" t="e">
        <f t="shared" si="59"/>
        <v>#REF!</v>
      </c>
      <c r="T886" s="88" t="e">
        <f t="shared" si="60"/>
        <v>#REF!</v>
      </c>
      <c r="U886" s="68"/>
      <c r="W886" s="68"/>
    </row>
    <row r="887" spans="1:23" ht="20.100000000000001" customHeight="1">
      <c r="A887" s="118" t="e">
        <f>IF(OSS_2018_19!#REF!&lt;&gt;"",OSS_2018_19!#REF!,"")</f>
        <v>#REF!</v>
      </c>
      <c r="B887" s="7" t="e">
        <f>IF(OSS_2018_19!#REF!&lt;&gt;"",OSS_2018_19!#REF!,"")</f>
        <v>#REF!</v>
      </c>
      <c r="C887" s="35" t="e">
        <f>IF(OSS_2018_19!#REF!&lt;&gt;"",OSS_2018_19!#REF!,"")</f>
        <v>#REF!</v>
      </c>
      <c r="D887" s="63" t="e">
        <f>IF(OSS_2018_19!#REF!&lt;&gt;"",OSS_2018_19!#REF!,"")</f>
        <v>#REF!</v>
      </c>
      <c r="E887" s="7" t="e">
        <f>IF(OSS_2018_19!#REF!&lt;&gt;"",OSS_2018_19!#REF!,"")</f>
        <v>#REF!</v>
      </c>
      <c r="F887" s="5"/>
      <c r="G887" s="5"/>
      <c r="H887" s="5"/>
      <c r="I887" s="5"/>
      <c r="J887" s="46"/>
      <c r="L887" s="7" t="e">
        <f>IF(OSS_2018_19!#REF!&lt;&gt;"",OSS_2018_19!#REF!,"")</f>
        <v>#REF!</v>
      </c>
      <c r="M887" s="7" t="e">
        <f>IF(OSS_2018_19!#REF!&lt;&gt;"",OSS_2018_19!#REF!,"")</f>
        <v>#REF!</v>
      </c>
      <c r="N887" s="7" t="e">
        <f>IF(OSS_2018_19!#REF!&lt;&gt;"",OSS_2018_19!#REF!,"")</f>
        <v>#REF!</v>
      </c>
      <c r="O887" s="7" t="e">
        <f>IF(OSS_2018_19!#REF!&lt;&gt;"",OSS_2018_19!#REF!,"")</f>
        <v>#REF!</v>
      </c>
      <c r="P887" s="7" t="e">
        <f>IF(OSS_2018_19!#REF!&lt;&gt;"",OSS_2018_19!#REF!,"")</f>
        <v>#REF!</v>
      </c>
      <c r="Q887" s="5" t="e">
        <f t="shared" si="61"/>
        <v>#REF!</v>
      </c>
      <c r="R887" s="87" t="e">
        <f t="shared" si="62"/>
        <v>#REF!</v>
      </c>
      <c r="S887" s="57" t="e">
        <f t="shared" si="59"/>
        <v>#REF!</v>
      </c>
      <c r="T887" s="88" t="e">
        <f t="shared" si="60"/>
        <v>#REF!</v>
      </c>
      <c r="U887" s="68"/>
      <c r="W887" s="68"/>
    </row>
    <row r="888" spans="1:23" ht="20.100000000000001" customHeight="1">
      <c r="A888" s="118" t="e">
        <f>IF(OSS_2018_19!#REF!&lt;&gt;"",OSS_2018_19!#REF!,"")</f>
        <v>#REF!</v>
      </c>
      <c r="B888" s="7" t="e">
        <f>IF(OSS_2018_19!#REF!&lt;&gt;"",OSS_2018_19!#REF!,"")</f>
        <v>#REF!</v>
      </c>
      <c r="C888" s="35" t="e">
        <f>IF(OSS_2018_19!#REF!&lt;&gt;"",OSS_2018_19!#REF!,"")</f>
        <v>#REF!</v>
      </c>
      <c r="D888" s="63" t="e">
        <f>IF(OSS_2018_19!#REF!&lt;&gt;"",OSS_2018_19!#REF!,"")</f>
        <v>#REF!</v>
      </c>
      <c r="E888" s="7" t="e">
        <f>IF(OSS_2018_19!#REF!&lt;&gt;"",OSS_2018_19!#REF!,"")</f>
        <v>#REF!</v>
      </c>
      <c r="F888" s="5"/>
      <c r="G888" s="5"/>
      <c r="H888" s="5"/>
      <c r="I888" s="5"/>
      <c r="J888" s="46"/>
      <c r="L888" s="7" t="e">
        <f>IF(OSS_2018_19!#REF!&lt;&gt;"",OSS_2018_19!#REF!,"")</f>
        <v>#REF!</v>
      </c>
      <c r="M888" s="7" t="e">
        <f>IF(OSS_2018_19!#REF!&lt;&gt;"",OSS_2018_19!#REF!,"")</f>
        <v>#REF!</v>
      </c>
      <c r="N888" s="7" t="e">
        <f>IF(OSS_2018_19!#REF!&lt;&gt;"",OSS_2018_19!#REF!,"")</f>
        <v>#REF!</v>
      </c>
      <c r="O888" s="7" t="e">
        <f>IF(OSS_2018_19!#REF!&lt;&gt;"",OSS_2018_19!#REF!,"")</f>
        <v>#REF!</v>
      </c>
      <c r="P888" s="7" t="e">
        <f>IF(OSS_2018_19!#REF!&lt;&gt;"",OSS_2018_19!#REF!,"")</f>
        <v>#REF!</v>
      </c>
      <c r="Q888" s="5" t="e">
        <f t="shared" si="61"/>
        <v>#REF!</v>
      </c>
      <c r="R888" s="87" t="e">
        <f t="shared" si="62"/>
        <v>#REF!</v>
      </c>
      <c r="S888" s="57" t="e">
        <f t="shared" si="59"/>
        <v>#REF!</v>
      </c>
      <c r="T888" s="88" t="e">
        <f t="shared" si="60"/>
        <v>#REF!</v>
      </c>
      <c r="U888" s="68"/>
      <c r="W888" s="68"/>
    </row>
    <row r="889" spans="1:23" ht="20.100000000000001" customHeight="1">
      <c r="A889" s="118" t="e">
        <f>IF(OSS_2018_19!#REF!&lt;&gt;"",OSS_2018_19!#REF!,"")</f>
        <v>#REF!</v>
      </c>
      <c r="B889" s="7" t="e">
        <f>IF(OSS_2018_19!#REF!&lt;&gt;"",OSS_2018_19!#REF!,"")</f>
        <v>#REF!</v>
      </c>
      <c r="C889" s="35" t="e">
        <f>IF(OSS_2018_19!#REF!&lt;&gt;"",OSS_2018_19!#REF!,"")</f>
        <v>#REF!</v>
      </c>
      <c r="D889" s="63" t="e">
        <f>IF(OSS_2018_19!#REF!&lt;&gt;"",OSS_2018_19!#REF!,"")</f>
        <v>#REF!</v>
      </c>
      <c r="E889" s="7" t="e">
        <f>IF(OSS_2018_19!#REF!&lt;&gt;"",OSS_2018_19!#REF!,"")</f>
        <v>#REF!</v>
      </c>
      <c r="F889" s="5"/>
      <c r="G889" s="5"/>
      <c r="H889" s="5"/>
      <c r="I889" s="5"/>
      <c r="J889" s="46"/>
      <c r="L889" s="7" t="e">
        <f>IF(OSS_2018_19!#REF!&lt;&gt;"",OSS_2018_19!#REF!,"")</f>
        <v>#REF!</v>
      </c>
      <c r="M889" s="7" t="e">
        <f>IF(OSS_2018_19!#REF!&lt;&gt;"",OSS_2018_19!#REF!,"")</f>
        <v>#REF!</v>
      </c>
      <c r="N889" s="7" t="e">
        <f>IF(OSS_2018_19!#REF!&lt;&gt;"",OSS_2018_19!#REF!,"")</f>
        <v>#REF!</v>
      </c>
      <c r="O889" s="7" t="e">
        <f>IF(OSS_2018_19!#REF!&lt;&gt;"",OSS_2018_19!#REF!,"")</f>
        <v>#REF!</v>
      </c>
      <c r="P889" s="7" t="e">
        <f>IF(OSS_2018_19!#REF!&lt;&gt;"",OSS_2018_19!#REF!,"")</f>
        <v>#REF!</v>
      </c>
      <c r="Q889" s="5" t="e">
        <f t="shared" si="61"/>
        <v>#REF!</v>
      </c>
      <c r="R889" s="87" t="e">
        <f t="shared" si="62"/>
        <v>#REF!</v>
      </c>
      <c r="S889" s="57" t="e">
        <f t="shared" si="59"/>
        <v>#REF!</v>
      </c>
      <c r="T889" s="88" t="e">
        <f t="shared" si="60"/>
        <v>#REF!</v>
      </c>
      <c r="U889" s="68"/>
      <c r="W889" s="68"/>
    </row>
    <row r="890" spans="1:23" ht="20.100000000000001" customHeight="1">
      <c r="A890" s="118" t="e">
        <f>IF(OSS_2018_19!#REF!&lt;&gt;"",OSS_2018_19!#REF!,"")</f>
        <v>#REF!</v>
      </c>
      <c r="B890" s="7" t="e">
        <f>IF(OSS_2018_19!#REF!&lt;&gt;"",OSS_2018_19!#REF!,"")</f>
        <v>#REF!</v>
      </c>
      <c r="C890" s="35" t="e">
        <f>IF(OSS_2018_19!#REF!&lt;&gt;"",OSS_2018_19!#REF!,"")</f>
        <v>#REF!</v>
      </c>
      <c r="D890" s="63" t="e">
        <f>IF(OSS_2018_19!#REF!&lt;&gt;"",OSS_2018_19!#REF!,"")</f>
        <v>#REF!</v>
      </c>
      <c r="E890" s="7" t="e">
        <f>IF(OSS_2018_19!#REF!&lt;&gt;"",OSS_2018_19!#REF!,"")</f>
        <v>#REF!</v>
      </c>
      <c r="F890" s="5"/>
      <c r="G890" s="5"/>
      <c r="H890" s="5"/>
      <c r="I890" s="5"/>
      <c r="J890" s="46"/>
      <c r="L890" s="7" t="e">
        <f>IF(OSS_2018_19!#REF!&lt;&gt;"",OSS_2018_19!#REF!,"")</f>
        <v>#REF!</v>
      </c>
      <c r="M890" s="7" t="e">
        <f>IF(OSS_2018_19!#REF!&lt;&gt;"",OSS_2018_19!#REF!,"")</f>
        <v>#REF!</v>
      </c>
      <c r="N890" s="7" t="e">
        <f>IF(OSS_2018_19!#REF!&lt;&gt;"",OSS_2018_19!#REF!,"")</f>
        <v>#REF!</v>
      </c>
      <c r="O890" s="7" t="e">
        <f>IF(OSS_2018_19!#REF!&lt;&gt;"",OSS_2018_19!#REF!,"")</f>
        <v>#REF!</v>
      </c>
      <c r="P890" s="7" t="e">
        <f>IF(OSS_2018_19!#REF!&lt;&gt;"",OSS_2018_19!#REF!,"")</f>
        <v>#REF!</v>
      </c>
      <c r="Q890" s="5" t="e">
        <f t="shared" si="61"/>
        <v>#REF!</v>
      </c>
      <c r="R890" s="87" t="e">
        <f t="shared" si="62"/>
        <v>#REF!</v>
      </c>
      <c r="S890" s="57" t="e">
        <f t="shared" si="59"/>
        <v>#REF!</v>
      </c>
      <c r="T890" s="88" t="e">
        <f t="shared" si="60"/>
        <v>#REF!</v>
      </c>
      <c r="U890" s="68"/>
      <c r="W890" s="68"/>
    </row>
    <row r="891" spans="1:23" ht="20.100000000000001" customHeight="1">
      <c r="A891" s="118" t="e">
        <f>IF(OSS_2018_19!#REF!&lt;&gt;"",OSS_2018_19!#REF!,"")</f>
        <v>#REF!</v>
      </c>
      <c r="B891" s="7" t="e">
        <f>IF(OSS_2018_19!#REF!&lt;&gt;"",OSS_2018_19!#REF!,"")</f>
        <v>#REF!</v>
      </c>
      <c r="C891" s="35" t="e">
        <f>IF(OSS_2018_19!#REF!&lt;&gt;"",OSS_2018_19!#REF!,"")</f>
        <v>#REF!</v>
      </c>
      <c r="D891" s="63" t="e">
        <f>IF(OSS_2018_19!#REF!&lt;&gt;"",OSS_2018_19!#REF!,"")</f>
        <v>#REF!</v>
      </c>
      <c r="E891" s="7" t="e">
        <f>IF(OSS_2018_19!#REF!&lt;&gt;"",OSS_2018_19!#REF!,"")</f>
        <v>#REF!</v>
      </c>
      <c r="F891" s="5"/>
      <c r="G891" s="5"/>
      <c r="H891" s="5"/>
      <c r="I891" s="5"/>
      <c r="J891" s="46"/>
      <c r="L891" s="7" t="e">
        <f>IF(OSS_2018_19!#REF!&lt;&gt;"",OSS_2018_19!#REF!,"")</f>
        <v>#REF!</v>
      </c>
      <c r="M891" s="7" t="e">
        <f>IF(OSS_2018_19!#REF!&lt;&gt;"",OSS_2018_19!#REF!,"")</f>
        <v>#REF!</v>
      </c>
      <c r="N891" s="7" t="e">
        <f>IF(OSS_2018_19!#REF!&lt;&gt;"",OSS_2018_19!#REF!,"")</f>
        <v>#REF!</v>
      </c>
      <c r="O891" s="7" t="e">
        <f>IF(OSS_2018_19!#REF!&lt;&gt;"",OSS_2018_19!#REF!,"")</f>
        <v>#REF!</v>
      </c>
      <c r="P891" s="7" t="e">
        <f>IF(OSS_2018_19!#REF!&lt;&gt;"",OSS_2018_19!#REF!,"")</f>
        <v>#REF!</v>
      </c>
      <c r="Q891" s="5" t="e">
        <f t="shared" si="61"/>
        <v>#REF!</v>
      </c>
      <c r="R891" s="87" t="e">
        <f t="shared" si="62"/>
        <v>#REF!</v>
      </c>
      <c r="S891" s="57" t="e">
        <f t="shared" si="59"/>
        <v>#REF!</v>
      </c>
      <c r="T891" s="88" t="e">
        <f t="shared" si="60"/>
        <v>#REF!</v>
      </c>
      <c r="U891" s="68"/>
      <c r="W891" s="68"/>
    </row>
    <row r="892" spans="1:23" ht="20.100000000000001" customHeight="1">
      <c r="A892" s="118" t="e">
        <f>IF(OSS_2018_19!#REF!&lt;&gt;"",OSS_2018_19!#REF!,"")</f>
        <v>#REF!</v>
      </c>
      <c r="B892" s="7" t="e">
        <f>IF(OSS_2018_19!#REF!&lt;&gt;"",OSS_2018_19!#REF!,"")</f>
        <v>#REF!</v>
      </c>
      <c r="C892" s="35" t="e">
        <f>IF(OSS_2018_19!#REF!&lt;&gt;"",OSS_2018_19!#REF!,"")</f>
        <v>#REF!</v>
      </c>
      <c r="D892" s="63" t="e">
        <f>IF(OSS_2018_19!#REF!&lt;&gt;"",OSS_2018_19!#REF!,"")</f>
        <v>#REF!</v>
      </c>
      <c r="E892" s="7" t="e">
        <f>IF(OSS_2018_19!#REF!&lt;&gt;"",OSS_2018_19!#REF!,"")</f>
        <v>#REF!</v>
      </c>
      <c r="F892" s="5"/>
      <c r="G892" s="5"/>
      <c r="H892" s="5"/>
      <c r="I892" s="5"/>
      <c r="J892" s="46"/>
      <c r="L892" s="7" t="e">
        <f>IF(OSS_2018_19!#REF!&lt;&gt;"",OSS_2018_19!#REF!,"")</f>
        <v>#REF!</v>
      </c>
      <c r="M892" s="7" t="e">
        <f>IF(OSS_2018_19!#REF!&lt;&gt;"",OSS_2018_19!#REF!,"")</f>
        <v>#REF!</v>
      </c>
      <c r="N892" s="7" t="e">
        <f>IF(OSS_2018_19!#REF!&lt;&gt;"",OSS_2018_19!#REF!,"")</f>
        <v>#REF!</v>
      </c>
      <c r="O892" s="7" t="e">
        <f>IF(OSS_2018_19!#REF!&lt;&gt;"",OSS_2018_19!#REF!,"")</f>
        <v>#REF!</v>
      </c>
      <c r="P892" s="7" t="e">
        <f>IF(OSS_2018_19!#REF!&lt;&gt;"",OSS_2018_19!#REF!,"")</f>
        <v>#REF!</v>
      </c>
      <c r="Q892" s="5" t="e">
        <f t="shared" si="61"/>
        <v>#REF!</v>
      </c>
      <c r="R892" s="87" t="e">
        <f t="shared" si="62"/>
        <v>#REF!</v>
      </c>
      <c r="S892" s="57" t="e">
        <f t="shared" si="59"/>
        <v>#REF!</v>
      </c>
      <c r="T892" s="88" t="e">
        <f t="shared" si="60"/>
        <v>#REF!</v>
      </c>
      <c r="U892" s="68"/>
      <c r="W892" s="68"/>
    </row>
    <row r="893" spans="1:23" ht="20.100000000000001" customHeight="1">
      <c r="A893" s="118" t="e">
        <f>IF(OSS_2018_19!#REF!&lt;&gt;"",OSS_2018_19!#REF!,"")</f>
        <v>#REF!</v>
      </c>
      <c r="B893" s="7" t="e">
        <f>IF(OSS_2018_19!#REF!&lt;&gt;"",OSS_2018_19!#REF!,"")</f>
        <v>#REF!</v>
      </c>
      <c r="C893" s="35" t="e">
        <f>IF(OSS_2018_19!#REF!&lt;&gt;"",OSS_2018_19!#REF!,"")</f>
        <v>#REF!</v>
      </c>
      <c r="D893" s="63" t="e">
        <f>IF(OSS_2018_19!#REF!&lt;&gt;"",OSS_2018_19!#REF!,"")</f>
        <v>#REF!</v>
      </c>
      <c r="E893" s="7" t="e">
        <f>IF(OSS_2018_19!#REF!&lt;&gt;"",OSS_2018_19!#REF!,"")</f>
        <v>#REF!</v>
      </c>
      <c r="F893" s="5"/>
      <c r="G893" s="5"/>
      <c r="H893" s="5"/>
      <c r="I893" s="5"/>
      <c r="J893" s="46"/>
      <c r="L893" s="7" t="e">
        <f>IF(OSS_2018_19!#REF!&lt;&gt;"",OSS_2018_19!#REF!,"")</f>
        <v>#REF!</v>
      </c>
      <c r="M893" s="7" t="e">
        <f>IF(OSS_2018_19!#REF!&lt;&gt;"",OSS_2018_19!#REF!,"")</f>
        <v>#REF!</v>
      </c>
      <c r="N893" s="7" t="e">
        <f>IF(OSS_2018_19!#REF!&lt;&gt;"",OSS_2018_19!#REF!,"")</f>
        <v>#REF!</v>
      </c>
      <c r="O893" s="7" t="e">
        <f>IF(OSS_2018_19!#REF!&lt;&gt;"",OSS_2018_19!#REF!,"")</f>
        <v>#REF!</v>
      </c>
      <c r="P893" s="7" t="e">
        <f>IF(OSS_2018_19!#REF!&lt;&gt;"",OSS_2018_19!#REF!,"")</f>
        <v>#REF!</v>
      </c>
      <c r="Q893" s="5" t="e">
        <f t="shared" si="61"/>
        <v>#REF!</v>
      </c>
      <c r="R893" s="87" t="e">
        <f t="shared" si="62"/>
        <v>#REF!</v>
      </c>
      <c r="S893" s="57" t="e">
        <f t="shared" si="59"/>
        <v>#REF!</v>
      </c>
      <c r="T893" s="88" t="e">
        <f t="shared" si="60"/>
        <v>#REF!</v>
      </c>
      <c r="U893" s="68"/>
      <c r="W893" s="68"/>
    </row>
    <row r="894" spans="1:23" ht="20.100000000000001" customHeight="1">
      <c r="A894" s="118" t="e">
        <f>IF(OSS_2018_19!#REF!&lt;&gt;"",OSS_2018_19!#REF!,"")</f>
        <v>#REF!</v>
      </c>
      <c r="B894" s="7" t="e">
        <f>IF(OSS_2018_19!#REF!&lt;&gt;"",OSS_2018_19!#REF!,"")</f>
        <v>#REF!</v>
      </c>
      <c r="C894" s="35" t="e">
        <f>IF(OSS_2018_19!#REF!&lt;&gt;"",OSS_2018_19!#REF!,"")</f>
        <v>#REF!</v>
      </c>
      <c r="D894" s="63" t="e">
        <f>IF(OSS_2018_19!#REF!&lt;&gt;"",OSS_2018_19!#REF!,"")</f>
        <v>#REF!</v>
      </c>
      <c r="E894" s="7" t="e">
        <f>IF(OSS_2018_19!#REF!&lt;&gt;"",OSS_2018_19!#REF!,"")</f>
        <v>#REF!</v>
      </c>
      <c r="F894" s="5"/>
      <c r="G894" s="5"/>
      <c r="H894" s="5"/>
      <c r="I894" s="5"/>
      <c r="J894" s="46"/>
      <c r="L894" s="7" t="e">
        <f>IF(OSS_2018_19!#REF!&lt;&gt;"",OSS_2018_19!#REF!,"")</f>
        <v>#REF!</v>
      </c>
      <c r="M894" s="7" t="e">
        <f>IF(OSS_2018_19!#REF!&lt;&gt;"",OSS_2018_19!#REF!,"")</f>
        <v>#REF!</v>
      </c>
      <c r="N894" s="7" t="e">
        <f>IF(OSS_2018_19!#REF!&lt;&gt;"",OSS_2018_19!#REF!,"")</f>
        <v>#REF!</v>
      </c>
      <c r="O894" s="7" t="e">
        <f>IF(OSS_2018_19!#REF!&lt;&gt;"",OSS_2018_19!#REF!,"")</f>
        <v>#REF!</v>
      </c>
      <c r="P894" s="7" t="e">
        <f>IF(OSS_2018_19!#REF!&lt;&gt;"",OSS_2018_19!#REF!,"")</f>
        <v>#REF!</v>
      </c>
      <c r="Q894" s="5" t="e">
        <f t="shared" si="61"/>
        <v>#REF!</v>
      </c>
      <c r="R894" s="87" t="e">
        <f t="shared" si="62"/>
        <v>#REF!</v>
      </c>
      <c r="S894" s="57" t="e">
        <f t="shared" si="59"/>
        <v>#REF!</v>
      </c>
      <c r="T894" s="88" t="e">
        <f t="shared" si="60"/>
        <v>#REF!</v>
      </c>
      <c r="U894" s="68"/>
      <c r="W894" s="68"/>
    </row>
    <row r="895" spans="1:23" ht="20.100000000000001" customHeight="1">
      <c r="A895" s="118" t="e">
        <f>IF(OSS_2018_19!#REF!&lt;&gt;"",OSS_2018_19!#REF!,"")</f>
        <v>#REF!</v>
      </c>
      <c r="B895" s="7" t="e">
        <f>IF(OSS_2018_19!#REF!&lt;&gt;"",OSS_2018_19!#REF!,"")</f>
        <v>#REF!</v>
      </c>
      <c r="C895" s="35" t="e">
        <f>IF(OSS_2018_19!#REF!&lt;&gt;"",OSS_2018_19!#REF!,"")</f>
        <v>#REF!</v>
      </c>
      <c r="D895" s="63" t="e">
        <f>IF(OSS_2018_19!#REF!&lt;&gt;"",OSS_2018_19!#REF!,"")</f>
        <v>#REF!</v>
      </c>
      <c r="E895" s="7" t="e">
        <f>IF(OSS_2018_19!#REF!&lt;&gt;"",OSS_2018_19!#REF!,"")</f>
        <v>#REF!</v>
      </c>
      <c r="F895" s="5"/>
      <c r="G895" s="5"/>
      <c r="H895" s="5"/>
      <c r="I895" s="5"/>
      <c r="J895" s="46"/>
      <c r="L895" s="7" t="e">
        <f>IF(OSS_2018_19!#REF!&lt;&gt;"",OSS_2018_19!#REF!,"")</f>
        <v>#REF!</v>
      </c>
      <c r="M895" s="7" t="e">
        <f>IF(OSS_2018_19!#REF!&lt;&gt;"",OSS_2018_19!#REF!,"")</f>
        <v>#REF!</v>
      </c>
      <c r="N895" s="7" t="e">
        <f>IF(OSS_2018_19!#REF!&lt;&gt;"",OSS_2018_19!#REF!,"")</f>
        <v>#REF!</v>
      </c>
      <c r="O895" s="7" t="e">
        <f>IF(OSS_2018_19!#REF!&lt;&gt;"",OSS_2018_19!#REF!,"")</f>
        <v>#REF!</v>
      </c>
      <c r="P895" s="7" t="e">
        <f>IF(OSS_2018_19!#REF!&lt;&gt;"",OSS_2018_19!#REF!,"")</f>
        <v>#REF!</v>
      </c>
      <c r="Q895" s="5" t="e">
        <f t="shared" si="61"/>
        <v>#REF!</v>
      </c>
      <c r="R895" s="87" t="e">
        <f t="shared" si="62"/>
        <v>#REF!</v>
      </c>
      <c r="S895" s="57" t="e">
        <f t="shared" si="59"/>
        <v>#REF!</v>
      </c>
      <c r="T895" s="88" t="e">
        <f t="shared" si="60"/>
        <v>#REF!</v>
      </c>
      <c r="U895" s="68"/>
      <c r="W895" s="68"/>
    </row>
    <row r="896" spans="1:23" ht="20.100000000000001" customHeight="1">
      <c r="A896" s="118" t="e">
        <f>IF(OSS_2018_19!#REF!&lt;&gt;"",OSS_2018_19!#REF!,"")</f>
        <v>#REF!</v>
      </c>
      <c r="B896" s="7" t="e">
        <f>IF(OSS_2018_19!#REF!&lt;&gt;"",OSS_2018_19!#REF!,"")</f>
        <v>#REF!</v>
      </c>
      <c r="C896" s="35" t="e">
        <f>IF(OSS_2018_19!#REF!&lt;&gt;"",OSS_2018_19!#REF!,"")</f>
        <v>#REF!</v>
      </c>
      <c r="D896" s="63" t="e">
        <f>IF(OSS_2018_19!#REF!&lt;&gt;"",OSS_2018_19!#REF!,"")</f>
        <v>#REF!</v>
      </c>
      <c r="E896" s="7" t="e">
        <f>IF(OSS_2018_19!#REF!&lt;&gt;"",OSS_2018_19!#REF!,"")</f>
        <v>#REF!</v>
      </c>
      <c r="F896" s="5"/>
      <c r="G896" s="5"/>
      <c r="H896" s="5"/>
      <c r="I896" s="5"/>
      <c r="J896" s="46"/>
      <c r="L896" s="7" t="e">
        <f>IF(OSS_2018_19!#REF!&lt;&gt;"",OSS_2018_19!#REF!,"")</f>
        <v>#REF!</v>
      </c>
      <c r="M896" s="7" t="e">
        <f>IF(OSS_2018_19!#REF!&lt;&gt;"",OSS_2018_19!#REF!,"")</f>
        <v>#REF!</v>
      </c>
      <c r="N896" s="7" t="e">
        <f>IF(OSS_2018_19!#REF!&lt;&gt;"",OSS_2018_19!#REF!,"")</f>
        <v>#REF!</v>
      </c>
      <c r="O896" s="7" t="e">
        <f>IF(OSS_2018_19!#REF!&lt;&gt;"",OSS_2018_19!#REF!,"")</f>
        <v>#REF!</v>
      </c>
      <c r="P896" s="7" t="e">
        <f>IF(OSS_2018_19!#REF!&lt;&gt;"",OSS_2018_19!#REF!,"")</f>
        <v>#REF!</v>
      </c>
      <c r="Q896" s="5" t="e">
        <f t="shared" si="61"/>
        <v>#REF!</v>
      </c>
      <c r="R896" s="87" t="e">
        <f t="shared" si="62"/>
        <v>#REF!</v>
      </c>
      <c r="S896" s="57" t="e">
        <f t="shared" si="59"/>
        <v>#REF!</v>
      </c>
      <c r="T896" s="88" t="e">
        <f t="shared" si="60"/>
        <v>#REF!</v>
      </c>
      <c r="U896" s="68"/>
      <c r="W896" s="68"/>
    </row>
    <row r="897" spans="1:23" ht="20.100000000000001" customHeight="1">
      <c r="A897" s="118" t="e">
        <f>IF(OSS_2018_19!#REF!&lt;&gt;"",OSS_2018_19!#REF!,"")</f>
        <v>#REF!</v>
      </c>
      <c r="B897" s="7" t="e">
        <f>IF(OSS_2018_19!#REF!&lt;&gt;"",OSS_2018_19!#REF!,"")</f>
        <v>#REF!</v>
      </c>
      <c r="C897" s="35" t="e">
        <f>IF(OSS_2018_19!#REF!&lt;&gt;"",OSS_2018_19!#REF!,"")</f>
        <v>#REF!</v>
      </c>
      <c r="D897" s="63" t="e">
        <f>IF(OSS_2018_19!#REF!&lt;&gt;"",OSS_2018_19!#REF!,"")</f>
        <v>#REF!</v>
      </c>
      <c r="E897" s="7" t="e">
        <f>IF(OSS_2018_19!#REF!&lt;&gt;"",OSS_2018_19!#REF!,"")</f>
        <v>#REF!</v>
      </c>
      <c r="F897" s="5"/>
      <c r="G897" s="5"/>
      <c r="H897" s="5"/>
      <c r="I897" s="5"/>
      <c r="J897" s="46"/>
      <c r="L897" s="7" t="e">
        <f>IF(OSS_2018_19!#REF!&lt;&gt;"",OSS_2018_19!#REF!,"")</f>
        <v>#REF!</v>
      </c>
      <c r="M897" s="7" t="e">
        <f>IF(OSS_2018_19!#REF!&lt;&gt;"",OSS_2018_19!#REF!,"")</f>
        <v>#REF!</v>
      </c>
      <c r="N897" s="7" t="e">
        <f>IF(OSS_2018_19!#REF!&lt;&gt;"",OSS_2018_19!#REF!,"")</f>
        <v>#REF!</v>
      </c>
      <c r="O897" s="7" t="e">
        <f>IF(OSS_2018_19!#REF!&lt;&gt;"",OSS_2018_19!#REF!,"")</f>
        <v>#REF!</v>
      </c>
      <c r="P897" s="7" t="e">
        <f>IF(OSS_2018_19!#REF!&lt;&gt;"",OSS_2018_19!#REF!,"")</f>
        <v>#REF!</v>
      </c>
      <c r="Q897" s="5" t="e">
        <f t="shared" si="61"/>
        <v>#REF!</v>
      </c>
      <c r="R897" s="87" t="e">
        <f t="shared" si="62"/>
        <v>#REF!</v>
      </c>
      <c r="S897" s="57" t="e">
        <f t="shared" si="59"/>
        <v>#REF!</v>
      </c>
      <c r="T897" s="88" t="e">
        <f t="shared" si="60"/>
        <v>#REF!</v>
      </c>
      <c r="U897" s="68"/>
      <c r="W897" s="68"/>
    </row>
    <row r="898" spans="1:23" ht="20.100000000000001" customHeight="1">
      <c r="A898" s="118" t="e">
        <f>IF(OSS_2018_19!#REF!&lt;&gt;"",OSS_2018_19!#REF!,"")</f>
        <v>#REF!</v>
      </c>
      <c r="B898" s="7" t="e">
        <f>IF(OSS_2018_19!#REF!&lt;&gt;"",OSS_2018_19!#REF!,"")</f>
        <v>#REF!</v>
      </c>
      <c r="C898" s="35" t="e">
        <f>IF(OSS_2018_19!#REF!&lt;&gt;"",OSS_2018_19!#REF!,"")</f>
        <v>#REF!</v>
      </c>
      <c r="D898" s="63" t="e">
        <f>IF(OSS_2018_19!#REF!&lt;&gt;"",OSS_2018_19!#REF!,"")</f>
        <v>#REF!</v>
      </c>
      <c r="E898" s="7" t="e">
        <f>IF(OSS_2018_19!#REF!&lt;&gt;"",OSS_2018_19!#REF!,"")</f>
        <v>#REF!</v>
      </c>
      <c r="F898" s="5"/>
      <c r="G898" s="5"/>
      <c r="H898" s="5"/>
      <c r="I898" s="5"/>
      <c r="J898" s="46"/>
      <c r="L898" s="7" t="e">
        <f>IF(OSS_2018_19!#REF!&lt;&gt;"",OSS_2018_19!#REF!,"")</f>
        <v>#REF!</v>
      </c>
      <c r="M898" s="7" t="e">
        <f>IF(OSS_2018_19!#REF!&lt;&gt;"",OSS_2018_19!#REF!,"")</f>
        <v>#REF!</v>
      </c>
      <c r="N898" s="7" t="e">
        <f>IF(OSS_2018_19!#REF!&lt;&gt;"",OSS_2018_19!#REF!,"")</f>
        <v>#REF!</v>
      </c>
      <c r="O898" s="7" t="e">
        <f>IF(OSS_2018_19!#REF!&lt;&gt;"",OSS_2018_19!#REF!,"")</f>
        <v>#REF!</v>
      </c>
      <c r="P898" s="7" t="e">
        <f>IF(OSS_2018_19!#REF!&lt;&gt;"",OSS_2018_19!#REF!,"")</f>
        <v>#REF!</v>
      </c>
      <c r="Q898" s="5" t="e">
        <f t="shared" si="61"/>
        <v>#REF!</v>
      </c>
      <c r="R898" s="87" t="e">
        <f t="shared" si="62"/>
        <v>#REF!</v>
      </c>
      <c r="S898" s="57" t="e">
        <f t="shared" si="59"/>
        <v>#REF!</v>
      </c>
      <c r="T898" s="88" t="e">
        <f t="shared" si="60"/>
        <v>#REF!</v>
      </c>
      <c r="U898" s="68"/>
      <c r="W898" s="68"/>
    </row>
    <row r="899" spans="1:23" ht="20.100000000000001" customHeight="1">
      <c r="A899" s="118" t="e">
        <f>IF(OSS_2018_19!#REF!&lt;&gt;"",OSS_2018_19!#REF!,"")</f>
        <v>#REF!</v>
      </c>
      <c r="B899" s="7" t="e">
        <f>IF(OSS_2018_19!#REF!&lt;&gt;"",OSS_2018_19!#REF!,"")</f>
        <v>#REF!</v>
      </c>
      <c r="C899" s="35" t="e">
        <f>IF(OSS_2018_19!#REF!&lt;&gt;"",OSS_2018_19!#REF!,"")</f>
        <v>#REF!</v>
      </c>
      <c r="D899" s="63" t="e">
        <f>IF(OSS_2018_19!#REF!&lt;&gt;"",OSS_2018_19!#REF!,"")</f>
        <v>#REF!</v>
      </c>
      <c r="E899" s="7" t="e">
        <f>IF(OSS_2018_19!#REF!&lt;&gt;"",OSS_2018_19!#REF!,"")</f>
        <v>#REF!</v>
      </c>
      <c r="F899" s="5"/>
      <c r="G899" s="5"/>
      <c r="H899" s="5"/>
      <c r="I899" s="5"/>
      <c r="J899" s="46"/>
      <c r="L899" s="7" t="e">
        <f>IF(OSS_2018_19!#REF!&lt;&gt;"",OSS_2018_19!#REF!,"")</f>
        <v>#REF!</v>
      </c>
      <c r="M899" s="7" t="e">
        <f>IF(OSS_2018_19!#REF!&lt;&gt;"",OSS_2018_19!#REF!,"")</f>
        <v>#REF!</v>
      </c>
      <c r="N899" s="7" t="e">
        <f>IF(OSS_2018_19!#REF!&lt;&gt;"",OSS_2018_19!#REF!,"")</f>
        <v>#REF!</v>
      </c>
      <c r="O899" s="7" t="e">
        <f>IF(OSS_2018_19!#REF!&lt;&gt;"",OSS_2018_19!#REF!,"")</f>
        <v>#REF!</v>
      </c>
      <c r="P899" s="7" t="e">
        <f>IF(OSS_2018_19!#REF!&lt;&gt;"",OSS_2018_19!#REF!,"")</f>
        <v>#REF!</v>
      </c>
      <c r="Q899" s="5" t="e">
        <f t="shared" si="61"/>
        <v>#REF!</v>
      </c>
      <c r="R899" s="87" t="e">
        <f t="shared" si="62"/>
        <v>#REF!</v>
      </c>
      <c r="S899" s="57" t="e">
        <f t="shared" ref="S899:S962" si="63">IF(B899&lt;&gt;"",IF(D899&lt;&gt;"рекреација",IF(ISNA(MATCH(B899,oktobar_2_prijave_sport,0)),"NE","DA"),IF(ISNA(MATCH(B899,oktobar_2_prijave_rekreacija,0)),"NE","DA")),"")</f>
        <v>#REF!</v>
      </c>
      <c r="T899" s="88" t="e">
        <f t="shared" ref="T899:T962" si="64">IF(S899="DA",$S$2,"")</f>
        <v>#REF!</v>
      </c>
      <c r="U899" s="68"/>
      <c r="W899" s="68"/>
    </row>
    <row r="900" spans="1:23" ht="20.100000000000001" customHeight="1">
      <c r="A900" s="118" t="e">
        <f>IF(OSS_2018_19!#REF!&lt;&gt;"",OSS_2018_19!#REF!,"")</f>
        <v>#REF!</v>
      </c>
      <c r="B900" s="7" t="e">
        <f>IF(OSS_2018_19!#REF!&lt;&gt;"",OSS_2018_19!#REF!,"")</f>
        <v>#REF!</v>
      </c>
      <c r="C900" s="35" t="e">
        <f>IF(OSS_2018_19!#REF!&lt;&gt;"",OSS_2018_19!#REF!,"")</f>
        <v>#REF!</v>
      </c>
      <c r="D900" s="63" t="e">
        <f>IF(OSS_2018_19!#REF!&lt;&gt;"",OSS_2018_19!#REF!,"")</f>
        <v>#REF!</v>
      </c>
      <c r="E900" s="7" t="e">
        <f>IF(OSS_2018_19!#REF!&lt;&gt;"",OSS_2018_19!#REF!,"")</f>
        <v>#REF!</v>
      </c>
      <c r="F900" s="5"/>
      <c r="G900" s="5"/>
      <c r="H900" s="5"/>
      <c r="I900" s="5"/>
      <c r="J900" s="46"/>
      <c r="L900" s="7" t="e">
        <f>IF(OSS_2018_19!#REF!&lt;&gt;"",OSS_2018_19!#REF!,"")</f>
        <v>#REF!</v>
      </c>
      <c r="M900" s="7" t="e">
        <f>IF(OSS_2018_19!#REF!&lt;&gt;"",OSS_2018_19!#REF!,"")</f>
        <v>#REF!</v>
      </c>
      <c r="N900" s="7" t="e">
        <f>IF(OSS_2018_19!#REF!&lt;&gt;"",OSS_2018_19!#REF!,"")</f>
        <v>#REF!</v>
      </c>
      <c r="O900" s="7" t="e">
        <f>IF(OSS_2018_19!#REF!&lt;&gt;"",OSS_2018_19!#REF!,"")</f>
        <v>#REF!</v>
      </c>
      <c r="P900" s="7" t="e">
        <f>IF(OSS_2018_19!#REF!&lt;&gt;"",OSS_2018_19!#REF!,"")</f>
        <v>#REF!</v>
      </c>
      <c r="Q900" s="5" t="e">
        <f t="shared" ref="Q900:Q963" si="65">IF(B900&lt;&gt;"",IF(AND(L900&lt;&gt;"",M900&lt;&gt;"",N900&lt;&gt;"",O900&lt;&gt;"",P900&lt;&gt;""),"DA","NE"),"")</f>
        <v>#REF!</v>
      </c>
      <c r="R900" s="87" t="e">
        <f t="shared" ref="R900:R963" si="66">IF(AND(Q900="DA",S900="DA"),$S$2,"")</f>
        <v>#REF!</v>
      </c>
      <c r="S900" s="57" t="e">
        <f t="shared" si="63"/>
        <v>#REF!</v>
      </c>
      <c r="T900" s="88" t="e">
        <f t="shared" si="64"/>
        <v>#REF!</v>
      </c>
      <c r="U900" s="68"/>
      <c r="W900" s="68"/>
    </row>
    <row r="901" spans="1:23" ht="20.100000000000001" customHeight="1">
      <c r="A901" s="118" t="e">
        <f>IF(OSS_2018_19!#REF!&lt;&gt;"",OSS_2018_19!#REF!,"")</f>
        <v>#REF!</v>
      </c>
      <c r="B901" s="7" t="e">
        <f>IF(OSS_2018_19!#REF!&lt;&gt;"",OSS_2018_19!#REF!,"")</f>
        <v>#REF!</v>
      </c>
      <c r="C901" s="35" t="e">
        <f>IF(OSS_2018_19!#REF!&lt;&gt;"",OSS_2018_19!#REF!,"")</f>
        <v>#REF!</v>
      </c>
      <c r="D901" s="63" t="e">
        <f>IF(OSS_2018_19!#REF!&lt;&gt;"",OSS_2018_19!#REF!,"")</f>
        <v>#REF!</v>
      </c>
      <c r="E901" s="7" t="e">
        <f>IF(OSS_2018_19!#REF!&lt;&gt;"",OSS_2018_19!#REF!,"")</f>
        <v>#REF!</v>
      </c>
      <c r="F901" s="5"/>
      <c r="G901" s="5"/>
      <c r="H901" s="5"/>
      <c r="I901" s="5"/>
      <c r="J901" s="46"/>
      <c r="L901" s="7" t="e">
        <f>IF(OSS_2018_19!#REF!&lt;&gt;"",OSS_2018_19!#REF!,"")</f>
        <v>#REF!</v>
      </c>
      <c r="M901" s="7" t="e">
        <f>IF(OSS_2018_19!#REF!&lt;&gt;"",OSS_2018_19!#REF!,"")</f>
        <v>#REF!</v>
      </c>
      <c r="N901" s="7" t="e">
        <f>IF(OSS_2018_19!#REF!&lt;&gt;"",OSS_2018_19!#REF!,"")</f>
        <v>#REF!</v>
      </c>
      <c r="O901" s="7" t="e">
        <f>IF(OSS_2018_19!#REF!&lt;&gt;"",OSS_2018_19!#REF!,"")</f>
        <v>#REF!</v>
      </c>
      <c r="P901" s="7" t="e">
        <f>IF(OSS_2018_19!#REF!&lt;&gt;"",OSS_2018_19!#REF!,"")</f>
        <v>#REF!</v>
      </c>
      <c r="Q901" s="5" t="e">
        <f t="shared" si="65"/>
        <v>#REF!</v>
      </c>
      <c r="R901" s="87" t="e">
        <f t="shared" si="66"/>
        <v>#REF!</v>
      </c>
      <c r="S901" s="57" t="e">
        <f t="shared" si="63"/>
        <v>#REF!</v>
      </c>
      <c r="T901" s="88" t="e">
        <f t="shared" si="64"/>
        <v>#REF!</v>
      </c>
      <c r="U901" s="68"/>
      <c r="W901" s="68"/>
    </row>
    <row r="902" spans="1:23" ht="20.100000000000001" customHeight="1">
      <c r="A902" s="118" t="e">
        <f>IF(OSS_2018_19!#REF!&lt;&gt;"",OSS_2018_19!#REF!,"")</f>
        <v>#REF!</v>
      </c>
      <c r="B902" s="7" t="e">
        <f>IF(OSS_2018_19!#REF!&lt;&gt;"",OSS_2018_19!#REF!,"")</f>
        <v>#REF!</v>
      </c>
      <c r="C902" s="35" t="e">
        <f>IF(OSS_2018_19!#REF!&lt;&gt;"",OSS_2018_19!#REF!,"")</f>
        <v>#REF!</v>
      </c>
      <c r="D902" s="63" t="e">
        <f>IF(OSS_2018_19!#REF!&lt;&gt;"",OSS_2018_19!#REF!,"")</f>
        <v>#REF!</v>
      </c>
      <c r="E902" s="7" t="e">
        <f>IF(OSS_2018_19!#REF!&lt;&gt;"",OSS_2018_19!#REF!,"")</f>
        <v>#REF!</v>
      </c>
      <c r="F902" s="5"/>
      <c r="G902" s="5"/>
      <c r="H902" s="5"/>
      <c r="I902" s="5"/>
      <c r="J902" s="46"/>
      <c r="L902" s="7" t="e">
        <f>IF(OSS_2018_19!#REF!&lt;&gt;"",OSS_2018_19!#REF!,"")</f>
        <v>#REF!</v>
      </c>
      <c r="M902" s="7" t="e">
        <f>IF(OSS_2018_19!#REF!&lt;&gt;"",OSS_2018_19!#REF!,"")</f>
        <v>#REF!</v>
      </c>
      <c r="N902" s="7" t="e">
        <f>IF(OSS_2018_19!#REF!&lt;&gt;"",OSS_2018_19!#REF!,"")</f>
        <v>#REF!</v>
      </c>
      <c r="O902" s="7" t="e">
        <f>IF(OSS_2018_19!#REF!&lt;&gt;"",OSS_2018_19!#REF!,"")</f>
        <v>#REF!</v>
      </c>
      <c r="P902" s="7" t="e">
        <f>IF(OSS_2018_19!#REF!&lt;&gt;"",OSS_2018_19!#REF!,"")</f>
        <v>#REF!</v>
      </c>
      <c r="Q902" s="5" t="e">
        <f t="shared" si="65"/>
        <v>#REF!</v>
      </c>
      <c r="R902" s="87" t="e">
        <f t="shared" si="66"/>
        <v>#REF!</v>
      </c>
      <c r="S902" s="57" t="e">
        <f t="shared" si="63"/>
        <v>#REF!</v>
      </c>
      <c r="T902" s="88" t="e">
        <f t="shared" si="64"/>
        <v>#REF!</v>
      </c>
      <c r="U902" s="68"/>
      <c r="W902" s="68"/>
    </row>
    <row r="903" spans="1:23" ht="20.100000000000001" customHeight="1">
      <c r="A903" s="118" t="e">
        <f>IF(OSS_2018_19!#REF!&lt;&gt;"",OSS_2018_19!#REF!,"")</f>
        <v>#REF!</v>
      </c>
      <c r="B903" s="7" t="e">
        <f>IF(OSS_2018_19!#REF!&lt;&gt;"",OSS_2018_19!#REF!,"")</f>
        <v>#REF!</v>
      </c>
      <c r="C903" s="35" t="e">
        <f>IF(OSS_2018_19!#REF!&lt;&gt;"",OSS_2018_19!#REF!,"")</f>
        <v>#REF!</v>
      </c>
      <c r="D903" s="63" t="e">
        <f>IF(OSS_2018_19!#REF!&lt;&gt;"",OSS_2018_19!#REF!,"")</f>
        <v>#REF!</v>
      </c>
      <c r="E903" s="7" t="e">
        <f>IF(OSS_2018_19!#REF!&lt;&gt;"",OSS_2018_19!#REF!,"")</f>
        <v>#REF!</v>
      </c>
      <c r="F903" s="5"/>
      <c r="G903" s="5"/>
      <c r="H903" s="5"/>
      <c r="I903" s="5"/>
      <c r="J903" s="46"/>
      <c r="L903" s="7" t="e">
        <f>IF(OSS_2018_19!#REF!&lt;&gt;"",OSS_2018_19!#REF!,"")</f>
        <v>#REF!</v>
      </c>
      <c r="M903" s="7" t="e">
        <f>IF(OSS_2018_19!#REF!&lt;&gt;"",OSS_2018_19!#REF!,"")</f>
        <v>#REF!</v>
      </c>
      <c r="N903" s="7" t="e">
        <f>IF(OSS_2018_19!#REF!&lt;&gt;"",OSS_2018_19!#REF!,"")</f>
        <v>#REF!</v>
      </c>
      <c r="O903" s="7" t="e">
        <f>IF(OSS_2018_19!#REF!&lt;&gt;"",OSS_2018_19!#REF!,"")</f>
        <v>#REF!</v>
      </c>
      <c r="P903" s="7" t="e">
        <f>IF(OSS_2018_19!#REF!&lt;&gt;"",OSS_2018_19!#REF!,"")</f>
        <v>#REF!</v>
      </c>
      <c r="Q903" s="5" t="e">
        <f t="shared" si="65"/>
        <v>#REF!</v>
      </c>
      <c r="R903" s="87" t="e">
        <f t="shared" si="66"/>
        <v>#REF!</v>
      </c>
      <c r="S903" s="57" t="e">
        <f t="shared" si="63"/>
        <v>#REF!</v>
      </c>
      <c r="T903" s="88" t="e">
        <f t="shared" si="64"/>
        <v>#REF!</v>
      </c>
      <c r="U903" s="68"/>
      <c r="W903" s="68"/>
    </row>
    <row r="904" spans="1:23" ht="20.100000000000001" customHeight="1">
      <c r="A904" s="118" t="e">
        <f>IF(OSS_2018_19!#REF!&lt;&gt;"",OSS_2018_19!#REF!,"")</f>
        <v>#REF!</v>
      </c>
      <c r="B904" s="7" t="e">
        <f>IF(OSS_2018_19!#REF!&lt;&gt;"",OSS_2018_19!#REF!,"")</f>
        <v>#REF!</v>
      </c>
      <c r="C904" s="35" t="e">
        <f>IF(OSS_2018_19!#REF!&lt;&gt;"",OSS_2018_19!#REF!,"")</f>
        <v>#REF!</v>
      </c>
      <c r="D904" s="63" t="e">
        <f>IF(OSS_2018_19!#REF!&lt;&gt;"",OSS_2018_19!#REF!,"")</f>
        <v>#REF!</v>
      </c>
      <c r="E904" s="7" t="e">
        <f>IF(OSS_2018_19!#REF!&lt;&gt;"",OSS_2018_19!#REF!,"")</f>
        <v>#REF!</v>
      </c>
      <c r="F904" s="5"/>
      <c r="G904" s="5"/>
      <c r="H904" s="5"/>
      <c r="I904" s="5"/>
      <c r="J904" s="46"/>
      <c r="L904" s="7" t="e">
        <f>IF(OSS_2018_19!#REF!&lt;&gt;"",OSS_2018_19!#REF!,"")</f>
        <v>#REF!</v>
      </c>
      <c r="M904" s="7" t="e">
        <f>IF(OSS_2018_19!#REF!&lt;&gt;"",OSS_2018_19!#REF!,"")</f>
        <v>#REF!</v>
      </c>
      <c r="N904" s="7" t="e">
        <f>IF(OSS_2018_19!#REF!&lt;&gt;"",OSS_2018_19!#REF!,"")</f>
        <v>#REF!</v>
      </c>
      <c r="O904" s="7" t="e">
        <f>IF(OSS_2018_19!#REF!&lt;&gt;"",OSS_2018_19!#REF!,"")</f>
        <v>#REF!</v>
      </c>
      <c r="P904" s="7" t="e">
        <f>IF(OSS_2018_19!#REF!&lt;&gt;"",OSS_2018_19!#REF!,"")</f>
        <v>#REF!</v>
      </c>
      <c r="Q904" s="5" t="e">
        <f t="shared" si="65"/>
        <v>#REF!</v>
      </c>
      <c r="R904" s="87" t="e">
        <f t="shared" si="66"/>
        <v>#REF!</v>
      </c>
      <c r="S904" s="57" t="e">
        <f t="shared" si="63"/>
        <v>#REF!</v>
      </c>
      <c r="T904" s="88" t="e">
        <f t="shared" si="64"/>
        <v>#REF!</v>
      </c>
      <c r="U904" s="68"/>
      <c r="W904" s="68"/>
    </row>
    <row r="905" spans="1:23" ht="20.100000000000001" customHeight="1">
      <c r="A905" s="118" t="e">
        <f>IF(OSS_2018_19!#REF!&lt;&gt;"",OSS_2018_19!#REF!,"")</f>
        <v>#REF!</v>
      </c>
      <c r="B905" s="7" t="e">
        <f>IF(OSS_2018_19!#REF!&lt;&gt;"",OSS_2018_19!#REF!,"")</f>
        <v>#REF!</v>
      </c>
      <c r="C905" s="35" t="e">
        <f>IF(OSS_2018_19!#REF!&lt;&gt;"",OSS_2018_19!#REF!,"")</f>
        <v>#REF!</v>
      </c>
      <c r="D905" s="63" t="e">
        <f>IF(OSS_2018_19!#REF!&lt;&gt;"",OSS_2018_19!#REF!,"")</f>
        <v>#REF!</v>
      </c>
      <c r="E905" s="7" t="e">
        <f>IF(OSS_2018_19!#REF!&lt;&gt;"",OSS_2018_19!#REF!,"")</f>
        <v>#REF!</v>
      </c>
      <c r="F905" s="5"/>
      <c r="G905" s="5"/>
      <c r="H905" s="5"/>
      <c r="I905" s="5"/>
      <c r="J905" s="46"/>
      <c r="L905" s="7" t="e">
        <f>IF(OSS_2018_19!#REF!&lt;&gt;"",OSS_2018_19!#REF!,"")</f>
        <v>#REF!</v>
      </c>
      <c r="M905" s="7" t="e">
        <f>IF(OSS_2018_19!#REF!&lt;&gt;"",OSS_2018_19!#REF!,"")</f>
        <v>#REF!</v>
      </c>
      <c r="N905" s="7" t="e">
        <f>IF(OSS_2018_19!#REF!&lt;&gt;"",OSS_2018_19!#REF!,"")</f>
        <v>#REF!</v>
      </c>
      <c r="O905" s="7" t="e">
        <f>IF(OSS_2018_19!#REF!&lt;&gt;"",OSS_2018_19!#REF!,"")</f>
        <v>#REF!</v>
      </c>
      <c r="P905" s="7" t="e">
        <f>IF(OSS_2018_19!#REF!&lt;&gt;"",OSS_2018_19!#REF!,"")</f>
        <v>#REF!</v>
      </c>
      <c r="Q905" s="5" t="e">
        <f t="shared" si="65"/>
        <v>#REF!</v>
      </c>
      <c r="R905" s="87" t="e">
        <f t="shared" si="66"/>
        <v>#REF!</v>
      </c>
      <c r="S905" s="57" t="e">
        <f t="shared" si="63"/>
        <v>#REF!</v>
      </c>
      <c r="T905" s="88" t="e">
        <f t="shared" si="64"/>
        <v>#REF!</v>
      </c>
      <c r="U905" s="68"/>
      <c r="W905" s="68"/>
    </row>
    <row r="906" spans="1:23" ht="20.100000000000001" customHeight="1">
      <c r="A906" s="118" t="e">
        <f>IF(OSS_2018_19!#REF!&lt;&gt;"",OSS_2018_19!#REF!,"")</f>
        <v>#REF!</v>
      </c>
      <c r="B906" s="7" t="e">
        <f>IF(OSS_2018_19!#REF!&lt;&gt;"",OSS_2018_19!#REF!,"")</f>
        <v>#REF!</v>
      </c>
      <c r="C906" s="35" t="e">
        <f>IF(OSS_2018_19!#REF!&lt;&gt;"",OSS_2018_19!#REF!,"")</f>
        <v>#REF!</v>
      </c>
      <c r="D906" s="63" t="e">
        <f>IF(OSS_2018_19!#REF!&lt;&gt;"",OSS_2018_19!#REF!,"")</f>
        <v>#REF!</v>
      </c>
      <c r="E906" s="7" t="e">
        <f>IF(OSS_2018_19!#REF!&lt;&gt;"",OSS_2018_19!#REF!,"")</f>
        <v>#REF!</v>
      </c>
      <c r="F906" s="5"/>
      <c r="G906" s="5"/>
      <c r="H906" s="5"/>
      <c r="I906" s="5"/>
      <c r="J906" s="46"/>
      <c r="L906" s="7" t="e">
        <f>IF(OSS_2018_19!#REF!&lt;&gt;"",OSS_2018_19!#REF!,"")</f>
        <v>#REF!</v>
      </c>
      <c r="M906" s="7" t="e">
        <f>IF(OSS_2018_19!#REF!&lt;&gt;"",OSS_2018_19!#REF!,"")</f>
        <v>#REF!</v>
      </c>
      <c r="N906" s="7" t="e">
        <f>IF(OSS_2018_19!#REF!&lt;&gt;"",OSS_2018_19!#REF!,"")</f>
        <v>#REF!</v>
      </c>
      <c r="O906" s="7" t="e">
        <f>IF(OSS_2018_19!#REF!&lt;&gt;"",OSS_2018_19!#REF!,"")</f>
        <v>#REF!</v>
      </c>
      <c r="P906" s="7" t="e">
        <f>IF(OSS_2018_19!#REF!&lt;&gt;"",OSS_2018_19!#REF!,"")</f>
        <v>#REF!</v>
      </c>
      <c r="Q906" s="5" t="e">
        <f t="shared" si="65"/>
        <v>#REF!</v>
      </c>
      <c r="R906" s="87" t="e">
        <f t="shared" si="66"/>
        <v>#REF!</v>
      </c>
      <c r="S906" s="57" t="e">
        <f t="shared" si="63"/>
        <v>#REF!</v>
      </c>
      <c r="T906" s="88" t="e">
        <f t="shared" si="64"/>
        <v>#REF!</v>
      </c>
      <c r="U906" s="68"/>
      <c r="W906" s="68"/>
    </row>
    <row r="907" spans="1:23" ht="20.100000000000001" customHeight="1">
      <c r="A907" s="118" t="e">
        <f>IF(OSS_2018_19!#REF!&lt;&gt;"",OSS_2018_19!#REF!,"")</f>
        <v>#REF!</v>
      </c>
      <c r="B907" s="7" t="e">
        <f>IF(OSS_2018_19!#REF!&lt;&gt;"",OSS_2018_19!#REF!,"")</f>
        <v>#REF!</v>
      </c>
      <c r="C907" s="35" t="e">
        <f>IF(OSS_2018_19!#REF!&lt;&gt;"",OSS_2018_19!#REF!,"")</f>
        <v>#REF!</v>
      </c>
      <c r="D907" s="63" t="e">
        <f>IF(OSS_2018_19!#REF!&lt;&gt;"",OSS_2018_19!#REF!,"")</f>
        <v>#REF!</v>
      </c>
      <c r="E907" s="7" t="e">
        <f>IF(OSS_2018_19!#REF!&lt;&gt;"",OSS_2018_19!#REF!,"")</f>
        <v>#REF!</v>
      </c>
      <c r="F907" s="5"/>
      <c r="G907" s="5"/>
      <c r="H907" s="5"/>
      <c r="I907" s="5"/>
      <c r="J907" s="46"/>
      <c r="L907" s="7" t="e">
        <f>IF(OSS_2018_19!#REF!&lt;&gt;"",OSS_2018_19!#REF!,"")</f>
        <v>#REF!</v>
      </c>
      <c r="M907" s="7" t="e">
        <f>IF(OSS_2018_19!#REF!&lt;&gt;"",OSS_2018_19!#REF!,"")</f>
        <v>#REF!</v>
      </c>
      <c r="N907" s="7" t="e">
        <f>IF(OSS_2018_19!#REF!&lt;&gt;"",OSS_2018_19!#REF!,"")</f>
        <v>#REF!</v>
      </c>
      <c r="O907" s="7" t="e">
        <f>IF(OSS_2018_19!#REF!&lt;&gt;"",OSS_2018_19!#REF!,"")</f>
        <v>#REF!</v>
      </c>
      <c r="P907" s="7" t="e">
        <f>IF(OSS_2018_19!#REF!&lt;&gt;"",OSS_2018_19!#REF!,"")</f>
        <v>#REF!</v>
      </c>
      <c r="Q907" s="5" t="e">
        <f t="shared" si="65"/>
        <v>#REF!</v>
      </c>
      <c r="R907" s="87" t="e">
        <f t="shared" si="66"/>
        <v>#REF!</v>
      </c>
      <c r="S907" s="57" t="e">
        <f t="shared" si="63"/>
        <v>#REF!</v>
      </c>
      <c r="T907" s="88" t="e">
        <f t="shared" si="64"/>
        <v>#REF!</v>
      </c>
      <c r="U907" s="68"/>
      <c r="W907" s="68"/>
    </row>
    <row r="908" spans="1:23" ht="20.100000000000001" customHeight="1">
      <c r="A908" s="118" t="e">
        <f>IF(OSS_2018_19!#REF!&lt;&gt;"",OSS_2018_19!#REF!,"")</f>
        <v>#REF!</v>
      </c>
      <c r="B908" s="7" t="e">
        <f>IF(OSS_2018_19!#REF!&lt;&gt;"",OSS_2018_19!#REF!,"")</f>
        <v>#REF!</v>
      </c>
      <c r="C908" s="35" t="e">
        <f>IF(OSS_2018_19!#REF!&lt;&gt;"",OSS_2018_19!#REF!,"")</f>
        <v>#REF!</v>
      </c>
      <c r="D908" s="63" t="e">
        <f>IF(OSS_2018_19!#REF!&lt;&gt;"",OSS_2018_19!#REF!,"")</f>
        <v>#REF!</v>
      </c>
      <c r="E908" s="7" t="e">
        <f>IF(OSS_2018_19!#REF!&lt;&gt;"",OSS_2018_19!#REF!,"")</f>
        <v>#REF!</v>
      </c>
      <c r="F908" s="5"/>
      <c r="G908" s="5"/>
      <c r="H908" s="5"/>
      <c r="I908" s="5"/>
      <c r="J908" s="46"/>
      <c r="L908" s="7" t="e">
        <f>IF(OSS_2018_19!#REF!&lt;&gt;"",OSS_2018_19!#REF!,"")</f>
        <v>#REF!</v>
      </c>
      <c r="M908" s="7" t="e">
        <f>IF(OSS_2018_19!#REF!&lt;&gt;"",OSS_2018_19!#REF!,"")</f>
        <v>#REF!</v>
      </c>
      <c r="N908" s="7" t="e">
        <f>IF(OSS_2018_19!#REF!&lt;&gt;"",OSS_2018_19!#REF!,"")</f>
        <v>#REF!</v>
      </c>
      <c r="O908" s="7" t="e">
        <f>IF(OSS_2018_19!#REF!&lt;&gt;"",OSS_2018_19!#REF!,"")</f>
        <v>#REF!</v>
      </c>
      <c r="P908" s="7" t="e">
        <f>IF(OSS_2018_19!#REF!&lt;&gt;"",OSS_2018_19!#REF!,"")</f>
        <v>#REF!</v>
      </c>
      <c r="Q908" s="5" t="e">
        <f t="shared" si="65"/>
        <v>#REF!</v>
      </c>
      <c r="R908" s="87" t="e">
        <f t="shared" si="66"/>
        <v>#REF!</v>
      </c>
      <c r="S908" s="57" t="e">
        <f t="shared" si="63"/>
        <v>#REF!</v>
      </c>
      <c r="T908" s="88" t="e">
        <f t="shared" si="64"/>
        <v>#REF!</v>
      </c>
      <c r="U908" s="68"/>
      <c r="W908" s="68"/>
    </row>
    <row r="909" spans="1:23" ht="20.100000000000001" customHeight="1">
      <c r="A909" s="118" t="e">
        <f>IF(OSS_2018_19!#REF!&lt;&gt;"",OSS_2018_19!#REF!,"")</f>
        <v>#REF!</v>
      </c>
      <c r="B909" s="7" t="e">
        <f>IF(OSS_2018_19!#REF!&lt;&gt;"",OSS_2018_19!#REF!,"")</f>
        <v>#REF!</v>
      </c>
      <c r="C909" s="35" t="e">
        <f>IF(OSS_2018_19!#REF!&lt;&gt;"",OSS_2018_19!#REF!,"")</f>
        <v>#REF!</v>
      </c>
      <c r="D909" s="63" t="e">
        <f>IF(OSS_2018_19!#REF!&lt;&gt;"",OSS_2018_19!#REF!,"")</f>
        <v>#REF!</v>
      </c>
      <c r="E909" s="7" t="e">
        <f>IF(OSS_2018_19!#REF!&lt;&gt;"",OSS_2018_19!#REF!,"")</f>
        <v>#REF!</v>
      </c>
      <c r="F909" s="5"/>
      <c r="G909" s="5"/>
      <c r="H909" s="5"/>
      <c r="I909" s="5"/>
      <c r="J909" s="46"/>
      <c r="L909" s="7" t="e">
        <f>IF(OSS_2018_19!#REF!&lt;&gt;"",OSS_2018_19!#REF!,"")</f>
        <v>#REF!</v>
      </c>
      <c r="M909" s="7" t="e">
        <f>IF(OSS_2018_19!#REF!&lt;&gt;"",OSS_2018_19!#REF!,"")</f>
        <v>#REF!</v>
      </c>
      <c r="N909" s="7" t="e">
        <f>IF(OSS_2018_19!#REF!&lt;&gt;"",OSS_2018_19!#REF!,"")</f>
        <v>#REF!</v>
      </c>
      <c r="O909" s="7" t="e">
        <f>IF(OSS_2018_19!#REF!&lt;&gt;"",OSS_2018_19!#REF!,"")</f>
        <v>#REF!</v>
      </c>
      <c r="P909" s="7" t="e">
        <f>IF(OSS_2018_19!#REF!&lt;&gt;"",OSS_2018_19!#REF!,"")</f>
        <v>#REF!</v>
      </c>
      <c r="Q909" s="5" t="e">
        <f t="shared" si="65"/>
        <v>#REF!</v>
      </c>
      <c r="R909" s="87" t="e">
        <f t="shared" si="66"/>
        <v>#REF!</v>
      </c>
      <c r="S909" s="57" t="e">
        <f t="shared" si="63"/>
        <v>#REF!</v>
      </c>
      <c r="T909" s="88" t="e">
        <f t="shared" si="64"/>
        <v>#REF!</v>
      </c>
      <c r="U909" s="68"/>
      <c r="W909" s="68"/>
    </row>
    <row r="910" spans="1:23" ht="20.100000000000001" customHeight="1">
      <c r="A910" s="118" t="e">
        <f>IF(OSS_2018_19!#REF!&lt;&gt;"",OSS_2018_19!#REF!,"")</f>
        <v>#REF!</v>
      </c>
      <c r="B910" s="7" t="e">
        <f>IF(OSS_2018_19!#REF!&lt;&gt;"",OSS_2018_19!#REF!,"")</f>
        <v>#REF!</v>
      </c>
      <c r="C910" s="35" t="e">
        <f>IF(OSS_2018_19!#REF!&lt;&gt;"",OSS_2018_19!#REF!,"")</f>
        <v>#REF!</v>
      </c>
      <c r="D910" s="63" t="e">
        <f>IF(OSS_2018_19!#REF!&lt;&gt;"",OSS_2018_19!#REF!,"")</f>
        <v>#REF!</v>
      </c>
      <c r="E910" s="7" t="e">
        <f>IF(OSS_2018_19!#REF!&lt;&gt;"",OSS_2018_19!#REF!,"")</f>
        <v>#REF!</v>
      </c>
      <c r="F910" s="5"/>
      <c r="G910" s="5"/>
      <c r="H910" s="5"/>
      <c r="I910" s="5"/>
      <c r="J910" s="46"/>
      <c r="L910" s="7" t="e">
        <f>IF(OSS_2018_19!#REF!&lt;&gt;"",OSS_2018_19!#REF!,"")</f>
        <v>#REF!</v>
      </c>
      <c r="M910" s="7" t="e">
        <f>IF(OSS_2018_19!#REF!&lt;&gt;"",OSS_2018_19!#REF!,"")</f>
        <v>#REF!</v>
      </c>
      <c r="N910" s="7" t="e">
        <f>IF(OSS_2018_19!#REF!&lt;&gt;"",OSS_2018_19!#REF!,"")</f>
        <v>#REF!</v>
      </c>
      <c r="O910" s="7" t="e">
        <f>IF(OSS_2018_19!#REF!&lt;&gt;"",OSS_2018_19!#REF!,"")</f>
        <v>#REF!</v>
      </c>
      <c r="P910" s="7" t="e">
        <f>IF(OSS_2018_19!#REF!&lt;&gt;"",OSS_2018_19!#REF!,"")</f>
        <v>#REF!</v>
      </c>
      <c r="Q910" s="5" t="e">
        <f t="shared" si="65"/>
        <v>#REF!</v>
      </c>
      <c r="R910" s="87" t="e">
        <f t="shared" si="66"/>
        <v>#REF!</v>
      </c>
      <c r="S910" s="57" t="e">
        <f t="shared" si="63"/>
        <v>#REF!</v>
      </c>
      <c r="T910" s="88" t="e">
        <f t="shared" si="64"/>
        <v>#REF!</v>
      </c>
      <c r="U910" s="68"/>
      <c r="W910" s="68"/>
    </row>
    <row r="911" spans="1:23" ht="20.100000000000001" customHeight="1">
      <c r="A911" s="118" t="e">
        <f>IF(OSS_2018_19!#REF!&lt;&gt;"",OSS_2018_19!#REF!,"")</f>
        <v>#REF!</v>
      </c>
      <c r="B911" s="7" t="e">
        <f>IF(OSS_2018_19!#REF!&lt;&gt;"",OSS_2018_19!#REF!,"")</f>
        <v>#REF!</v>
      </c>
      <c r="C911" s="35" t="e">
        <f>IF(OSS_2018_19!#REF!&lt;&gt;"",OSS_2018_19!#REF!,"")</f>
        <v>#REF!</v>
      </c>
      <c r="D911" s="63" t="e">
        <f>IF(OSS_2018_19!#REF!&lt;&gt;"",OSS_2018_19!#REF!,"")</f>
        <v>#REF!</v>
      </c>
      <c r="E911" s="7" t="e">
        <f>IF(OSS_2018_19!#REF!&lt;&gt;"",OSS_2018_19!#REF!,"")</f>
        <v>#REF!</v>
      </c>
      <c r="F911" s="5"/>
      <c r="G911" s="5"/>
      <c r="H911" s="5"/>
      <c r="I911" s="5"/>
      <c r="J911" s="46"/>
      <c r="L911" s="7" t="e">
        <f>IF(OSS_2018_19!#REF!&lt;&gt;"",OSS_2018_19!#REF!,"")</f>
        <v>#REF!</v>
      </c>
      <c r="M911" s="7" t="e">
        <f>IF(OSS_2018_19!#REF!&lt;&gt;"",OSS_2018_19!#REF!,"")</f>
        <v>#REF!</v>
      </c>
      <c r="N911" s="7" t="e">
        <f>IF(OSS_2018_19!#REF!&lt;&gt;"",OSS_2018_19!#REF!,"")</f>
        <v>#REF!</v>
      </c>
      <c r="O911" s="7" t="e">
        <f>IF(OSS_2018_19!#REF!&lt;&gt;"",OSS_2018_19!#REF!,"")</f>
        <v>#REF!</v>
      </c>
      <c r="P911" s="7" t="e">
        <f>IF(OSS_2018_19!#REF!&lt;&gt;"",OSS_2018_19!#REF!,"")</f>
        <v>#REF!</v>
      </c>
      <c r="Q911" s="5" t="e">
        <f t="shared" si="65"/>
        <v>#REF!</v>
      </c>
      <c r="R911" s="87" t="e">
        <f t="shared" si="66"/>
        <v>#REF!</v>
      </c>
      <c r="S911" s="57" t="e">
        <f t="shared" si="63"/>
        <v>#REF!</v>
      </c>
      <c r="T911" s="88" t="e">
        <f t="shared" si="64"/>
        <v>#REF!</v>
      </c>
      <c r="U911" s="68"/>
      <c r="W911" s="68"/>
    </row>
    <row r="912" spans="1:23" ht="20.100000000000001" customHeight="1">
      <c r="A912" s="118" t="e">
        <f>IF(OSS_2018_19!#REF!&lt;&gt;"",OSS_2018_19!#REF!,"")</f>
        <v>#REF!</v>
      </c>
      <c r="B912" s="7" t="e">
        <f>IF(OSS_2018_19!#REF!&lt;&gt;"",OSS_2018_19!#REF!,"")</f>
        <v>#REF!</v>
      </c>
      <c r="C912" s="35" t="e">
        <f>IF(OSS_2018_19!#REF!&lt;&gt;"",OSS_2018_19!#REF!,"")</f>
        <v>#REF!</v>
      </c>
      <c r="D912" s="63" t="e">
        <f>IF(OSS_2018_19!#REF!&lt;&gt;"",OSS_2018_19!#REF!,"")</f>
        <v>#REF!</v>
      </c>
      <c r="E912" s="7" t="e">
        <f>IF(OSS_2018_19!#REF!&lt;&gt;"",OSS_2018_19!#REF!,"")</f>
        <v>#REF!</v>
      </c>
      <c r="F912" s="5"/>
      <c r="G912" s="5"/>
      <c r="H912" s="5"/>
      <c r="I912" s="5"/>
      <c r="J912" s="46"/>
      <c r="L912" s="7" t="e">
        <f>IF(OSS_2018_19!#REF!&lt;&gt;"",OSS_2018_19!#REF!,"")</f>
        <v>#REF!</v>
      </c>
      <c r="M912" s="7" t="e">
        <f>IF(OSS_2018_19!#REF!&lt;&gt;"",OSS_2018_19!#REF!,"")</f>
        <v>#REF!</v>
      </c>
      <c r="N912" s="7" t="e">
        <f>IF(OSS_2018_19!#REF!&lt;&gt;"",OSS_2018_19!#REF!,"")</f>
        <v>#REF!</v>
      </c>
      <c r="O912" s="7" t="e">
        <f>IF(OSS_2018_19!#REF!&lt;&gt;"",OSS_2018_19!#REF!,"")</f>
        <v>#REF!</v>
      </c>
      <c r="P912" s="7" t="e">
        <f>IF(OSS_2018_19!#REF!&lt;&gt;"",OSS_2018_19!#REF!,"")</f>
        <v>#REF!</v>
      </c>
      <c r="Q912" s="5" t="e">
        <f t="shared" si="65"/>
        <v>#REF!</v>
      </c>
      <c r="R912" s="87" t="e">
        <f t="shared" si="66"/>
        <v>#REF!</v>
      </c>
      <c r="S912" s="57" t="e">
        <f t="shared" si="63"/>
        <v>#REF!</v>
      </c>
      <c r="T912" s="88" t="e">
        <f t="shared" si="64"/>
        <v>#REF!</v>
      </c>
      <c r="U912" s="68"/>
      <c r="W912" s="68"/>
    </row>
    <row r="913" spans="1:23" ht="20.100000000000001" customHeight="1">
      <c r="A913" s="118" t="e">
        <f>IF(OSS_2018_19!#REF!&lt;&gt;"",OSS_2018_19!#REF!,"")</f>
        <v>#REF!</v>
      </c>
      <c r="B913" s="7" t="e">
        <f>IF(OSS_2018_19!#REF!&lt;&gt;"",OSS_2018_19!#REF!,"")</f>
        <v>#REF!</v>
      </c>
      <c r="C913" s="35" t="e">
        <f>IF(OSS_2018_19!#REF!&lt;&gt;"",OSS_2018_19!#REF!,"")</f>
        <v>#REF!</v>
      </c>
      <c r="D913" s="63" t="e">
        <f>IF(OSS_2018_19!#REF!&lt;&gt;"",OSS_2018_19!#REF!,"")</f>
        <v>#REF!</v>
      </c>
      <c r="E913" s="7" t="e">
        <f>IF(OSS_2018_19!#REF!&lt;&gt;"",OSS_2018_19!#REF!,"")</f>
        <v>#REF!</v>
      </c>
      <c r="F913" s="5"/>
      <c r="G913" s="5"/>
      <c r="H913" s="5"/>
      <c r="I913" s="5"/>
      <c r="J913" s="46"/>
      <c r="L913" s="7" t="e">
        <f>IF(OSS_2018_19!#REF!&lt;&gt;"",OSS_2018_19!#REF!,"")</f>
        <v>#REF!</v>
      </c>
      <c r="M913" s="7" t="e">
        <f>IF(OSS_2018_19!#REF!&lt;&gt;"",OSS_2018_19!#REF!,"")</f>
        <v>#REF!</v>
      </c>
      <c r="N913" s="7" t="e">
        <f>IF(OSS_2018_19!#REF!&lt;&gt;"",OSS_2018_19!#REF!,"")</f>
        <v>#REF!</v>
      </c>
      <c r="O913" s="7" t="e">
        <f>IF(OSS_2018_19!#REF!&lt;&gt;"",OSS_2018_19!#REF!,"")</f>
        <v>#REF!</v>
      </c>
      <c r="P913" s="7" t="e">
        <f>IF(OSS_2018_19!#REF!&lt;&gt;"",OSS_2018_19!#REF!,"")</f>
        <v>#REF!</v>
      </c>
      <c r="Q913" s="5" t="e">
        <f t="shared" si="65"/>
        <v>#REF!</v>
      </c>
      <c r="R913" s="87" t="e">
        <f t="shared" si="66"/>
        <v>#REF!</v>
      </c>
      <c r="S913" s="57" t="e">
        <f t="shared" si="63"/>
        <v>#REF!</v>
      </c>
      <c r="T913" s="88" t="e">
        <f t="shared" si="64"/>
        <v>#REF!</v>
      </c>
      <c r="U913" s="68"/>
      <c r="W913" s="68"/>
    </row>
    <row r="914" spans="1:23" ht="20.100000000000001" customHeight="1">
      <c r="A914" s="118" t="e">
        <f>IF(OSS_2018_19!#REF!&lt;&gt;"",OSS_2018_19!#REF!,"")</f>
        <v>#REF!</v>
      </c>
      <c r="B914" s="7" t="e">
        <f>IF(OSS_2018_19!#REF!&lt;&gt;"",OSS_2018_19!#REF!,"")</f>
        <v>#REF!</v>
      </c>
      <c r="C914" s="35" t="e">
        <f>IF(OSS_2018_19!#REF!&lt;&gt;"",OSS_2018_19!#REF!,"")</f>
        <v>#REF!</v>
      </c>
      <c r="D914" s="63" t="e">
        <f>IF(OSS_2018_19!#REF!&lt;&gt;"",OSS_2018_19!#REF!,"")</f>
        <v>#REF!</v>
      </c>
      <c r="E914" s="7" t="e">
        <f>IF(OSS_2018_19!#REF!&lt;&gt;"",OSS_2018_19!#REF!,"")</f>
        <v>#REF!</v>
      </c>
      <c r="F914" s="5"/>
      <c r="G914" s="5"/>
      <c r="H914" s="5"/>
      <c r="I914" s="5"/>
      <c r="J914" s="46"/>
      <c r="L914" s="7" t="e">
        <f>IF(OSS_2018_19!#REF!&lt;&gt;"",OSS_2018_19!#REF!,"")</f>
        <v>#REF!</v>
      </c>
      <c r="M914" s="7" t="e">
        <f>IF(OSS_2018_19!#REF!&lt;&gt;"",OSS_2018_19!#REF!,"")</f>
        <v>#REF!</v>
      </c>
      <c r="N914" s="7" t="e">
        <f>IF(OSS_2018_19!#REF!&lt;&gt;"",OSS_2018_19!#REF!,"")</f>
        <v>#REF!</v>
      </c>
      <c r="O914" s="7" t="e">
        <f>IF(OSS_2018_19!#REF!&lt;&gt;"",OSS_2018_19!#REF!,"")</f>
        <v>#REF!</v>
      </c>
      <c r="P914" s="7" t="e">
        <f>IF(OSS_2018_19!#REF!&lt;&gt;"",OSS_2018_19!#REF!,"")</f>
        <v>#REF!</v>
      </c>
      <c r="Q914" s="5" t="e">
        <f t="shared" si="65"/>
        <v>#REF!</v>
      </c>
      <c r="R914" s="87" t="e">
        <f t="shared" si="66"/>
        <v>#REF!</v>
      </c>
      <c r="S914" s="57" t="e">
        <f t="shared" si="63"/>
        <v>#REF!</v>
      </c>
      <c r="T914" s="88" t="e">
        <f t="shared" si="64"/>
        <v>#REF!</v>
      </c>
      <c r="U914" s="68"/>
      <c r="W914" s="68"/>
    </row>
    <row r="915" spans="1:23" ht="20.100000000000001" customHeight="1">
      <c r="A915" s="118" t="e">
        <f>IF(OSS_2018_19!#REF!&lt;&gt;"",OSS_2018_19!#REF!,"")</f>
        <v>#REF!</v>
      </c>
      <c r="B915" s="7" t="e">
        <f>IF(OSS_2018_19!#REF!&lt;&gt;"",OSS_2018_19!#REF!,"")</f>
        <v>#REF!</v>
      </c>
      <c r="C915" s="35" t="e">
        <f>IF(OSS_2018_19!#REF!&lt;&gt;"",OSS_2018_19!#REF!,"")</f>
        <v>#REF!</v>
      </c>
      <c r="D915" s="63" t="e">
        <f>IF(OSS_2018_19!#REF!&lt;&gt;"",OSS_2018_19!#REF!,"")</f>
        <v>#REF!</v>
      </c>
      <c r="E915" s="7" t="e">
        <f>IF(OSS_2018_19!#REF!&lt;&gt;"",OSS_2018_19!#REF!,"")</f>
        <v>#REF!</v>
      </c>
      <c r="F915" s="5"/>
      <c r="G915" s="5"/>
      <c r="H915" s="5"/>
      <c r="I915" s="5"/>
      <c r="J915" s="46"/>
      <c r="L915" s="7" t="e">
        <f>IF(OSS_2018_19!#REF!&lt;&gt;"",OSS_2018_19!#REF!,"")</f>
        <v>#REF!</v>
      </c>
      <c r="M915" s="7" t="e">
        <f>IF(OSS_2018_19!#REF!&lt;&gt;"",OSS_2018_19!#REF!,"")</f>
        <v>#REF!</v>
      </c>
      <c r="N915" s="7" t="e">
        <f>IF(OSS_2018_19!#REF!&lt;&gt;"",OSS_2018_19!#REF!,"")</f>
        <v>#REF!</v>
      </c>
      <c r="O915" s="7" t="e">
        <f>IF(OSS_2018_19!#REF!&lt;&gt;"",OSS_2018_19!#REF!,"")</f>
        <v>#REF!</v>
      </c>
      <c r="P915" s="7" t="e">
        <f>IF(OSS_2018_19!#REF!&lt;&gt;"",OSS_2018_19!#REF!,"")</f>
        <v>#REF!</v>
      </c>
      <c r="Q915" s="5" t="e">
        <f t="shared" si="65"/>
        <v>#REF!</v>
      </c>
      <c r="R915" s="87" t="e">
        <f t="shared" si="66"/>
        <v>#REF!</v>
      </c>
      <c r="S915" s="57" t="e">
        <f t="shared" si="63"/>
        <v>#REF!</v>
      </c>
      <c r="T915" s="88" t="e">
        <f t="shared" si="64"/>
        <v>#REF!</v>
      </c>
      <c r="U915" s="68"/>
      <c r="W915" s="68"/>
    </row>
    <row r="916" spans="1:23" ht="20.100000000000001" customHeight="1">
      <c r="A916" s="118" t="e">
        <f>IF(OSS_2018_19!#REF!&lt;&gt;"",OSS_2018_19!#REF!,"")</f>
        <v>#REF!</v>
      </c>
      <c r="B916" s="7" t="e">
        <f>IF(OSS_2018_19!#REF!&lt;&gt;"",OSS_2018_19!#REF!,"")</f>
        <v>#REF!</v>
      </c>
      <c r="C916" s="35" t="e">
        <f>IF(OSS_2018_19!#REF!&lt;&gt;"",OSS_2018_19!#REF!,"")</f>
        <v>#REF!</v>
      </c>
      <c r="D916" s="63" t="e">
        <f>IF(OSS_2018_19!#REF!&lt;&gt;"",OSS_2018_19!#REF!,"")</f>
        <v>#REF!</v>
      </c>
      <c r="E916" s="7" t="e">
        <f>IF(OSS_2018_19!#REF!&lt;&gt;"",OSS_2018_19!#REF!,"")</f>
        <v>#REF!</v>
      </c>
      <c r="F916" s="5"/>
      <c r="G916" s="5"/>
      <c r="H916" s="5"/>
      <c r="I916" s="5"/>
      <c r="J916" s="46"/>
      <c r="L916" s="7" t="e">
        <f>IF(OSS_2018_19!#REF!&lt;&gt;"",OSS_2018_19!#REF!,"")</f>
        <v>#REF!</v>
      </c>
      <c r="M916" s="7" t="e">
        <f>IF(OSS_2018_19!#REF!&lt;&gt;"",OSS_2018_19!#REF!,"")</f>
        <v>#REF!</v>
      </c>
      <c r="N916" s="7" t="e">
        <f>IF(OSS_2018_19!#REF!&lt;&gt;"",OSS_2018_19!#REF!,"")</f>
        <v>#REF!</v>
      </c>
      <c r="O916" s="7" t="e">
        <f>IF(OSS_2018_19!#REF!&lt;&gt;"",OSS_2018_19!#REF!,"")</f>
        <v>#REF!</v>
      </c>
      <c r="P916" s="7" t="e">
        <f>IF(OSS_2018_19!#REF!&lt;&gt;"",OSS_2018_19!#REF!,"")</f>
        <v>#REF!</v>
      </c>
      <c r="Q916" s="5" t="e">
        <f t="shared" si="65"/>
        <v>#REF!</v>
      </c>
      <c r="R916" s="87" t="e">
        <f t="shared" si="66"/>
        <v>#REF!</v>
      </c>
      <c r="S916" s="57" t="e">
        <f t="shared" si="63"/>
        <v>#REF!</v>
      </c>
      <c r="T916" s="88" t="e">
        <f t="shared" si="64"/>
        <v>#REF!</v>
      </c>
      <c r="U916" s="68"/>
      <c r="W916" s="68"/>
    </row>
    <row r="917" spans="1:23" ht="20.100000000000001" customHeight="1">
      <c r="A917" s="118" t="e">
        <f>IF(OSS_2018_19!#REF!&lt;&gt;"",OSS_2018_19!#REF!,"")</f>
        <v>#REF!</v>
      </c>
      <c r="B917" s="7" t="e">
        <f>IF(OSS_2018_19!#REF!&lt;&gt;"",OSS_2018_19!#REF!,"")</f>
        <v>#REF!</v>
      </c>
      <c r="C917" s="35" t="e">
        <f>IF(OSS_2018_19!#REF!&lt;&gt;"",OSS_2018_19!#REF!,"")</f>
        <v>#REF!</v>
      </c>
      <c r="D917" s="63" t="e">
        <f>IF(OSS_2018_19!#REF!&lt;&gt;"",OSS_2018_19!#REF!,"")</f>
        <v>#REF!</v>
      </c>
      <c r="E917" s="7" t="e">
        <f>IF(OSS_2018_19!#REF!&lt;&gt;"",OSS_2018_19!#REF!,"")</f>
        <v>#REF!</v>
      </c>
      <c r="F917" s="5"/>
      <c r="G917" s="5"/>
      <c r="H917" s="5"/>
      <c r="I917" s="5"/>
      <c r="J917" s="46"/>
      <c r="L917" s="7" t="e">
        <f>IF(OSS_2018_19!#REF!&lt;&gt;"",OSS_2018_19!#REF!,"")</f>
        <v>#REF!</v>
      </c>
      <c r="M917" s="7" t="e">
        <f>IF(OSS_2018_19!#REF!&lt;&gt;"",OSS_2018_19!#REF!,"")</f>
        <v>#REF!</v>
      </c>
      <c r="N917" s="7" t="e">
        <f>IF(OSS_2018_19!#REF!&lt;&gt;"",OSS_2018_19!#REF!,"")</f>
        <v>#REF!</v>
      </c>
      <c r="O917" s="7" t="e">
        <f>IF(OSS_2018_19!#REF!&lt;&gt;"",OSS_2018_19!#REF!,"")</f>
        <v>#REF!</v>
      </c>
      <c r="P917" s="7" t="e">
        <f>IF(OSS_2018_19!#REF!&lt;&gt;"",OSS_2018_19!#REF!,"")</f>
        <v>#REF!</v>
      </c>
      <c r="Q917" s="5" t="e">
        <f t="shared" si="65"/>
        <v>#REF!</v>
      </c>
      <c r="R917" s="87" t="e">
        <f t="shared" si="66"/>
        <v>#REF!</v>
      </c>
      <c r="S917" s="57" t="e">
        <f t="shared" si="63"/>
        <v>#REF!</v>
      </c>
      <c r="T917" s="88" t="e">
        <f t="shared" si="64"/>
        <v>#REF!</v>
      </c>
      <c r="U917" s="68"/>
      <c r="W917" s="68"/>
    </row>
    <row r="918" spans="1:23" ht="20.100000000000001" customHeight="1">
      <c r="A918" s="118" t="e">
        <f>IF(OSS_2018_19!#REF!&lt;&gt;"",OSS_2018_19!#REF!,"")</f>
        <v>#REF!</v>
      </c>
      <c r="B918" s="7" t="e">
        <f>IF(OSS_2018_19!#REF!&lt;&gt;"",OSS_2018_19!#REF!,"")</f>
        <v>#REF!</v>
      </c>
      <c r="C918" s="35" t="e">
        <f>IF(OSS_2018_19!#REF!&lt;&gt;"",OSS_2018_19!#REF!,"")</f>
        <v>#REF!</v>
      </c>
      <c r="D918" s="63" t="e">
        <f>IF(OSS_2018_19!#REF!&lt;&gt;"",OSS_2018_19!#REF!,"")</f>
        <v>#REF!</v>
      </c>
      <c r="E918" s="7" t="e">
        <f>IF(OSS_2018_19!#REF!&lt;&gt;"",OSS_2018_19!#REF!,"")</f>
        <v>#REF!</v>
      </c>
      <c r="F918" s="5"/>
      <c r="G918" s="5"/>
      <c r="H918" s="5"/>
      <c r="I918" s="5"/>
      <c r="J918" s="46"/>
      <c r="L918" s="7" t="e">
        <f>IF(OSS_2018_19!#REF!&lt;&gt;"",OSS_2018_19!#REF!,"")</f>
        <v>#REF!</v>
      </c>
      <c r="M918" s="7" t="e">
        <f>IF(OSS_2018_19!#REF!&lt;&gt;"",OSS_2018_19!#REF!,"")</f>
        <v>#REF!</v>
      </c>
      <c r="N918" s="7" t="e">
        <f>IF(OSS_2018_19!#REF!&lt;&gt;"",OSS_2018_19!#REF!,"")</f>
        <v>#REF!</v>
      </c>
      <c r="O918" s="7" t="e">
        <f>IF(OSS_2018_19!#REF!&lt;&gt;"",OSS_2018_19!#REF!,"")</f>
        <v>#REF!</v>
      </c>
      <c r="P918" s="7" t="e">
        <f>IF(OSS_2018_19!#REF!&lt;&gt;"",OSS_2018_19!#REF!,"")</f>
        <v>#REF!</v>
      </c>
      <c r="Q918" s="5" t="e">
        <f t="shared" si="65"/>
        <v>#REF!</v>
      </c>
      <c r="R918" s="87" t="e">
        <f t="shared" si="66"/>
        <v>#REF!</v>
      </c>
      <c r="S918" s="57" t="e">
        <f t="shared" si="63"/>
        <v>#REF!</v>
      </c>
      <c r="T918" s="88" t="e">
        <f t="shared" si="64"/>
        <v>#REF!</v>
      </c>
      <c r="U918" s="68"/>
      <c r="W918" s="68"/>
    </row>
    <row r="919" spans="1:23" ht="20.100000000000001" customHeight="1">
      <c r="A919" s="118" t="e">
        <f>IF(OSS_2018_19!#REF!&lt;&gt;"",OSS_2018_19!#REF!,"")</f>
        <v>#REF!</v>
      </c>
      <c r="B919" s="7" t="e">
        <f>IF(OSS_2018_19!#REF!&lt;&gt;"",OSS_2018_19!#REF!,"")</f>
        <v>#REF!</v>
      </c>
      <c r="C919" s="35" t="e">
        <f>IF(OSS_2018_19!#REF!&lt;&gt;"",OSS_2018_19!#REF!,"")</f>
        <v>#REF!</v>
      </c>
      <c r="D919" s="63" t="e">
        <f>IF(OSS_2018_19!#REF!&lt;&gt;"",OSS_2018_19!#REF!,"")</f>
        <v>#REF!</v>
      </c>
      <c r="E919" s="7" t="e">
        <f>IF(OSS_2018_19!#REF!&lt;&gt;"",OSS_2018_19!#REF!,"")</f>
        <v>#REF!</v>
      </c>
      <c r="F919" s="5"/>
      <c r="G919" s="5"/>
      <c r="H919" s="5"/>
      <c r="I919" s="5"/>
      <c r="J919" s="46"/>
      <c r="L919" s="7" t="e">
        <f>IF(OSS_2018_19!#REF!&lt;&gt;"",OSS_2018_19!#REF!,"")</f>
        <v>#REF!</v>
      </c>
      <c r="M919" s="7" t="e">
        <f>IF(OSS_2018_19!#REF!&lt;&gt;"",OSS_2018_19!#REF!,"")</f>
        <v>#REF!</v>
      </c>
      <c r="N919" s="7" t="e">
        <f>IF(OSS_2018_19!#REF!&lt;&gt;"",OSS_2018_19!#REF!,"")</f>
        <v>#REF!</v>
      </c>
      <c r="O919" s="7" t="e">
        <f>IF(OSS_2018_19!#REF!&lt;&gt;"",OSS_2018_19!#REF!,"")</f>
        <v>#REF!</v>
      </c>
      <c r="P919" s="7" t="e">
        <f>IF(OSS_2018_19!#REF!&lt;&gt;"",OSS_2018_19!#REF!,"")</f>
        <v>#REF!</v>
      </c>
      <c r="Q919" s="5" t="e">
        <f t="shared" si="65"/>
        <v>#REF!</v>
      </c>
      <c r="R919" s="87" t="e">
        <f t="shared" si="66"/>
        <v>#REF!</v>
      </c>
      <c r="S919" s="57" t="e">
        <f t="shared" si="63"/>
        <v>#REF!</v>
      </c>
      <c r="T919" s="88" t="e">
        <f t="shared" si="64"/>
        <v>#REF!</v>
      </c>
      <c r="U919" s="68"/>
      <c r="W919" s="68"/>
    </row>
    <row r="920" spans="1:23" ht="20.100000000000001" customHeight="1">
      <c r="A920" s="118" t="e">
        <f>IF(OSS_2018_19!#REF!&lt;&gt;"",OSS_2018_19!#REF!,"")</f>
        <v>#REF!</v>
      </c>
      <c r="B920" s="7" t="e">
        <f>IF(OSS_2018_19!#REF!&lt;&gt;"",OSS_2018_19!#REF!,"")</f>
        <v>#REF!</v>
      </c>
      <c r="C920" s="35" t="e">
        <f>IF(OSS_2018_19!#REF!&lt;&gt;"",OSS_2018_19!#REF!,"")</f>
        <v>#REF!</v>
      </c>
      <c r="D920" s="63" t="e">
        <f>IF(OSS_2018_19!#REF!&lt;&gt;"",OSS_2018_19!#REF!,"")</f>
        <v>#REF!</v>
      </c>
      <c r="E920" s="7" t="e">
        <f>IF(OSS_2018_19!#REF!&lt;&gt;"",OSS_2018_19!#REF!,"")</f>
        <v>#REF!</v>
      </c>
      <c r="F920" s="5"/>
      <c r="G920" s="5"/>
      <c r="H920" s="5"/>
      <c r="I920" s="5"/>
      <c r="J920" s="46"/>
      <c r="L920" s="7" t="e">
        <f>IF(OSS_2018_19!#REF!&lt;&gt;"",OSS_2018_19!#REF!,"")</f>
        <v>#REF!</v>
      </c>
      <c r="M920" s="7" t="e">
        <f>IF(OSS_2018_19!#REF!&lt;&gt;"",OSS_2018_19!#REF!,"")</f>
        <v>#REF!</v>
      </c>
      <c r="N920" s="7" t="e">
        <f>IF(OSS_2018_19!#REF!&lt;&gt;"",OSS_2018_19!#REF!,"")</f>
        <v>#REF!</v>
      </c>
      <c r="O920" s="7" t="e">
        <f>IF(OSS_2018_19!#REF!&lt;&gt;"",OSS_2018_19!#REF!,"")</f>
        <v>#REF!</v>
      </c>
      <c r="P920" s="7" t="e">
        <f>IF(OSS_2018_19!#REF!&lt;&gt;"",OSS_2018_19!#REF!,"")</f>
        <v>#REF!</v>
      </c>
      <c r="Q920" s="5" t="e">
        <f t="shared" si="65"/>
        <v>#REF!</v>
      </c>
      <c r="R920" s="87" t="e">
        <f t="shared" si="66"/>
        <v>#REF!</v>
      </c>
      <c r="S920" s="57" t="e">
        <f t="shared" si="63"/>
        <v>#REF!</v>
      </c>
      <c r="T920" s="88" t="e">
        <f t="shared" si="64"/>
        <v>#REF!</v>
      </c>
      <c r="U920" s="68"/>
      <c r="W920" s="68"/>
    </row>
    <row r="921" spans="1:23" ht="20.100000000000001" customHeight="1">
      <c r="A921" s="118" t="e">
        <f>IF(OSS_2018_19!#REF!&lt;&gt;"",OSS_2018_19!#REF!,"")</f>
        <v>#REF!</v>
      </c>
      <c r="B921" s="7" t="e">
        <f>IF(OSS_2018_19!#REF!&lt;&gt;"",OSS_2018_19!#REF!,"")</f>
        <v>#REF!</v>
      </c>
      <c r="C921" s="35" t="e">
        <f>IF(OSS_2018_19!#REF!&lt;&gt;"",OSS_2018_19!#REF!,"")</f>
        <v>#REF!</v>
      </c>
      <c r="D921" s="63" t="e">
        <f>IF(OSS_2018_19!#REF!&lt;&gt;"",OSS_2018_19!#REF!,"")</f>
        <v>#REF!</v>
      </c>
      <c r="E921" s="7" t="e">
        <f>IF(OSS_2018_19!#REF!&lt;&gt;"",OSS_2018_19!#REF!,"")</f>
        <v>#REF!</v>
      </c>
      <c r="F921" s="5"/>
      <c r="G921" s="5"/>
      <c r="H921" s="5"/>
      <c r="I921" s="5"/>
      <c r="J921" s="46"/>
      <c r="L921" s="7" t="e">
        <f>IF(OSS_2018_19!#REF!&lt;&gt;"",OSS_2018_19!#REF!,"")</f>
        <v>#REF!</v>
      </c>
      <c r="M921" s="7" t="e">
        <f>IF(OSS_2018_19!#REF!&lt;&gt;"",OSS_2018_19!#REF!,"")</f>
        <v>#REF!</v>
      </c>
      <c r="N921" s="7" t="e">
        <f>IF(OSS_2018_19!#REF!&lt;&gt;"",OSS_2018_19!#REF!,"")</f>
        <v>#REF!</v>
      </c>
      <c r="O921" s="7" t="e">
        <f>IF(OSS_2018_19!#REF!&lt;&gt;"",OSS_2018_19!#REF!,"")</f>
        <v>#REF!</v>
      </c>
      <c r="P921" s="7" t="e">
        <f>IF(OSS_2018_19!#REF!&lt;&gt;"",OSS_2018_19!#REF!,"")</f>
        <v>#REF!</v>
      </c>
      <c r="Q921" s="5" t="e">
        <f t="shared" si="65"/>
        <v>#REF!</v>
      </c>
      <c r="R921" s="87" t="e">
        <f t="shared" si="66"/>
        <v>#REF!</v>
      </c>
      <c r="S921" s="57" t="e">
        <f t="shared" si="63"/>
        <v>#REF!</v>
      </c>
      <c r="T921" s="88" t="e">
        <f t="shared" si="64"/>
        <v>#REF!</v>
      </c>
      <c r="U921" s="68"/>
      <c r="W921" s="68"/>
    </row>
    <row r="922" spans="1:23" ht="20.100000000000001" customHeight="1">
      <c r="A922" s="118" t="e">
        <f>IF(OSS_2018_19!#REF!&lt;&gt;"",OSS_2018_19!#REF!,"")</f>
        <v>#REF!</v>
      </c>
      <c r="B922" s="7" t="e">
        <f>IF(OSS_2018_19!#REF!&lt;&gt;"",OSS_2018_19!#REF!,"")</f>
        <v>#REF!</v>
      </c>
      <c r="C922" s="35" t="e">
        <f>IF(OSS_2018_19!#REF!&lt;&gt;"",OSS_2018_19!#REF!,"")</f>
        <v>#REF!</v>
      </c>
      <c r="D922" s="63" t="e">
        <f>IF(OSS_2018_19!#REF!&lt;&gt;"",OSS_2018_19!#REF!,"")</f>
        <v>#REF!</v>
      </c>
      <c r="E922" s="7" t="e">
        <f>IF(OSS_2018_19!#REF!&lt;&gt;"",OSS_2018_19!#REF!,"")</f>
        <v>#REF!</v>
      </c>
      <c r="F922" s="5"/>
      <c r="G922" s="5"/>
      <c r="H922" s="5"/>
      <c r="I922" s="5"/>
      <c r="J922" s="46"/>
      <c r="L922" s="7" t="e">
        <f>IF(OSS_2018_19!#REF!&lt;&gt;"",OSS_2018_19!#REF!,"")</f>
        <v>#REF!</v>
      </c>
      <c r="M922" s="7" t="e">
        <f>IF(OSS_2018_19!#REF!&lt;&gt;"",OSS_2018_19!#REF!,"")</f>
        <v>#REF!</v>
      </c>
      <c r="N922" s="7" t="e">
        <f>IF(OSS_2018_19!#REF!&lt;&gt;"",OSS_2018_19!#REF!,"")</f>
        <v>#REF!</v>
      </c>
      <c r="O922" s="7" t="e">
        <f>IF(OSS_2018_19!#REF!&lt;&gt;"",OSS_2018_19!#REF!,"")</f>
        <v>#REF!</v>
      </c>
      <c r="P922" s="7" t="e">
        <f>IF(OSS_2018_19!#REF!&lt;&gt;"",OSS_2018_19!#REF!,"")</f>
        <v>#REF!</v>
      </c>
      <c r="Q922" s="5" t="e">
        <f t="shared" si="65"/>
        <v>#REF!</v>
      </c>
      <c r="R922" s="87" t="e">
        <f t="shared" si="66"/>
        <v>#REF!</v>
      </c>
      <c r="S922" s="57" t="e">
        <f t="shared" si="63"/>
        <v>#REF!</v>
      </c>
      <c r="T922" s="88" t="e">
        <f t="shared" si="64"/>
        <v>#REF!</v>
      </c>
      <c r="U922" s="68"/>
      <c r="W922" s="68"/>
    </row>
    <row r="923" spans="1:23" ht="20.100000000000001" customHeight="1">
      <c r="A923" s="118" t="e">
        <f>IF(OSS_2018_19!#REF!&lt;&gt;"",OSS_2018_19!#REF!,"")</f>
        <v>#REF!</v>
      </c>
      <c r="B923" s="7" t="e">
        <f>IF(OSS_2018_19!#REF!&lt;&gt;"",OSS_2018_19!#REF!,"")</f>
        <v>#REF!</v>
      </c>
      <c r="C923" s="35" t="e">
        <f>IF(OSS_2018_19!#REF!&lt;&gt;"",OSS_2018_19!#REF!,"")</f>
        <v>#REF!</v>
      </c>
      <c r="D923" s="63" t="e">
        <f>IF(OSS_2018_19!#REF!&lt;&gt;"",OSS_2018_19!#REF!,"")</f>
        <v>#REF!</v>
      </c>
      <c r="E923" s="7" t="e">
        <f>IF(OSS_2018_19!#REF!&lt;&gt;"",OSS_2018_19!#REF!,"")</f>
        <v>#REF!</v>
      </c>
      <c r="F923" s="5"/>
      <c r="G923" s="5"/>
      <c r="H923" s="5"/>
      <c r="I923" s="5"/>
      <c r="J923" s="46"/>
      <c r="L923" s="7" t="e">
        <f>IF(OSS_2018_19!#REF!&lt;&gt;"",OSS_2018_19!#REF!,"")</f>
        <v>#REF!</v>
      </c>
      <c r="M923" s="7" t="e">
        <f>IF(OSS_2018_19!#REF!&lt;&gt;"",OSS_2018_19!#REF!,"")</f>
        <v>#REF!</v>
      </c>
      <c r="N923" s="7" t="e">
        <f>IF(OSS_2018_19!#REF!&lt;&gt;"",OSS_2018_19!#REF!,"")</f>
        <v>#REF!</v>
      </c>
      <c r="O923" s="7" t="e">
        <f>IF(OSS_2018_19!#REF!&lt;&gt;"",OSS_2018_19!#REF!,"")</f>
        <v>#REF!</v>
      </c>
      <c r="P923" s="7" t="e">
        <f>IF(OSS_2018_19!#REF!&lt;&gt;"",OSS_2018_19!#REF!,"")</f>
        <v>#REF!</v>
      </c>
      <c r="Q923" s="5" t="e">
        <f t="shared" si="65"/>
        <v>#REF!</v>
      </c>
      <c r="R923" s="87" t="e">
        <f t="shared" si="66"/>
        <v>#REF!</v>
      </c>
      <c r="S923" s="57" t="e">
        <f t="shared" si="63"/>
        <v>#REF!</v>
      </c>
      <c r="T923" s="88" t="e">
        <f t="shared" si="64"/>
        <v>#REF!</v>
      </c>
      <c r="U923" s="68"/>
      <c r="W923" s="68"/>
    </row>
    <row r="924" spans="1:23" ht="20.100000000000001" customHeight="1">
      <c r="A924" s="118" t="e">
        <f>IF(OSS_2018_19!#REF!&lt;&gt;"",OSS_2018_19!#REF!,"")</f>
        <v>#REF!</v>
      </c>
      <c r="B924" s="7" t="e">
        <f>IF(OSS_2018_19!#REF!&lt;&gt;"",OSS_2018_19!#REF!,"")</f>
        <v>#REF!</v>
      </c>
      <c r="C924" s="35" t="e">
        <f>IF(OSS_2018_19!#REF!&lt;&gt;"",OSS_2018_19!#REF!,"")</f>
        <v>#REF!</v>
      </c>
      <c r="D924" s="63" t="e">
        <f>IF(OSS_2018_19!#REF!&lt;&gt;"",OSS_2018_19!#REF!,"")</f>
        <v>#REF!</v>
      </c>
      <c r="E924" s="7" t="e">
        <f>IF(OSS_2018_19!#REF!&lt;&gt;"",OSS_2018_19!#REF!,"")</f>
        <v>#REF!</v>
      </c>
      <c r="F924" s="5"/>
      <c r="G924" s="5"/>
      <c r="H924" s="5"/>
      <c r="I924" s="5"/>
      <c r="J924" s="46"/>
      <c r="L924" s="7" t="e">
        <f>IF(OSS_2018_19!#REF!&lt;&gt;"",OSS_2018_19!#REF!,"")</f>
        <v>#REF!</v>
      </c>
      <c r="M924" s="7" t="e">
        <f>IF(OSS_2018_19!#REF!&lt;&gt;"",OSS_2018_19!#REF!,"")</f>
        <v>#REF!</v>
      </c>
      <c r="N924" s="7" t="e">
        <f>IF(OSS_2018_19!#REF!&lt;&gt;"",OSS_2018_19!#REF!,"")</f>
        <v>#REF!</v>
      </c>
      <c r="O924" s="7" t="e">
        <f>IF(OSS_2018_19!#REF!&lt;&gt;"",OSS_2018_19!#REF!,"")</f>
        <v>#REF!</v>
      </c>
      <c r="P924" s="7" t="e">
        <f>IF(OSS_2018_19!#REF!&lt;&gt;"",OSS_2018_19!#REF!,"")</f>
        <v>#REF!</v>
      </c>
      <c r="Q924" s="5" t="e">
        <f t="shared" si="65"/>
        <v>#REF!</v>
      </c>
      <c r="R924" s="87" t="e">
        <f t="shared" si="66"/>
        <v>#REF!</v>
      </c>
      <c r="S924" s="57" t="e">
        <f t="shared" si="63"/>
        <v>#REF!</v>
      </c>
      <c r="T924" s="88" t="e">
        <f t="shared" si="64"/>
        <v>#REF!</v>
      </c>
      <c r="U924" s="68"/>
      <c r="W924" s="68"/>
    </row>
    <row r="925" spans="1:23" ht="20.100000000000001" customHeight="1">
      <c r="A925" s="118" t="e">
        <f>IF(OSS_2018_19!#REF!&lt;&gt;"",OSS_2018_19!#REF!,"")</f>
        <v>#REF!</v>
      </c>
      <c r="B925" s="7" t="e">
        <f>IF(OSS_2018_19!#REF!&lt;&gt;"",OSS_2018_19!#REF!,"")</f>
        <v>#REF!</v>
      </c>
      <c r="C925" s="35" t="e">
        <f>IF(OSS_2018_19!#REF!&lt;&gt;"",OSS_2018_19!#REF!,"")</f>
        <v>#REF!</v>
      </c>
      <c r="D925" s="63" t="e">
        <f>IF(OSS_2018_19!#REF!&lt;&gt;"",OSS_2018_19!#REF!,"")</f>
        <v>#REF!</v>
      </c>
      <c r="E925" s="7" t="e">
        <f>IF(OSS_2018_19!#REF!&lt;&gt;"",OSS_2018_19!#REF!,"")</f>
        <v>#REF!</v>
      </c>
      <c r="F925" s="5"/>
      <c r="G925" s="5"/>
      <c r="H925" s="5"/>
      <c r="I925" s="5"/>
      <c r="J925" s="46"/>
      <c r="L925" s="7" t="e">
        <f>IF(OSS_2018_19!#REF!&lt;&gt;"",OSS_2018_19!#REF!,"")</f>
        <v>#REF!</v>
      </c>
      <c r="M925" s="7" t="e">
        <f>IF(OSS_2018_19!#REF!&lt;&gt;"",OSS_2018_19!#REF!,"")</f>
        <v>#REF!</v>
      </c>
      <c r="N925" s="7" t="e">
        <f>IF(OSS_2018_19!#REF!&lt;&gt;"",OSS_2018_19!#REF!,"")</f>
        <v>#REF!</v>
      </c>
      <c r="O925" s="7" t="e">
        <f>IF(OSS_2018_19!#REF!&lt;&gt;"",OSS_2018_19!#REF!,"")</f>
        <v>#REF!</v>
      </c>
      <c r="P925" s="7" t="e">
        <f>IF(OSS_2018_19!#REF!&lt;&gt;"",OSS_2018_19!#REF!,"")</f>
        <v>#REF!</v>
      </c>
      <c r="Q925" s="5" t="e">
        <f t="shared" si="65"/>
        <v>#REF!</v>
      </c>
      <c r="R925" s="87" t="e">
        <f t="shared" si="66"/>
        <v>#REF!</v>
      </c>
      <c r="S925" s="57" t="e">
        <f t="shared" si="63"/>
        <v>#REF!</v>
      </c>
      <c r="T925" s="88" t="e">
        <f t="shared" si="64"/>
        <v>#REF!</v>
      </c>
      <c r="U925" s="68"/>
      <c r="W925" s="68"/>
    </row>
    <row r="926" spans="1:23" ht="20.100000000000001" customHeight="1">
      <c r="A926" s="118" t="e">
        <f>IF(OSS_2018_19!#REF!&lt;&gt;"",OSS_2018_19!#REF!,"")</f>
        <v>#REF!</v>
      </c>
      <c r="B926" s="7" t="e">
        <f>IF(OSS_2018_19!#REF!&lt;&gt;"",OSS_2018_19!#REF!,"")</f>
        <v>#REF!</v>
      </c>
      <c r="C926" s="35" t="e">
        <f>IF(OSS_2018_19!#REF!&lt;&gt;"",OSS_2018_19!#REF!,"")</f>
        <v>#REF!</v>
      </c>
      <c r="D926" s="63" t="e">
        <f>IF(OSS_2018_19!#REF!&lt;&gt;"",OSS_2018_19!#REF!,"")</f>
        <v>#REF!</v>
      </c>
      <c r="E926" s="7" t="e">
        <f>IF(OSS_2018_19!#REF!&lt;&gt;"",OSS_2018_19!#REF!,"")</f>
        <v>#REF!</v>
      </c>
      <c r="F926" s="5"/>
      <c r="G926" s="5"/>
      <c r="H926" s="5"/>
      <c r="I926" s="5"/>
      <c r="J926" s="46"/>
      <c r="L926" s="7" t="e">
        <f>IF(OSS_2018_19!#REF!&lt;&gt;"",OSS_2018_19!#REF!,"")</f>
        <v>#REF!</v>
      </c>
      <c r="M926" s="7" t="e">
        <f>IF(OSS_2018_19!#REF!&lt;&gt;"",OSS_2018_19!#REF!,"")</f>
        <v>#REF!</v>
      </c>
      <c r="N926" s="7" t="e">
        <f>IF(OSS_2018_19!#REF!&lt;&gt;"",OSS_2018_19!#REF!,"")</f>
        <v>#REF!</v>
      </c>
      <c r="O926" s="7" t="e">
        <f>IF(OSS_2018_19!#REF!&lt;&gt;"",OSS_2018_19!#REF!,"")</f>
        <v>#REF!</v>
      </c>
      <c r="P926" s="7" t="e">
        <f>IF(OSS_2018_19!#REF!&lt;&gt;"",OSS_2018_19!#REF!,"")</f>
        <v>#REF!</v>
      </c>
      <c r="Q926" s="5" t="e">
        <f t="shared" si="65"/>
        <v>#REF!</v>
      </c>
      <c r="R926" s="87" t="e">
        <f t="shared" si="66"/>
        <v>#REF!</v>
      </c>
      <c r="S926" s="57" t="e">
        <f t="shared" si="63"/>
        <v>#REF!</v>
      </c>
      <c r="T926" s="88" t="e">
        <f t="shared" si="64"/>
        <v>#REF!</v>
      </c>
      <c r="U926" s="68"/>
      <c r="W926" s="68"/>
    </row>
    <row r="927" spans="1:23" ht="20.100000000000001" customHeight="1">
      <c r="A927" s="118" t="e">
        <f>IF(OSS_2018_19!#REF!&lt;&gt;"",OSS_2018_19!#REF!,"")</f>
        <v>#REF!</v>
      </c>
      <c r="B927" s="7" t="e">
        <f>IF(OSS_2018_19!#REF!&lt;&gt;"",OSS_2018_19!#REF!,"")</f>
        <v>#REF!</v>
      </c>
      <c r="C927" s="35" t="e">
        <f>IF(OSS_2018_19!#REF!&lt;&gt;"",OSS_2018_19!#REF!,"")</f>
        <v>#REF!</v>
      </c>
      <c r="D927" s="63" t="e">
        <f>IF(OSS_2018_19!#REF!&lt;&gt;"",OSS_2018_19!#REF!,"")</f>
        <v>#REF!</v>
      </c>
      <c r="E927" s="7" t="e">
        <f>IF(OSS_2018_19!#REF!&lt;&gt;"",OSS_2018_19!#REF!,"")</f>
        <v>#REF!</v>
      </c>
      <c r="F927" s="5"/>
      <c r="G927" s="5"/>
      <c r="H927" s="5"/>
      <c r="I927" s="5"/>
      <c r="J927" s="46"/>
      <c r="L927" s="7" t="e">
        <f>IF(OSS_2018_19!#REF!&lt;&gt;"",OSS_2018_19!#REF!,"")</f>
        <v>#REF!</v>
      </c>
      <c r="M927" s="7" t="e">
        <f>IF(OSS_2018_19!#REF!&lt;&gt;"",OSS_2018_19!#REF!,"")</f>
        <v>#REF!</v>
      </c>
      <c r="N927" s="7" t="e">
        <f>IF(OSS_2018_19!#REF!&lt;&gt;"",OSS_2018_19!#REF!,"")</f>
        <v>#REF!</v>
      </c>
      <c r="O927" s="7" t="e">
        <f>IF(OSS_2018_19!#REF!&lt;&gt;"",OSS_2018_19!#REF!,"")</f>
        <v>#REF!</v>
      </c>
      <c r="P927" s="7" t="e">
        <f>IF(OSS_2018_19!#REF!&lt;&gt;"",OSS_2018_19!#REF!,"")</f>
        <v>#REF!</v>
      </c>
      <c r="Q927" s="5" t="e">
        <f t="shared" si="65"/>
        <v>#REF!</v>
      </c>
      <c r="R927" s="87" t="e">
        <f t="shared" si="66"/>
        <v>#REF!</v>
      </c>
      <c r="S927" s="57" t="e">
        <f t="shared" si="63"/>
        <v>#REF!</v>
      </c>
      <c r="T927" s="88" t="e">
        <f t="shared" si="64"/>
        <v>#REF!</v>
      </c>
      <c r="U927" s="68"/>
      <c r="W927" s="68"/>
    </row>
    <row r="928" spans="1:23" ht="20.100000000000001" customHeight="1">
      <c r="A928" s="118" t="e">
        <f>IF(OSS_2018_19!#REF!&lt;&gt;"",OSS_2018_19!#REF!,"")</f>
        <v>#REF!</v>
      </c>
      <c r="B928" s="7" t="e">
        <f>IF(OSS_2018_19!#REF!&lt;&gt;"",OSS_2018_19!#REF!,"")</f>
        <v>#REF!</v>
      </c>
      <c r="C928" s="35" t="e">
        <f>IF(OSS_2018_19!#REF!&lt;&gt;"",OSS_2018_19!#REF!,"")</f>
        <v>#REF!</v>
      </c>
      <c r="D928" s="63" t="e">
        <f>IF(OSS_2018_19!#REF!&lt;&gt;"",OSS_2018_19!#REF!,"")</f>
        <v>#REF!</v>
      </c>
      <c r="E928" s="7" t="e">
        <f>IF(OSS_2018_19!#REF!&lt;&gt;"",OSS_2018_19!#REF!,"")</f>
        <v>#REF!</v>
      </c>
      <c r="F928" s="5"/>
      <c r="G928" s="5"/>
      <c r="H928" s="5"/>
      <c r="I928" s="5"/>
      <c r="J928" s="46"/>
      <c r="L928" s="7" t="e">
        <f>IF(OSS_2018_19!#REF!&lt;&gt;"",OSS_2018_19!#REF!,"")</f>
        <v>#REF!</v>
      </c>
      <c r="M928" s="7" t="e">
        <f>IF(OSS_2018_19!#REF!&lt;&gt;"",OSS_2018_19!#REF!,"")</f>
        <v>#REF!</v>
      </c>
      <c r="N928" s="7" t="e">
        <f>IF(OSS_2018_19!#REF!&lt;&gt;"",OSS_2018_19!#REF!,"")</f>
        <v>#REF!</v>
      </c>
      <c r="O928" s="7" t="e">
        <f>IF(OSS_2018_19!#REF!&lt;&gt;"",OSS_2018_19!#REF!,"")</f>
        <v>#REF!</v>
      </c>
      <c r="P928" s="7" t="e">
        <f>IF(OSS_2018_19!#REF!&lt;&gt;"",OSS_2018_19!#REF!,"")</f>
        <v>#REF!</v>
      </c>
      <c r="Q928" s="5" t="e">
        <f t="shared" si="65"/>
        <v>#REF!</v>
      </c>
      <c r="R928" s="87" t="e">
        <f t="shared" si="66"/>
        <v>#REF!</v>
      </c>
      <c r="S928" s="57" t="e">
        <f t="shared" si="63"/>
        <v>#REF!</v>
      </c>
      <c r="T928" s="88" t="e">
        <f t="shared" si="64"/>
        <v>#REF!</v>
      </c>
      <c r="U928" s="68"/>
      <c r="W928" s="68"/>
    </row>
    <row r="929" spans="1:23" ht="20.100000000000001" customHeight="1">
      <c r="A929" s="118" t="e">
        <f>IF(OSS_2018_19!#REF!&lt;&gt;"",OSS_2018_19!#REF!,"")</f>
        <v>#REF!</v>
      </c>
      <c r="B929" s="7" t="e">
        <f>IF(OSS_2018_19!#REF!&lt;&gt;"",OSS_2018_19!#REF!,"")</f>
        <v>#REF!</v>
      </c>
      <c r="C929" s="35" t="e">
        <f>IF(OSS_2018_19!#REF!&lt;&gt;"",OSS_2018_19!#REF!,"")</f>
        <v>#REF!</v>
      </c>
      <c r="D929" s="63" t="e">
        <f>IF(OSS_2018_19!#REF!&lt;&gt;"",OSS_2018_19!#REF!,"")</f>
        <v>#REF!</v>
      </c>
      <c r="E929" s="7" t="e">
        <f>IF(OSS_2018_19!#REF!&lt;&gt;"",OSS_2018_19!#REF!,"")</f>
        <v>#REF!</v>
      </c>
      <c r="F929" s="5"/>
      <c r="G929" s="5"/>
      <c r="H929" s="5"/>
      <c r="I929" s="5"/>
      <c r="J929" s="46"/>
      <c r="L929" s="7" t="e">
        <f>IF(OSS_2018_19!#REF!&lt;&gt;"",OSS_2018_19!#REF!,"")</f>
        <v>#REF!</v>
      </c>
      <c r="M929" s="7" t="e">
        <f>IF(OSS_2018_19!#REF!&lt;&gt;"",OSS_2018_19!#REF!,"")</f>
        <v>#REF!</v>
      </c>
      <c r="N929" s="7" t="e">
        <f>IF(OSS_2018_19!#REF!&lt;&gt;"",OSS_2018_19!#REF!,"")</f>
        <v>#REF!</v>
      </c>
      <c r="O929" s="7" t="e">
        <f>IF(OSS_2018_19!#REF!&lt;&gt;"",OSS_2018_19!#REF!,"")</f>
        <v>#REF!</v>
      </c>
      <c r="P929" s="7" t="e">
        <f>IF(OSS_2018_19!#REF!&lt;&gt;"",OSS_2018_19!#REF!,"")</f>
        <v>#REF!</v>
      </c>
      <c r="Q929" s="5" t="e">
        <f t="shared" si="65"/>
        <v>#REF!</v>
      </c>
      <c r="R929" s="87" t="e">
        <f t="shared" si="66"/>
        <v>#REF!</v>
      </c>
      <c r="S929" s="57" t="e">
        <f t="shared" si="63"/>
        <v>#REF!</v>
      </c>
      <c r="T929" s="88" t="e">
        <f t="shared" si="64"/>
        <v>#REF!</v>
      </c>
      <c r="U929" s="68"/>
      <c r="W929" s="68"/>
    </row>
    <row r="930" spans="1:23" ht="20.100000000000001" customHeight="1">
      <c r="A930" s="118" t="e">
        <f>IF(OSS_2018_19!#REF!&lt;&gt;"",OSS_2018_19!#REF!,"")</f>
        <v>#REF!</v>
      </c>
      <c r="B930" s="7" t="e">
        <f>IF(OSS_2018_19!#REF!&lt;&gt;"",OSS_2018_19!#REF!,"")</f>
        <v>#REF!</v>
      </c>
      <c r="C930" s="35" t="e">
        <f>IF(OSS_2018_19!#REF!&lt;&gt;"",OSS_2018_19!#REF!,"")</f>
        <v>#REF!</v>
      </c>
      <c r="D930" s="63" t="e">
        <f>IF(OSS_2018_19!#REF!&lt;&gt;"",OSS_2018_19!#REF!,"")</f>
        <v>#REF!</v>
      </c>
      <c r="E930" s="7" t="e">
        <f>IF(OSS_2018_19!#REF!&lt;&gt;"",OSS_2018_19!#REF!,"")</f>
        <v>#REF!</v>
      </c>
      <c r="F930" s="5"/>
      <c r="G930" s="5"/>
      <c r="H930" s="5"/>
      <c r="I930" s="5"/>
      <c r="J930" s="46"/>
      <c r="L930" s="7" t="e">
        <f>IF(OSS_2018_19!#REF!&lt;&gt;"",OSS_2018_19!#REF!,"")</f>
        <v>#REF!</v>
      </c>
      <c r="M930" s="7" t="e">
        <f>IF(OSS_2018_19!#REF!&lt;&gt;"",OSS_2018_19!#REF!,"")</f>
        <v>#REF!</v>
      </c>
      <c r="N930" s="7" t="e">
        <f>IF(OSS_2018_19!#REF!&lt;&gt;"",OSS_2018_19!#REF!,"")</f>
        <v>#REF!</v>
      </c>
      <c r="O930" s="7" t="e">
        <f>IF(OSS_2018_19!#REF!&lt;&gt;"",OSS_2018_19!#REF!,"")</f>
        <v>#REF!</v>
      </c>
      <c r="P930" s="7" t="e">
        <f>IF(OSS_2018_19!#REF!&lt;&gt;"",OSS_2018_19!#REF!,"")</f>
        <v>#REF!</v>
      </c>
      <c r="Q930" s="5" t="e">
        <f t="shared" si="65"/>
        <v>#REF!</v>
      </c>
      <c r="R930" s="87" t="e">
        <f t="shared" si="66"/>
        <v>#REF!</v>
      </c>
      <c r="S930" s="57" t="e">
        <f t="shared" si="63"/>
        <v>#REF!</v>
      </c>
      <c r="T930" s="88" t="e">
        <f t="shared" si="64"/>
        <v>#REF!</v>
      </c>
      <c r="U930" s="68"/>
      <c r="W930" s="68"/>
    </row>
    <row r="931" spans="1:23" ht="20.100000000000001" customHeight="1">
      <c r="A931" s="118" t="e">
        <f>IF(OSS_2018_19!#REF!&lt;&gt;"",OSS_2018_19!#REF!,"")</f>
        <v>#REF!</v>
      </c>
      <c r="B931" s="7" t="e">
        <f>IF(OSS_2018_19!#REF!&lt;&gt;"",OSS_2018_19!#REF!,"")</f>
        <v>#REF!</v>
      </c>
      <c r="C931" s="35" t="e">
        <f>IF(OSS_2018_19!#REF!&lt;&gt;"",OSS_2018_19!#REF!,"")</f>
        <v>#REF!</v>
      </c>
      <c r="D931" s="63" t="e">
        <f>IF(OSS_2018_19!#REF!&lt;&gt;"",OSS_2018_19!#REF!,"")</f>
        <v>#REF!</v>
      </c>
      <c r="E931" s="7" t="e">
        <f>IF(OSS_2018_19!#REF!&lt;&gt;"",OSS_2018_19!#REF!,"")</f>
        <v>#REF!</v>
      </c>
      <c r="F931" s="5"/>
      <c r="G931" s="5"/>
      <c r="H931" s="5"/>
      <c r="I931" s="5"/>
      <c r="J931" s="46"/>
      <c r="L931" s="7" t="e">
        <f>IF(OSS_2018_19!#REF!&lt;&gt;"",OSS_2018_19!#REF!,"")</f>
        <v>#REF!</v>
      </c>
      <c r="M931" s="7" t="e">
        <f>IF(OSS_2018_19!#REF!&lt;&gt;"",OSS_2018_19!#REF!,"")</f>
        <v>#REF!</v>
      </c>
      <c r="N931" s="7" t="e">
        <f>IF(OSS_2018_19!#REF!&lt;&gt;"",OSS_2018_19!#REF!,"")</f>
        <v>#REF!</v>
      </c>
      <c r="O931" s="7" t="e">
        <f>IF(OSS_2018_19!#REF!&lt;&gt;"",OSS_2018_19!#REF!,"")</f>
        <v>#REF!</v>
      </c>
      <c r="P931" s="7" t="e">
        <f>IF(OSS_2018_19!#REF!&lt;&gt;"",OSS_2018_19!#REF!,"")</f>
        <v>#REF!</v>
      </c>
      <c r="Q931" s="5" t="e">
        <f t="shared" si="65"/>
        <v>#REF!</v>
      </c>
      <c r="R931" s="87" t="e">
        <f t="shared" si="66"/>
        <v>#REF!</v>
      </c>
      <c r="S931" s="57" t="e">
        <f t="shared" si="63"/>
        <v>#REF!</v>
      </c>
      <c r="T931" s="88" t="e">
        <f t="shared" si="64"/>
        <v>#REF!</v>
      </c>
      <c r="U931" s="68"/>
      <c r="W931" s="68"/>
    </row>
    <row r="932" spans="1:23" ht="20.100000000000001" customHeight="1">
      <c r="A932" s="118" t="e">
        <f>IF(OSS_2018_19!#REF!&lt;&gt;"",OSS_2018_19!#REF!,"")</f>
        <v>#REF!</v>
      </c>
      <c r="B932" s="7" t="e">
        <f>IF(OSS_2018_19!#REF!&lt;&gt;"",OSS_2018_19!#REF!,"")</f>
        <v>#REF!</v>
      </c>
      <c r="C932" s="35" t="e">
        <f>IF(OSS_2018_19!#REF!&lt;&gt;"",OSS_2018_19!#REF!,"")</f>
        <v>#REF!</v>
      </c>
      <c r="D932" s="63" t="e">
        <f>IF(OSS_2018_19!#REF!&lt;&gt;"",OSS_2018_19!#REF!,"")</f>
        <v>#REF!</v>
      </c>
      <c r="E932" s="7" t="e">
        <f>IF(OSS_2018_19!#REF!&lt;&gt;"",OSS_2018_19!#REF!,"")</f>
        <v>#REF!</v>
      </c>
      <c r="F932" s="5"/>
      <c r="G932" s="5"/>
      <c r="H932" s="5"/>
      <c r="I932" s="5"/>
      <c r="J932" s="46"/>
      <c r="L932" s="7" t="e">
        <f>IF(OSS_2018_19!#REF!&lt;&gt;"",OSS_2018_19!#REF!,"")</f>
        <v>#REF!</v>
      </c>
      <c r="M932" s="7" t="e">
        <f>IF(OSS_2018_19!#REF!&lt;&gt;"",OSS_2018_19!#REF!,"")</f>
        <v>#REF!</v>
      </c>
      <c r="N932" s="7" t="e">
        <f>IF(OSS_2018_19!#REF!&lt;&gt;"",OSS_2018_19!#REF!,"")</f>
        <v>#REF!</v>
      </c>
      <c r="O932" s="7" t="e">
        <f>IF(OSS_2018_19!#REF!&lt;&gt;"",OSS_2018_19!#REF!,"")</f>
        <v>#REF!</v>
      </c>
      <c r="P932" s="7" t="e">
        <f>IF(OSS_2018_19!#REF!&lt;&gt;"",OSS_2018_19!#REF!,"")</f>
        <v>#REF!</v>
      </c>
      <c r="Q932" s="5" t="e">
        <f t="shared" si="65"/>
        <v>#REF!</v>
      </c>
      <c r="R932" s="87" t="e">
        <f t="shared" si="66"/>
        <v>#REF!</v>
      </c>
      <c r="S932" s="57" t="e">
        <f t="shared" si="63"/>
        <v>#REF!</v>
      </c>
      <c r="T932" s="88" t="e">
        <f t="shared" si="64"/>
        <v>#REF!</v>
      </c>
      <c r="U932" s="68"/>
      <c r="W932" s="68"/>
    </row>
    <row r="933" spans="1:23" ht="20.100000000000001" customHeight="1">
      <c r="A933" s="118" t="e">
        <f>IF(OSS_2018_19!#REF!&lt;&gt;"",OSS_2018_19!#REF!,"")</f>
        <v>#REF!</v>
      </c>
      <c r="B933" s="7" t="e">
        <f>IF(OSS_2018_19!#REF!&lt;&gt;"",OSS_2018_19!#REF!,"")</f>
        <v>#REF!</v>
      </c>
      <c r="C933" s="35" t="e">
        <f>IF(OSS_2018_19!#REF!&lt;&gt;"",OSS_2018_19!#REF!,"")</f>
        <v>#REF!</v>
      </c>
      <c r="D933" s="63" t="e">
        <f>IF(OSS_2018_19!#REF!&lt;&gt;"",OSS_2018_19!#REF!,"")</f>
        <v>#REF!</v>
      </c>
      <c r="E933" s="7" t="e">
        <f>IF(OSS_2018_19!#REF!&lt;&gt;"",OSS_2018_19!#REF!,"")</f>
        <v>#REF!</v>
      </c>
      <c r="F933" s="5"/>
      <c r="G933" s="5"/>
      <c r="H933" s="5"/>
      <c r="I933" s="5"/>
      <c r="J933" s="46"/>
      <c r="L933" s="7" t="e">
        <f>IF(OSS_2018_19!#REF!&lt;&gt;"",OSS_2018_19!#REF!,"")</f>
        <v>#REF!</v>
      </c>
      <c r="M933" s="7" t="e">
        <f>IF(OSS_2018_19!#REF!&lt;&gt;"",OSS_2018_19!#REF!,"")</f>
        <v>#REF!</v>
      </c>
      <c r="N933" s="7" t="e">
        <f>IF(OSS_2018_19!#REF!&lt;&gt;"",OSS_2018_19!#REF!,"")</f>
        <v>#REF!</v>
      </c>
      <c r="O933" s="7" t="e">
        <f>IF(OSS_2018_19!#REF!&lt;&gt;"",OSS_2018_19!#REF!,"")</f>
        <v>#REF!</v>
      </c>
      <c r="P933" s="7" t="e">
        <f>IF(OSS_2018_19!#REF!&lt;&gt;"",OSS_2018_19!#REF!,"")</f>
        <v>#REF!</v>
      </c>
      <c r="Q933" s="5" t="e">
        <f t="shared" si="65"/>
        <v>#REF!</v>
      </c>
      <c r="R933" s="87" t="e">
        <f t="shared" si="66"/>
        <v>#REF!</v>
      </c>
      <c r="S933" s="57" t="e">
        <f t="shared" si="63"/>
        <v>#REF!</v>
      </c>
      <c r="T933" s="88" t="e">
        <f t="shared" si="64"/>
        <v>#REF!</v>
      </c>
      <c r="U933" s="68"/>
      <c r="W933" s="68"/>
    </row>
    <row r="934" spans="1:23" ht="20.100000000000001" customHeight="1">
      <c r="A934" s="118" t="e">
        <f>IF(OSS_2018_19!#REF!&lt;&gt;"",OSS_2018_19!#REF!,"")</f>
        <v>#REF!</v>
      </c>
      <c r="B934" s="7" t="e">
        <f>IF(OSS_2018_19!#REF!&lt;&gt;"",OSS_2018_19!#REF!,"")</f>
        <v>#REF!</v>
      </c>
      <c r="C934" s="35" t="e">
        <f>IF(OSS_2018_19!#REF!&lt;&gt;"",OSS_2018_19!#REF!,"")</f>
        <v>#REF!</v>
      </c>
      <c r="D934" s="63" t="e">
        <f>IF(OSS_2018_19!#REF!&lt;&gt;"",OSS_2018_19!#REF!,"")</f>
        <v>#REF!</v>
      </c>
      <c r="E934" s="7" t="e">
        <f>IF(OSS_2018_19!#REF!&lt;&gt;"",OSS_2018_19!#REF!,"")</f>
        <v>#REF!</v>
      </c>
      <c r="F934" s="5"/>
      <c r="G934" s="5"/>
      <c r="H934" s="5"/>
      <c r="I934" s="5"/>
      <c r="J934" s="46"/>
      <c r="L934" s="7" t="e">
        <f>IF(OSS_2018_19!#REF!&lt;&gt;"",OSS_2018_19!#REF!,"")</f>
        <v>#REF!</v>
      </c>
      <c r="M934" s="7" t="e">
        <f>IF(OSS_2018_19!#REF!&lt;&gt;"",OSS_2018_19!#REF!,"")</f>
        <v>#REF!</v>
      </c>
      <c r="N934" s="7" t="e">
        <f>IF(OSS_2018_19!#REF!&lt;&gt;"",OSS_2018_19!#REF!,"")</f>
        <v>#REF!</v>
      </c>
      <c r="O934" s="7" t="e">
        <f>IF(OSS_2018_19!#REF!&lt;&gt;"",OSS_2018_19!#REF!,"")</f>
        <v>#REF!</v>
      </c>
      <c r="P934" s="7" t="e">
        <f>IF(OSS_2018_19!#REF!&lt;&gt;"",OSS_2018_19!#REF!,"")</f>
        <v>#REF!</v>
      </c>
      <c r="Q934" s="5" t="e">
        <f t="shared" si="65"/>
        <v>#REF!</v>
      </c>
      <c r="R934" s="87" t="e">
        <f t="shared" si="66"/>
        <v>#REF!</v>
      </c>
      <c r="S934" s="57" t="e">
        <f t="shared" si="63"/>
        <v>#REF!</v>
      </c>
      <c r="T934" s="88" t="e">
        <f t="shared" si="64"/>
        <v>#REF!</v>
      </c>
      <c r="U934" s="68"/>
      <c r="W934" s="68"/>
    </row>
    <row r="935" spans="1:23" ht="20.100000000000001" customHeight="1">
      <c r="A935" s="118" t="e">
        <f>IF(OSS_2018_19!#REF!&lt;&gt;"",OSS_2018_19!#REF!,"")</f>
        <v>#REF!</v>
      </c>
      <c r="B935" s="7" t="e">
        <f>IF(OSS_2018_19!#REF!&lt;&gt;"",OSS_2018_19!#REF!,"")</f>
        <v>#REF!</v>
      </c>
      <c r="C935" s="35" t="e">
        <f>IF(OSS_2018_19!#REF!&lt;&gt;"",OSS_2018_19!#REF!,"")</f>
        <v>#REF!</v>
      </c>
      <c r="D935" s="63" t="e">
        <f>IF(OSS_2018_19!#REF!&lt;&gt;"",OSS_2018_19!#REF!,"")</f>
        <v>#REF!</v>
      </c>
      <c r="E935" s="7" t="e">
        <f>IF(OSS_2018_19!#REF!&lt;&gt;"",OSS_2018_19!#REF!,"")</f>
        <v>#REF!</v>
      </c>
      <c r="F935" s="5"/>
      <c r="G935" s="5"/>
      <c r="H935" s="5"/>
      <c r="I935" s="5"/>
      <c r="J935" s="46"/>
      <c r="L935" s="7" t="e">
        <f>IF(OSS_2018_19!#REF!&lt;&gt;"",OSS_2018_19!#REF!,"")</f>
        <v>#REF!</v>
      </c>
      <c r="M935" s="7" t="e">
        <f>IF(OSS_2018_19!#REF!&lt;&gt;"",OSS_2018_19!#REF!,"")</f>
        <v>#REF!</v>
      </c>
      <c r="N935" s="7" t="e">
        <f>IF(OSS_2018_19!#REF!&lt;&gt;"",OSS_2018_19!#REF!,"")</f>
        <v>#REF!</v>
      </c>
      <c r="O935" s="7" t="e">
        <f>IF(OSS_2018_19!#REF!&lt;&gt;"",OSS_2018_19!#REF!,"")</f>
        <v>#REF!</v>
      </c>
      <c r="P935" s="7" t="e">
        <f>IF(OSS_2018_19!#REF!&lt;&gt;"",OSS_2018_19!#REF!,"")</f>
        <v>#REF!</v>
      </c>
      <c r="Q935" s="5" t="e">
        <f t="shared" si="65"/>
        <v>#REF!</v>
      </c>
      <c r="R935" s="87" t="e">
        <f t="shared" si="66"/>
        <v>#REF!</v>
      </c>
      <c r="S935" s="57" t="e">
        <f t="shared" si="63"/>
        <v>#REF!</v>
      </c>
      <c r="T935" s="88" t="e">
        <f t="shared" si="64"/>
        <v>#REF!</v>
      </c>
      <c r="U935" s="68"/>
      <c r="W935" s="68"/>
    </row>
    <row r="936" spans="1:23" ht="20.100000000000001" customHeight="1">
      <c r="A936" s="118" t="e">
        <f>IF(OSS_2018_19!#REF!&lt;&gt;"",OSS_2018_19!#REF!,"")</f>
        <v>#REF!</v>
      </c>
      <c r="B936" s="7" t="e">
        <f>IF(OSS_2018_19!#REF!&lt;&gt;"",OSS_2018_19!#REF!,"")</f>
        <v>#REF!</v>
      </c>
      <c r="C936" s="35" t="e">
        <f>IF(OSS_2018_19!#REF!&lt;&gt;"",OSS_2018_19!#REF!,"")</f>
        <v>#REF!</v>
      </c>
      <c r="D936" s="63" t="e">
        <f>IF(OSS_2018_19!#REF!&lt;&gt;"",OSS_2018_19!#REF!,"")</f>
        <v>#REF!</v>
      </c>
      <c r="E936" s="7" t="e">
        <f>IF(OSS_2018_19!#REF!&lt;&gt;"",OSS_2018_19!#REF!,"")</f>
        <v>#REF!</v>
      </c>
      <c r="F936" s="5"/>
      <c r="G936" s="5"/>
      <c r="H936" s="5"/>
      <c r="I936" s="5"/>
      <c r="J936" s="46"/>
      <c r="L936" s="7" t="e">
        <f>IF(OSS_2018_19!#REF!&lt;&gt;"",OSS_2018_19!#REF!,"")</f>
        <v>#REF!</v>
      </c>
      <c r="M936" s="7" t="e">
        <f>IF(OSS_2018_19!#REF!&lt;&gt;"",OSS_2018_19!#REF!,"")</f>
        <v>#REF!</v>
      </c>
      <c r="N936" s="7" t="e">
        <f>IF(OSS_2018_19!#REF!&lt;&gt;"",OSS_2018_19!#REF!,"")</f>
        <v>#REF!</v>
      </c>
      <c r="O936" s="7" t="e">
        <f>IF(OSS_2018_19!#REF!&lt;&gt;"",OSS_2018_19!#REF!,"")</f>
        <v>#REF!</v>
      </c>
      <c r="P936" s="7" t="e">
        <f>IF(OSS_2018_19!#REF!&lt;&gt;"",OSS_2018_19!#REF!,"")</f>
        <v>#REF!</v>
      </c>
      <c r="Q936" s="5" t="e">
        <f t="shared" si="65"/>
        <v>#REF!</v>
      </c>
      <c r="R936" s="87" t="e">
        <f t="shared" si="66"/>
        <v>#REF!</v>
      </c>
      <c r="S936" s="57" t="e">
        <f t="shared" si="63"/>
        <v>#REF!</v>
      </c>
      <c r="T936" s="88" t="e">
        <f t="shared" si="64"/>
        <v>#REF!</v>
      </c>
      <c r="U936" s="68"/>
      <c r="W936" s="68"/>
    </row>
    <row r="937" spans="1:23" ht="20.100000000000001" customHeight="1">
      <c r="A937" s="118" t="e">
        <f>IF(OSS_2018_19!#REF!&lt;&gt;"",OSS_2018_19!#REF!,"")</f>
        <v>#REF!</v>
      </c>
      <c r="B937" s="7" t="e">
        <f>IF(OSS_2018_19!#REF!&lt;&gt;"",OSS_2018_19!#REF!,"")</f>
        <v>#REF!</v>
      </c>
      <c r="C937" s="35" t="e">
        <f>IF(OSS_2018_19!#REF!&lt;&gt;"",OSS_2018_19!#REF!,"")</f>
        <v>#REF!</v>
      </c>
      <c r="D937" s="63" t="e">
        <f>IF(OSS_2018_19!#REF!&lt;&gt;"",OSS_2018_19!#REF!,"")</f>
        <v>#REF!</v>
      </c>
      <c r="E937" s="7" t="e">
        <f>IF(OSS_2018_19!#REF!&lt;&gt;"",OSS_2018_19!#REF!,"")</f>
        <v>#REF!</v>
      </c>
      <c r="F937" s="5"/>
      <c r="G937" s="5"/>
      <c r="H937" s="5"/>
      <c r="I937" s="5"/>
      <c r="J937" s="46"/>
      <c r="L937" s="7" t="e">
        <f>IF(OSS_2018_19!#REF!&lt;&gt;"",OSS_2018_19!#REF!,"")</f>
        <v>#REF!</v>
      </c>
      <c r="M937" s="7" t="e">
        <f>IF(OSS_2018_19!#REF!&lt;&gt;"",OSS_2018_19!#REF!,"")</f>
        <v>#REF!</v>
      </c>
      <c r="N937" s="7" t="e">
        <f>IF(OSS_2018_19!#REF!&lt;&gt;"",OSS_2018_19!#REF!,"")</f>
        <v>#REF!</v>
      </c>
      <c r="O937" s="7" t="e">
        <f>IF(OSS_2018_19!#REF!&lt;&gt;"",OSS_2018_19!#REF!,"")</f>
        <v>#REF!</v>
      </c>
      <c r="P937" s="7" t="e">
        <f>IF(OSS_2018_19!#REF!&lt;&gt;"",OSS_2018_19!#REF!,"")</f>
        <v>#REF!</v>
      </c>
      <c r="Q937" s="5" t="e">
        <f t="shared" si="65"/>
        <v>#REF!</v>
      </c>
      <c r="R937" s="87" t="e">
        <f t="shared" si="66"/>
        <v>#REF!</v>
      </c>
      <c r="S937" s="57" t="e">
        <f t="shared" si="63"/>
        <v>#REF!</v>
      </c>
      <c r="T937" s="88" t="e">
        <f t="shared" si="64"/>
        <v>#REF!</v>
      </c>
      <c r="U937" s="68"/>
      <c r="W937" s="68"/>
    </row>
    <row r="938" spans="1:23" ht="20.100000000000001" customHeight="1">
      <c r="A938" s="118" t="e">
        <f>IF(OSS_2018_19!#REF!&lt;&gt;"",OSS_2018_19!#REF!,"")</f>
        <v>#REF!</v>
      </c>
      <c r="B938" s="7" t="e">
        <f>IF(OSS_2018_19!#REF!&lt;&gt;"",OSS_2018_19!#REF!,"")</f>
        <v>#REF!</v>
      </c>
      <c r="C938" s="35" t="e">
        <f>IF(OSS_2018_19!#REF!&lt;&gt;"",OSS_2018_19!#REF!,"")</f>
        <v>#REF!</v>
      </c>
      <c r="D938" s="63" t="e">
        <f>IF(OSS_2018_19!#REF!&lt;&gt;"",OSS_2018_19!#REF!,"")</f>
        <v>#REF!</v>
      </c>
      <c r="E938" s="7" t="e">
        <f>IF(OSS_2018_19!#REF!&lt;&gt;"",OSS_2018_19!#REF!,"")</f>
        <v>#REF!</v>
      </c>
      <c r="F938" s="5"/>
      <c r="G938" s="5"/>
      <c r="H938" s="5"/>
      <c r="I938" s="5"/>
      <c r="J938" s="46"/>
      <c r="L938" s="7" t="e">
        <f>IF(OSS_2018_19!#REF!&lt;&gt;"",OSS_2018_19!#REF!,"")</f>
        <v>#REF!</v>
      </c>
      <c r="M938" s="7" t="e">
        <f>IF(OSS_2018_19!#REF!&lt;&gt;"",OSS_2018_19!#REF!,"")</f>
        <v>#REF!</v>
      </c>
      <c r="N938" s="7" t="e">
        <f>IF(OSS_2018_19!#REF!&lt;&gt;"",OSS_2018_19!#REF!,"")</f>
        <v>#REF!</v>
      </c>
      <c r="O938" s="7" t="e">
        <f>IF(OSS_2018_19!#REF!&lt;&gt;"",OSS_2018_19!#REF!,"")</f>
        <v>#REF!</v>
      </c>
      <c r="P938" s="7" t="e">
        <f>IF(OSS_2018_19!#REF!&lt;&gt;"",OSS_2018_19!#REF!,"")</f>
        <v>#REF!</v>
      </c>
      <c r="Q938" s="5" t="e">
        <f t="shared" si="65"/>
        <v>#REF!</v>
      </c>
      <c r="R938" s="87" t="e">
        <f t="shared" si="66"/>
        <v>#REF!</v>
      </c>
      <c r="S938" s="57" t="e">
        <f t="shared" si="63"/>
        <v>#REF!</v>
      </c>
      <c r="T938" s="88" t="e">
        <f t="shared" si="64"/>
        <v>#REF!</v>
      </c>
      <c r="U938" s="68"/>
      <c r="W938" s="68"/>
    </row>
    <row r="939" spans="1:23" ht="20.100000000000001" customHeight="1">
      <c r="A939" s="118" t="e">
        <f>IF(OSS_2018_19!#REF!&lt;&gt;"",OSS_2018_19!#REF!,"")</f>
        <v>#REF!</v>
      </c>
      <c r="B939" s="7" t="e">
        <f>IF(OSS_2018_19!#REF!&lt;&gt;"",OSS_2018_19!#REF!,"")</f>
        <v>#REF!</v>
      </c>
      <c r="C939" s="35" t="e">
        <f>IF(OSS_2018_19!#REF!&lt;&gt;"",OSS_2018_19!#REF!,"")</f>
        <v>#REF!</v>
      </c>
      <c r="D939" s="63" t="e">
        <f>IF(OSS_2018_19!#REF!&lt;&gt;"",OSS_2018_19!#REF!,"")</f>
        <v>#REF!</v>
      </c>
      <c r="E939" s="7" t="e">
        <f>IF(OSS_2018_19!#REF!&lt;&gt;"",OSS_2018_19!#REF!,"")</f>
        <v>#REF!</v>
      </c>
      <c r="F939" s="5"/>
      <c r="G939" s="5"/>
      <c r="H939" s="5"/>
      <c r="I939" s="5"/>
      <c r="J939" s="46"/>
      <c r="L939" s="7" t="e">
        <f>IF(OSS_2018_19!#REF!&lt;&gt;"",OSS_2018_19!#REF!,"")</f>
        <v>#REF!</v>
      </c>
      <c r="M939" s="7" t="e">
        <f>IF(OSS_2018_19!#REF!&lt;&gt;"",OSS_2018_19!#REF!,"")</f>
        <v>#REF!</v>
      </c>
      <c r="N939" s="7" t="e">
        <f>IF(OSS_2018_19!#REF!&lt;&gt;"",OSS_2018_19!#REF!,"")</f>
        <v>#REF!</v>
      </c>
      <c r="O939" s="7" t="e">
        <f>IF(OSS_2018_19!#REF!&lt;&gt;"",OSS_2018_19!#REF!,"")</f>
        <v>#REF!</v>
      </c>
      <c r="P939" s="7" t="e">
        <f>IF(OSS_2018_19!#REF!&lt;&gt;"",OSS_2018_19!#REF!,"")</f>
        <v>#REF!</v>
      </c>
      <c r="Q939" s="5" t="e">
        <f t="shared" si="65"/>
        <v>#REF!</v>
      </c>
      <c r="R939" s="87" t="e">
        <f t="shared" si="66"/>
        <v>#REF!</v>
      </c>
      <c r="S939" s="57" t="e">
        <f t="shared" si="63"/>
        <v>#REF!</v>
      </c>
      <c r="T939" s="88" t="e">
        <f t="shared" si="64"/>
        <v>#REF!</v>
      </c>
      <c r="U939" s="68"/>
      <c r="W939" s="68"/>
    </row>
    <row r="940" spans="1:23" ht="20.100000000000001" customHeight="1">
      <c r="A940" s="118" t="e">
        <f>IF(OSS_2018_19!#REF!&lt;&gt;"",OSS_2018_19!#REF!,"")</f>
        <v>#REF!</v>
      </c>
      <c r="B940" s="7" t="e">
        <f>IF(OSS_2018_19!#REF!&lt;&gt;"",OSS_2018_19!#REF!,"")</f>
        <v>#REF!</v>
      </c>
      <c r="C940" s="35" t="e">
        <f>IF(OSS_2018_19!#REF!&lt;&gt;"",OSS_2018_19!#REF!,"")</f>
        <v>#REF!</v>
      </c>
      <c r="D940" s="63" t="e">
        <f>IF(OSS_2018_19!#REF!&lt;&gt;"",OSS_2018_19!#REF!,"")</f>
        <v>#REF!</v>
      </c>
      <c r="E940" s="7" t="e">
        <f>IF(OSS_2018_19!#REF!&lt;&gt;"",OSS_2018_19!#REF!,"")</f>
        <v>#REF!</v>
      </c>
      <c r="F940" s="5"/>
      <c r="G940" s="5"/>
      <c r="H940" s="5"/>
      <c r="I940" s="5"/>
      <c r="J940" s="46"/>
      <c r="L940" s="7" t="e">
        <f>IF(OSS_2018_19!#REF!&lt;&gt;"",OSS_2018_19!#REF!,"")</f>
        <v>#REF!</v>
      </c>
      <c r="M940" s="7" t="e">
        <f>IF(OSS_2018_19!#REF!&lt;&gt;"",OSS_2018_19!#REF!,"")</f>
        <v>#REF!</v>
      </c>
      <c r="N940" s="7" t="e">
        <f>IF(OSS_2018_19!#REF!&lt;&gt;"",OSS_2018_19!#REF!,"")</f>
        <v>#REF!</v>
      </c>
      <c r="O940" s="7" t="e">
        <f>IF(OSS_2018_19!#REF!&lt;&gt;"",OSS_2018_19!#REF!,"")</f>
        <v>#REF!</v>
      </c>
      <c r="P940" s="7" t="e">
        <f>IF(OSS_2018_19!#REF!&lt;&gt;"",OSS_2018_19!#REF!,"")</f>
        <v>#REF!</v>
      </c>
      <c r="Q940" s="5" t="e">
        <f t="shared" si="65"/>
        <v>#REF!</v>
      </c>
      <c r="R940" s="87" t="e">
        <f t="shared" si="66"/>
        <v>#REF!</v>
      </c>
      <c r="S940" s="57" t="e">
        <f t="shared" si="63"/>
        <v>#REF!</v>
      </c>
      <c r="T940" s="88" t="e">
        <f t="shared" si="64"/>
        <v>#REF!</v>
      </c>
      <c r="U940" s="68"/>
      <c r="W940" s="68"/>
    </row>
    <row r="941" spans="1:23" ht="20.100000000000001" customHeight="1">
      <c r="A941" s="118" t="e">
        <f>IF(OSS_2018_19!#REF!&lt;&gt;"",OSS_2018_19!#REF!,"")</f>
        <v>#REF!</v>
      </c>
      <c r="B941" s="7" t="e">
        <f>IF(OSS_2018_19!#REF!&lt;&gt;"",OSS_2018_19!#REF!,"")</f>
        <v>#REF!</v>
      </c>
      <c r="C941" s="35" t="e">
        <f>IF(OSS_2018_19!#REF!&lt;&gt;"",OSS_2018_19!#REF!,"")</f>
        <v>#REF!</v>
      </c>
      <c r="D941" s="63" t="e">
        <f>IF(OSS_2018_19!#REF!&lt;&gt;"",OSS_2018_19!#REF!,"")</f>
        <v>#REF!</v>
      </c>
      <c r="E941" s="7" t="e">
        <f>IF(OSS_2018_19!#REF!&lt;&gt;"",OSS_2018_19!#REF!,"")</f>
        <v>#REF!</v>
      </c>
      <c r="F941" s="5"/>
      <c r="G941" s="5"/>
      <c r="H941" s="5"/>
      <c r="I941" s="5"/>
      <c r="J941" s="46"/>
      <c r="L941" s="7" t="e">
        <f>IF(OSS_2018_19!#REF!&lt;&gt;"",OSS_2018_19!#REF!,"")</f>
        <v>#REF!</v>
      </c>
      <c r="M941" s="7" t="e">
        <f>IF(OSS_2018_19!#REF!&lt;&gt;"",OSS_2018_19!#REF!,"")</f>
        <v>#REF!</v>
      </c>
      <c r="N941" s="7" t="e">
        <f>IF(OSS_2018_19!#REF!&lt;&gt;"",OSS_2018_19!#REF!,"")</f>
        <v>#REF!</v>
      </c>
      <c r="O941" s="7" t="e">
        <f>IF(OSS_2018_19!#REF!&lt;&gt;"",OSS_2018_19!#REF!,"")</f>
        <v>#REF!</v>
      </c>
      <c r="P941" s="7" t="e">
        <f>IF(OSS_2018_19!#REF!&lt;&gt;"",OSS_2018_19!#REF!,"")</f>
        <v>#REF!</v>
      </c>
      <c r="Q941" s="5" t="e">
        <f t="shared" si="65"/>
        <v>#REF!</v>
      </c>
      <c r="R941" s="87" t="e">
        <f t="shared" si="66"/>
        <v>#REF!</v>
      </c>
      <c r="S941" s="57" t="e">
        <f t="shared" si="63"/>
        <v>#REF!</v>
      </c>
      <c r="T941" s="88" t="e">
        <f t="shared" si="64"/>
        <v>#REF!</v>
      </c>
      <c r="U941" s="68"/>
      <c r="W941" s="68"/>
    </row>
    <row r="942" spans="1:23" ht="20.100000000000001" customHeight="1">
      <c r="A942" s="118" t="e">
        <f>IF(OSS_2018_19!#REF!&lt;&gt;"",OSS_2018_19!#REF!,"")</f>
        <v>#REF!</v>
      </c>
      <c r="B942" s="7" t="e">
        <f>IF(OSS_2018_19!#REF!&lt;&gt;"",OSS_2018_19!#REF!,"")</f>
        <v>#REF!</v>
      </c>
      <c r="C942" s="35" t="e">
        <f>IF(OSS_2018_19!#REF!&lt;&gt;"",OSS_2018_19!#REF!,"")</f>
        <v>#REF!</v>
      </c>
      <c r="D942" s="63" t="e">
        <f>IF(OSS_2018_19!#REF!&lt;&gt;"",OSS_2018_19!#REF!,"")</f>
        <v>#REF!</v>
      </c>
      <c r="E942" s="7" t="e">
        <f>IF(OSS_2018_19!#REF!&lt;&gt;"",OSS_2018_19!#REF!,"")</f>
        <v>#REF!</v>
      </c>
      <c r="F942" s="5"/>
      <c r="G942" s="5"/>
      <c r="H942" s="5"/>
      <c r="I942" s="5"/>
      <c r="J942" s="46"/>
      <c r="L942" s="7" t="e">
        <f>IF(OSS_2018_19!#REF!&lt;&gt;"",OSS_2018_19!#REF!,"")</f>
        <v>#REF!</v>
      </c>
      <c r="M942" s="7" t="e">
        <f>IF(OSS_2018_19!#REF!&lt;&gt;"",OSS_2018_19!#REF!,"")</f>
        <v>#REF!</v>
      </c>
      <c r="N942" s="7" t="e">
        <f>IF(OSS_2018_19!#REF!&lt;&gt;"",OSS_2018_19!#REF!,"")</f>
        <v>#REF!</v>
      </c>
      <c r="O942" s="7" t="e">
        <f>IF(OSS_2018_19!#REF!&lt;&gt;"",OSS_2018_19!#REF!,"")</f>
        <v>#REF!</v>
      </c>
      <c r="P942" s="7" t="e">
        <f>IF(OSS_2018_19!#REF!&lt;&gt;"",OSS_2018_19!#REF!,"")</f>
        <v>#REF!</v>
      </c>
      <c r="Q942" s="5" t="e">
        <f t="shared" si="65"/>
        <v>#REF!</v>
      </c>
      <c r="R942" s="87" t="e">
        <f t="shared" si="66"/>
        <v>#REF!</v>
      </c>
      <c r="S942" s="57" t="e">
        <f t="shared" si="63"/>
        <v>#REF!</v>
      </c>
      <c r="T942" s="88" t="e">
        <f t="shared" si="64"/>
        <v>#REF!</v>
      </c>
      <c r="U942" s="68"/>
      <c r="W942" s="68"/>
    </row>
    <row r="943" spans="1:23" ht="20.100000000000001" customHeight="1">
      <c r="A943" s="118" t="e">
        <f>IF(OSS_2018_19!#REF!&lt;&gt;"",OSS_2018_19!#REF!,"")</f>
        <v>#REF!</v>
      </c>
      <c r="B943" s="7" t="e">
        <f>IF(OSS_2018_19!#REF!&lt;&gt;"",OSS_2018_19!#REF!,"")</f>
        <v>#REF!</v>
      </c>
      <c r="C943" s="35" t="e">
        <f>IF(OSS_2018_19!#REF!&lt;&gt;"",OSS_2018_19!#REF!,"")</f>
        <v>#REF!</v>
      </c>
      <c r="D943" s="63" t="e">
        <f>IF(OSS_2018_19!#REF!&lt;&gt;"",OSS_2018_19!#REF!,"")</f>
        <v>#REF!</v>
      </c>
      <c r="E943" s="7" t="e">
        <f>IF(OSS_2018_19!#REF!&lt;&gt;"",OSS_2018_19!#REF!,"")</f>
        <v>#REF!</v>
      </c>
      <c r="F943" s="5"/>
      <c r="G943" s="5"/>
      <c r="H943" s="5"/>
      <c r="I943" s="5"/>
      <c r="J943" s="46"/>
      <c r="L943" s="7" t="e">
        <f>IF(OSS_2018_19!#REF!&lt;&gt;"",OSS_2018_19!#REF!,"")</f>
        <v>#REF!</v>
      </c>
      <c r="M943" s="7" t="e">
        <f>IF(OSS_2018_19!#REF!&lt;&gt;"",OSS_2018_19!#REF!,"")</f>
        <v>#REF!</v>
      </c>
      <c r="N943" s="7" t="e">
        <f>IF(OSS_2018_19!#REF!&lt;&gt;"",OSS_2018_19!#REF!,"")</f>
        <v>#REF!</v>
      </c>
      <c r="O943" s="7" t="e">
        <f>IF(OSS_2018_19!#REF!&lt;&gt;"",OSS_2018_19!#REF!,"")</f>
        <v>#REF!</v>
      </c>
      <c r="P943" s="7" t="e">
        <f>IF(OSS_2018_19!#REF!&lt;&gt;"",OSS_2018_19!#REF!,"")</f>
        <v>#REF!</v>
      </c>
      <c r="Q943" s="5" t="e">
        <f t="shared" si="65"/>
        <v>#REF!</v>
      </c>
      <c r="R943" s="87" t="e">
        <f t="shared" si="66"/>
        <v>#REF!</v>
      </c>
      <c r="S943" s="57" t="e">
        <f t="shared" si="63"/>
        <v>#REF!</v>
      </c>
      <c r="T943" s="88" t="e">
        <f t="shared" si="64"/>
        <v>#REF!</v>
      </c>
      <c r="U943" s="68"/>
      <c r="W943" s="68"/>
    </row>
    <row r="944" spans="1:23" ht="20.100000000000001" customHeight="1">
      <c r="A944" s="118" t="e">
        <f>IF(OSS_2018_19!#REF!&lt;&gt;"",OSS_2018_19!#REF!,"")</f>
        <v>#REF!</v>
      </c>
      <c r="B944" s="7" t="e">
        <f>IF(OSS_2018_19!#REF!&lt;&gt;"",OSS_2018_19!#REF!,"")</f>
        <v>#REF!</v>
      </c>
      <c r="C944" s="35" t="e">
        <f>IF(OSS_2018_19!#REF!&lt;&gt;"",OSS_2018_19!#REF!,"")</f>
        <v>#REF!</v>
      </c>
      <c r="D944" s="63" t="e">
        <f>IF(OSS_2018_19!#REF!&lt;&gt;"",OSS_2018_19!#REF!,"")</f>
        <v>#REF!</v>
      </c>
      <c r="E944" s="7" t="e">
        <f>IF(OSS_2018_19!#REF!&lt;&gt;"",OSS_2018_19!#REF!,"")</f>
        <v>#REF!</v>
      </c>
      <c r="F944" s="5"/>
      <c r="G944" s="5"/>
      <c r="H944" s="5"/>
      <c r="I944" s="5"/>
      <c r="J944" s="46"/>
      <c r="L944" s="7" t="e">
        <f>IF(OSS_2018_19!#REF!&lt;&gt;"",OSS_2018_19!#REF!,"")</f>
        <v>#REF!</v>
      </c>
      <c r="M944" s="7" t="e">
        <f>IF(OSS_2018_19!#REF!&lt;&gt;"",OSS_2018_19!#REF!,"")</f>
        <v>#REF!</v>
      </c>
      <c r="N944" s="7" t="e">
        <f>IF(OSS_2018_19!#REF!&lt;&gt;"",OSS_2018_19!#REF!,"")</f>
        <v>#REF!</v>
      </c>
      <c r="O944" s="7" t="e">
        <f>IF(OSS_2018_19!#REF!&lt;&gt;"",OSS_2018_19!#REF!,"")</f>
        <v>#REF!</v>
      </c>
      <c r="P944" s="7" t="e">
        <f>IF(OSS_2018_19!#REF!&lt;&gt;"",OSS_2018_19!#REF!,"")</f>
        <v>#REF!</v>
      </c>
      <c r="Q944" s="5" t="e">
        <f t="shared" si="65"/>
        <v>#REF!</v>
      </c>
      <c r="R944" s="87" t="e">
        <f t="shared" si="66"/>
        <v>#REF!</v>
      </c>
      <c r="S944" s="57" t="e">
        <f t="shared" si="63"/>
        <v>#REF!</v>
      </c>
      <c r="T944" s="88" t="e">
        <f t="shared" si="64"/>
        <v>#REF!</v>
      </c>
      <c r="U944" s="68"/>
      <c r="W944" s="68"/>
    </row>
    <row r="945" spans="1:23" ht="20.100000000000001" customHeight="1">
      <c r="A945" s="118" t="e">
        <f>IF(OSS_2018_19!#REF!&lt;&gt;"",OSS_2018_19!#REF!,"")</f>
        <v>#REF!</v>
      </c>
      <c r="B945" s="7" t="e">
        <f>IF(OSS_2018_19!#REF!&lt;&gt;"",OSS_2018_19!#REF!,"")</f>
        <v>#REF!</v>
      </c>
      <c r="C945" s="35" t="e">
        <f>IF(OSS_2018_19!#REF!&lt;&gt;"",OSS_2018_19!#REF!,"")</f>
        <v>#REF!</v>
      </c>
      <c r="D945" s="63" t="e">
        <f>IF(OSS_2018_19!#REF!&lt;&gt;"",OSS_2018_19!#REF!,"")</f>
        <v>#REF!</v>
      </c>
      <c r="E945" s="7" t="e">
        <f>IF(OSS_2018_19!#REF!&lt;&gt;"",OSS_2018_19!#REF!,"")</f>
        <v>#REF!</v>
      </c>
      <c r="F945" s="5"/>
      <c r="G945" s="5"/>
      <c r="H945" s="5"/>
      <c r="I945" s="5"/>
      <c r="J945" s="46"/>
      <c r="L945" s="7" t="e">
        <f>IF(OSS_2018_19!#REF!&lt;&gt;"",OSS_2018_19!#REF!,"")</f>
        <v>#REF!</v>
      </c>
      <c r="M945" s="7" t="e">
        <f>IF(OSS_2018_19!#REF!&lt;&gt;"",OSS_2018_19!#REF!,"")</f>
        <v>#REF!</v>
      </c>
      <c r="N945" s="7" t="e">
        <f>IF(OSS_2018_19!#REF!&lt;&gt;"",OSS_2018_19!#REF!,"")</f>
        <v>#REF!</v>
      </c>
      <c r="O945" s="7" t="e">
        <f>IF(OSS_2018_19!#REF!&lt;&gt;"",OSS_2018_19!#REF!,"")</f>
        <v>#REF!</v>
      </c>
      <c r="P945" s="7" t="e">
        <f>IF(OSS_2018_19!#REF!&lt;&gt;"",OSS_2018_19!#REF!,"")</f>
        <v>#REF!</v>
      </c>
      <c r="Q945" s="5" t="e">
        <f t="shared" si="65"/>
        <v>#REF!</v>
      </c>
      <c r="R945" s="87" t="e">
        <f t="shared" si="66"/>
        <v>#REF!</v>
      </c>
      <c r="S945" s="57" t="e">
        <f t="shared" si="63"/>
        <v>#REF!</v>
      </c>
      <c r="T945" s="88" t="e">
        <f t="shared" si="64"/>
        <v>#REF!</v>
      </c>
      <c r="U945" s="68"/>
      <c r="W945" s="68"/>
    </row>
    <row r="946" spans="1:23" ht="20.100000000000001" customHeight="1">
      <c r="A946" s="118" t="e">
        <f>IF(OSS_2018_19!#REF!&lt;&gt;"",OSS_2018_19!#REF!,"")</f>
        <v>#REF!</v>
      </c>
      <c r="B946" s="7" t="e">
        <f>IF(OSS_2018_19!#REF!&lt;&gt;"",OSS_2018_19!#REF!,"")</f>
        <v>#REF!</v>
      </c>
      <c r="C946" s="35" t="e">
        <f>IF(OSS_2018_19!#REF!&lt;&gt;"",OSS_2018_19!#REF!,"")</f>
        <v>#REF!</v>
      </c>
      <c r="D946" s="63" t="e">
        <f>IF(OSS_2018_19!#REF!&lt;&gt;"",OSS_2018_19!#REF!,"")</f>
        <v>#REF!</v>
      </c>
      <c r="E946" s="7" t="e">
        <f>IF(OSS_2018_19!#REF!&lt;&gt;"",OSS_2018_19!#REF!,"")</f>
        <v>#REF!</v>
      </c>
      <c r="F946" s="5"/>
      <c r="G946" s="5"/>
      <c r="H946" s="5"/>
      <c r="I946" s="5"/>
      <c r="J946" s="46"/>
      <c r="L946" s="7" t="e">
        <f>IF(OSS_2018_19!#REF!&lt;&gt;"",OSS_2018_19!#REF!,"")</f>
        <v>#REF!</v>
      </c>
      <c r="M946" s="7" t="e">
        <f>IF(OSS_2018_19!#REF!&lt;&gt;"",OSS_2018_19!#REF!,"")</f>
        <v>#REF!</v>
      </c>
      <c r="N946" s="7" t="e">
        <f>IF(OSS_2018_19!#REF!&lt;&gt;"",OSS_2018_19!#REF!,"")</f>
        <v>#REF!</v>
      </c>
      <c r="O946" s="7" t="e">
        <f>IF(OSS_2018_19!#REF!&lt;&gt;"",OSS_2018_19!#REF!,"")</f>
        <v>#REF!</v>
      </c>
      <c r="P946" s="7" t="e">
        <f>IF(OSS_2018_19!#REF!&lt;&gt;"",OSS_2018_19!#REF!,"")</f>
        <v>#REF!</v>
      </c>
      <c r="Q946" s="5" t="e">
        <f t="shared" si="65"/>
        <v>#REF!</v>
      </c>
      <c r="R946" s="87" t="e">
        <f t="shared" si="66"/>
        <v>#REF!</v>
      </c>
      <c r="S946" s="57" t="e">
        <f t="shared" si="63"/>
        <v>#REF!</v>
      </c>
      <c r="T946" s="88" t="e">
        <f t="shared" si="64"/>
        <v>#REF!</v>
      </c>
      <c r="U946" s="68"/>
      <c r="W946" s="68"/>
    </row>
    <row r="947" spans="1:23" ht="20.100000000000001" customHeight="1">
      <c r="A947" s="118" t="e">
        <f>IF(OSS_2018_19!#REF!&lt;&gt;"",OSS_2018_19!#REF!,"")</f>
        <v>#REF!</v>
      </c>
      <c r="B947" s="7" t="e">
        <f>IF(OSS_2018_19!#REF!&lt;&gt;"",OSS_2018_19!#REF!,"")</f>
        <v>#REF!</v>
      </c>
      <c r="C947" s="35" t="e">
        <f>IF(OSS_2018_19!#REF!&lt;&gt;"",OSS_2018_19!#REF!,"")</f>
        <v>#REF!</v>
      </c>
      <c r="D947" s="63" t="e">
        <f>IF(OSS_2018_19!#REF!&lt;&gt;"",OSS_2018_19!#REF!,"")</f>
        <v>#REF!</v>
      </c>
      <c r="E947" s="7" t="e">
        <f>IF(OSS_2018_19!#REF!&lt;&gt;"",OSS_2018_19!#REF!,"")</f>
        <v>#REF!</v>
      </c>
      <c r="F947" s="5"/>
      <c r="G947" s="5"/>
      <c r="H947" s="5"/>
      <c r="I947" s="5"/>
      <c r="J947" s="46"/>
      <c r="L947" s="7" t="e">
        <f>IF(OSS_2018_19!#REF!&lt;&gt;"",OSS_2018_19!#REF!,"")</f>
        <v>#REF!</v>
      </c>
      <c r="M947" s="7" t="e">
        <f>IF(OSS_2018_19!#REF!&lt;&gt;"",OSS_2018_19!#REF!,"")</f>
        <v>#REF!</v>
      </c>
      <c r="N947" s="7" t="e">
        <f>IF(OSS_2018_19!#REF!&lt;&gt;"",OSS_2018_19!#REF!,"")</f>
        <v>#REF!</v>
      </c>
      <c r="O947" s="7" t="e">
        <f>IF(OSS_2018_19!#REF!&lt;&gt;"",OSS_2018_19!#REF!,"")</f>
        <v>#REF!</v>
      </c>
      <c r="P947" s="7" t="e">
        <f>IF(OSS_2018_19!#REF!&lt;&gt;"",OSS_2018_19!#REF!,"")</f>
        <v>#REF!</v>
      </c>
      <c r="Q947" s="5" t="e">
        <f t="shared" si="65"/>
        <v>#REF!</v>
      </c>
      <c r="R947" s="87" t="e">
        <f t="shared" si="66"/>
        <v>#REF!</v>
      </c>
      <c r="S947" s="57" t="e">
        <f t="shared" si="63"/>
        <v>#REF!</v>
      </c>
      <c r="T947" s="88" t="e">
        <f t="shared" si="64"/>
        <v>#REF!</v>
      </c>
      <c r="U947" s="68"/>
      <c r="W947" s="68"/>
    </row>
    <row r="948" spans="1:23" ht="20.100000000000001" customHeight="1">
      <c r="A948" s="118" t="e">
        <f>IF(OSS_2018_19!#REF!&lt;&gt;"",OSS_2018_19!#REF!,"")</f>
        <v>#REF!</v>
      </c>
      <c r="B948" s="7" t="e">
        <f>IF(OSS_2018_19!#REF!&lt;&gt;"",OSS_2018_19!#REF!,"")</f>
        <v>#REF!</v>
      </c>
      <c r="C948" s="35" t="e">
        <f>IF(OSS_2018_19!#REF!&lt;&gt;"",OSS_2018_19!#REF!,"")</f>
        <v>#REF!</v>
      </c>
      <c r="D948" s="63" t="e">
        <f>IF(OSS_2018_19!#REF!&lt;&gt;"",OSS_2018_19!#REF!,"")</f>
        <v>#REF!</v>
      </c>
      <c r="E948" s="7" t="e">
        <f>IF(OSS_2018_19!#REF!&lt;&gt;"",OSS_2018_19!#REF!,"")</f>
        <v>#REF!</v>
      </c>
      <c r="F948" s="5"/>
      <c r="G948" s="5"/>
      <c r="H948" s="5"/>
      <c r="I948" s="5"/>
      <c r="J948" s="46"/>
      <c r="L948" s="7" t="e">
        <f>IF(OSS_2018_19!#REF!&lt;&gt;"",OSS_2018_19!#REF!,"")</f>
        <v>#REF!</v>
      </c>
      <c r="M948" s="7" t="e">
        <f>IF(OSS_2018_19!#REF!&lt;&gt;"",OSS_2018_19!#REF!,"")</f>
        <v>#REF!</v>
      </c>
      <c r="N948" s="7" t="e">
        <f>IF(OSS_2018_19!#REF!&lt;&gt;"",OSS_2018_19!#REF!,"")</f>
        <v>#REF!</v>
      </c>
      <c r="O948" s="7" t="e">
        <f>IF(OSS_2018_19!#REF!&lt;&gt;"",OSS_2018_19!#REF!,"")</f>
        <v>#REF!</v>
      </c>
      <c r="P948" s="7" t="e">
        <f>IF(OSS_2018_19!#REF!&lt;&gt;"",OSS_2018_19!#REF!,"")</f>
        <v>#REF!</v>
      </c>
      <c r="Q948" s="5" t="e">
        <f t="shared" si="65"/>
        <v>#REF!</v>
      </c>
      <c r="R948" s="87" t="e">
        <f t="shared" si="66"/>
        <v>#REF!</v>
      </c>
      <c r="S948" s="57" t="e">
        <f t="shared" si="63"/>
        <v>#REF!</v>
      </c>
      <c r="T948" s="88" t="e">
        <f t="shared" si="64"/>
        <v>#REF!</v>
      </c>
      <c r="U948" s="68"/>
      <c r="W948" s="68"/>
    </row>
    <row r="949" spans="1:23" ht="20.100000000000001" customHeight="1">
      <c r="A949" s="118" t="e">
        <f>IF(OSS_2018_19!#REF!&lt;&gt;"",OSS_2018_19!#REF!,"")</f>
        <v>#REF!</v>
      </c>
      <c r="B949" s="7" t="e">
        <f>IF(OSS_2018_19!#REF!&lt;&gt;"",OSS_2018_19!#REF!,"")</f>
        <v>#REF!</v>
      </c>
      <c r="C949" s="35" t="e">
        <f>IF(OSS_2018_19!#REF!&lt;&gt;"",OSS_2018_19!#REF!,"")</f>
        <v>#REF!</v>
      </c>
      <c r="D949" s="63" t="e">
        <f>IF(OSS_2018_19!#REF!&lt;&gt;"",OSS_2018_19!#REF!,"")</f>
        <v>#REF!</v>
      </c>
      <c r="E949" s="7" t="e">
        <f>IF(OSS_2018_19!#REF!&lt;&gt;"",OSS_2018_19!#REF!,"")</f>
        <v>#REF!</v>
      </c>
      <c r="F949" s="5"/>
      <c r="G949" s="5"/>
      <c r="H949" s="5"/>
      <c r="I949" s="5"/>
      <c r="J949" s="46"/>
      <c r="L949" s="7" t="e">
        <f>IF(OSS_2018_19!#REF!&lt;&gt;"",OSS_2018_19!#REF!,"")</f>
        <v>#REF!</v>
      </c>
      <c r="M949" s="7" t="e">
        <f>IF(OSS_2018_19!#REF!&lt;&gt;"",OSS_2018_19!#REF!,"")</f>
        <v>#REF!</v>
      </c>
      <c r="N949" s="7" t="e">
        <f>IF(OSS_2018_19!#REF!&lt;&gt;"",OSS_2018_19!#REF!,"")</f>
        <v>#REF!</v>
      </c>
      <c r="O949" s="7" t="e">
        <f>IF(OSS_2018_19!#REF!&lt;&gt;"",OSS_2018_19!#REF!,"")</f>
        <v>#REF!</v>
      </c>
      <c r="P949" s="7" t="e">
        <f>IF(OSS_2018_19!#REF!&lt;&gt;"",OSS_2018_19!#REF!,"")</f>
        <v>#REF!</v>
      </c>
      <c r="Q949" s="5" t="e">
        <f t="shared" si="65"/>
        <v>#REF!</v>
      </c>
      <c r="R949" s="87" t="e">
        <f t="shared" si="66"/>
        <v>#REF!</v>
      </c>
      <c r="S949" s="57" t="e">
        <f t="shared" si="63"/>
        <v>#REF!</v>
      </c>
      <c r="T949" s="88" t="e">
        <f t="shared" si="64"/>
        <v>#REF!</v>
      </c>
      <c r="U949" s="68"/>
      <c r="W949" s="68"/>
    </row>
    <row r="950" spans="1:23" ht="20.100000000000001" customHeight="1">
      <c r="A950" s="118" t="e">
        <f>IF(OSS_2018_19!#REF!&lt;&gt;"",OSS_2018_19!#REF!,"")</f>
        <v>#REF!</v>
      </c>
      <c r="B950" s="7" t="e">
        <f>IF(OSS_2018_19!#REF!&lt;&gt;"",OSS_2018_19!#REF!,"")</f>
        <v>#REF!</v>
      </c>
      <c r="C950" s="35" t="e">
        <f>IF(OSS_2018_19!#REF!&lt;&gt;"",OSS_2018_19!#REF!,"")</f>
        <v>#REF!</v>
      </c>
      <c r="D950" s="63" t="e">
        <f>IF(OSS_2018_19!#REF!&lt;&gt;"",OSS_2018_19!#REF!,"")</f>
        <v>#REF!</v>
      </c>
      <c r="E950" s="7" t="e">
        <f>IF(OSS_2018_19!#REF!&lt;&gt;"",OSS_2018_19!#REF!,"")</f>
        <v>#REF!</v>
      </c>
      <c r="F950" s="5"/>
      <c r="G950" s="5"/>
      <c r="H950" s="5"/>
      <c r="I950" s="5"/>
      <c r="J950" s="46"/>
      <c r="L950" s="7" t="e">
        <f>IF(OSS_2018_19!#REF!&lt;&gt;"",OSS_2018_19!#REF!,"")</f>
        <v>#REF!</v>
      </c>
      <c r="M950" s="7" t="e">
        <f>IF(OSS_2018_19!#REF!&lt;&gt;"",OSS_2018_19!#REF!,"")</f>
        <v>#REF!</v>
      </c>
      <c r="N950" s="7" t="e">
        <f>IF(OSS_2018_19!#REF!&lt;&gt;"",OSS_2018_19!#REF!,"")</f>
        <v>#REF!</v>
      </c>
      <c r="O950" s="7" t="e">
        <f>IF(OSS_2018_19!#REF!&lt;&gt;"",OSS_2018_19!#REF!,"")</f>
        <v>#REF!</v>
      </c>
      <c r="P950" s="7" t="e">
        <f>IF(OSS_2018_19!#REF!&lt;&gt;"",OSS_2018_19!#REF!,"")</f>
        <v>#REF!</v>
      </c>
      <c r="Q950" s="5" t="e">
        <f t="shared" si="65"/>
        <v>#REF!</v>
      </c>
      <c r="R950" s="87" t="e">
        <f t="shared" si="66"/>
        <v>#REF!</v>
      </c>
      <c r="S950" s="57" t="e">
        <f t="shared" si="63"/>
        <v>#REF!</v>
      </c>
      <c r="T950" s="88" t="e">
        <f t="shared" si="64"/>
        <v>#REF!</v>
      </c>
      <c r="U950" s="68"/>
      <c r="W950" s="68"/>
    </row>
    <row r="951" spans="1:23" ht="20.100000000000001" customHeight="1">
      <c r="A951" s="118" t="e">
        <f>IF(OSS_2018_19!#REF!&lt;&gt;"",OSS_2018_19!#REF!,"")</f>
        <v>#REF!</v>
      </c>
      <c r="B951" s="7" t="e">
        <f>IF(OSS_2018_19!#REF!&lt;&gt;"",OSS_2018_19!#REF!,"")</f>
        <v>#REF!</v>
      </c>
      <c r="C951" s="35" t="e">
        <f>IF(OSS_2018_19!#REF!&lt;&gt;"",OSS_2018_19!#REF!,"")</f>
        <v>#REF!</v>
      </c>
      <c r="D951" s="63" t="e">
        <f>IF(OSS_2018_19!#REF!&lt;&gt;"",OSS_2018_19!#REF!,"")</f>
        <v>#REF!</v>
      </c>
      <c r="E951" s="7" t="e">
        <f>IF(OSS_2018_19!#REF!&lt;&gt;"",OSS_2018_19!#REF!,"")</f>
        <v>#REF!</v>
      </c>
      <c r="F951" s="5"/>
      <c r="G951" s="5"/>
      <c r="H951" s="5"/>
      <c r="I951" s="5"/>
      <c r="J951" s="46"/>
      <c r="L951" s="7" t="e">
        <f>IF(OSS_2018_19!#REF!&lt;&gt;"",OSS_2018_19!#REF!,"")</f>
        <v>#REF!</v>
      </c>
      <c r="M951" s="7" t="e">
        <f>IF(OSS_2018_19!#REF!&lt;&gt;"",OSS_2018_19!#REF!,"")</f>
        <v>#REF!</v>
      </c>
      <c r="N951" s="7" t="e">
        <f>IF(OSS_2018_19!#REF!&lt;&gt;"",OSS_2018_19!#REF!,"")</f>
        <v>#REF!</v>
      </c>
      <c r="O951" s="7" t="e">
        <f>IF(OSS_2018_19!#REF!&lt;&gt;"",OSS_2018_19!#REF!,"")</f>
        <v>#REF!</v>
      </c>
      <c r="P951" s="7" t="e">
        <f>IF(OSS_2018_19!#REF!&lt;&gt;"",OSS_2018_19!#REF!,"")</f>
        <v>#REF!</v>
      </c>
      <c r="Q951" s="5" t="e">
        <f t="shared" si="65"/>
        <v>#REF!</v>
      </c>
      <c r="R951" s="87" t="e">
        <f t="shared" si="66"/>
        <v>#REF!</v>
      </c>
      <c r="S951" s="57" t="e">
        <f t="shared" si="63"/>
        <v>#REF!</v>
      </c>
      <c r="T951" s="88" t="e">
        <f t="shared" si="64"/>
        <v>#REF!</v>
      </c>
      <c r="U951" s="68"/>
      <c r="W951" s="68"/>
    </row>
    <row r="952" spans="1:23" ht="20.100000000000001" customHeight="1">
      <c r="A952" s="118" t="e">
        <f>IF(OSS_2018_19!#REF!&lt;&gt;"",OSS_2018_19!#REF!,"")</f>
        <v>#REF!</v>
      </c>
      <c r="B952" s="7" t="e">
        <f>IF(OSS_2018_19!#REF!&lt;&gt;"",OSS_2018_19!#REF!,"")</f>
        <v>#REF!</v>
      </c>
      <c r="C952" s="35" t="e">
        <f>IF(OSS_2018_19!#REF!&lt;&gt;"",OSS_2018_19!#REF!,"")</f>
        <v>#REF!</v>
      </c>
      <c r="D952" s="63" t="e">
        <f>IF(OSS_2018_19!#REF!&lt;&gt;"",OSS_2018_19!#REF!,"")</f>
        <v>#REF!</v>
      </c>
      <c r="E952" s="7" t="e">
        <f>IF(OSS_2018_19!#REF!&lt;&gt;"",OSS_2018_19!#REF!,"")</f>
        <v>#REF!</v>
      </c>
      <c r="F952" s="5"/>
      <c r="G952" s="5"/>
      <c r="H952" s="5"/>
      <c r="I952" s="5"/>
      <c r="J952" s="46"/>
      <c r="L952" s="7" t="e">
        <f>IF(OSS_2018_19!#REF!&lt;&gt;"",OSS_2018_19!#REF!,"")</f>
        <v>#REF!</v>
      </c>
      <c r="M952" s="7" t="e">
        <f>IF(OSS_2018_19!#REF!&lt;&gt;"",OSS_2018_19!#REF!,"")</f>
        <v>#REF!</v>
      </c>
      <c r="N952" s="7" t="e">
        <f>IF(OSS_2018_19!#REF!&lt;&gt;"",OSS_2018_19!#REF!,"")</f>
        <v>#REF!</v>
      </c>
      <c r="O952" s="7" t="e">
        <f>IF(OSS_2018_19!#REF!&lt;&gt;"",OSS_2018_19!#REF!,"")</f>
        <v>#REF!</v>
      </c>
      <c r="P952" s="7" t="e">
        <f>IF(OSS_2018_19!#REF!&lt;&gt;"",OSS_2018_19!#REF!,"")</f>
        <v>#REF!</v>
      </c>
      <c r="Q952" s="5" t="e">
        <f t="shared" si="65"/>
        <v>#REF!</v>
      </c>
      <c r="R952" s="87" t="e">
        <f t="shared" si="66"/>
        <v>#REF!</v>
      </c>
      <c r="S952" s="57" t="e">
        <f t="shared" si="63"/>
        <v>#REF!</v>
      </c>
      <c r="T952" s="88" t="e">
        <f t="shared" si="64"/>
        <v>#REF!</v>
      </c>
      <c r="U952" s="68"/>
      <c r="W952" s="68"/>
    </row>
    <row r="953" spans="1:23" ht="20.100000000000001" customHeight="1">
      <c r="A953" s="118" t="e">
        <f>IF(OSS_2018_19!#REF!&lt;&gt;"",OSS_2018_19!#REF!,"")</f>
        <v>#REF!</v>
      </c>
      <c r="B953" s="7" t="e">
        <f>IF(OSS_2018_19!#REF!&lt;&gt;"",OSS_2018_19!#REF!,"")</f>
        <v>#REF!</v>
      </c>
      <c r="C953" s="35" t="e">
        <f>IF(OSS_2018_19!#REF!&lt;&gt;"",OSS_2018_19!#REF!,"")</f>
        <v>#REF!</v>
      </c>
      <c r="D953" s="63" t="e">
        <f>IF(OSS_2018_19!#REF!&lt;&gt;"",OSS_2018_19!#REF!,"")</f>
        <v>#REF!</v>
      </c>
      <c r="E953" s="7" t="e">
        <f>IF(OSS_2018_19!#REF!&lt;&gt;"",OSS_2018_19!#REF!,"")</f>
        <v>#REF!</v>
      </c>
      <c r="F953" s="5"/>
      <c r="G953" s="5"/>
      <c r="H953" s="5"/>
      <c r="I953" s="5"/>
      <c r="J953" s="46"/>
      <c r="L953" s="7" t="e">
        <f>IF(OSS_2018_19!#REF!&lt;&gt;"",OSS_2018_19!#REF!,"")</f>
        <v>#REF!</v>
      </c>
      <c r="M953" s="7" t="e">
        <f>IF(OSS_2018_19!#REF!&lt;&gt;"",OSS_2018_19!#REF!,"")</f>
        <v>#REF!</v>
      </c>
      <c r="N953" s="7" t="e">
        <f>IF(OSS_2018_19!#REF!&lt;&gt;"",OSS_2018_19!#REF!,"")</f>
        <v>#REF!</v>
      </c>
      <c r="O953" s="7" t="e">
        <f>IF(OSS_2018_19!#REF!&lt;&gt;"",OSS_2018_19!#REF!,"")</f>
        <v>#REF!</v>
      </c>
      <c r="P953" s="7" t="e">
        <f>IF(OSS_2018_19!#REF!&lt;&gt;"",OSS_2018_19!#REF!,"")</f>
        <v>#REF!</v>
      </c>
      <c r="Q953" s="5" t="e">
        <f t="shared" si="65"/>
        <v>#REF!</v>
      </c>
      <c r="R953" s="87" t="e">
        <f t="shared" si="66"/>
        <v>#REF!</v>
      </c>
      <c r="S953" s="57" t="e">
        <f t="shared" si="63"/>
        <v>#REF!</v>
      </c>
      <c r="T953" s="88" t="e">
        <f t="shared" si="64"/>
        <v>#REF!</v>
      </c>
      <c r="U953" s="68"/>
      <c r="W953" s="68"/>
    </row>
    <row r="954" spans="1:23" ht="20.100000000000001" customHeight="1">
      <c r="A954" s="118" t="e">
        <f>IF(OSS_2018_19!#REF!&lt;&gt;"",OSS_2018_19!#REF!,"")</f>
        <v>#REF!</v>
      </c>
      <c r="B954" s="7" t="e">
        <f>IF(OSS_2018_19!#REF!&lt;&gt;"",OSS_2018_19!#REF!,"")</f>
        <v>#REF!</v>
      </c>
      <c r="C954" s="35" t="e">
        <f>IF(OSS_2018_19!#REF!&lt;&gt;"",OSS_2018_19!#REF!,"")</f>
        <v>#REF!</v>
      </c>
      <c r="D954" s="63" t="e">
        <f>IF(OSS_2018_19!#REF!&lt;&gt;"",OSS_2018_19!#REF!,"")</f>
        <v>#REF!</v>
      </c>
      <c r="E954" s="7" t="e">
        <f>IF(OSS_2018_19!#REF!&lt;&gt;"",OSS_2018_19!#REF!,"")</f>
        <v>#REF!</v>
      </c>
      <c r="F954" s="5"/>
      <c r="G954" s="5"/>
      <c r="H954" s="5"/>
      <c r="I954" s="5"/>
      <c r="J954" s="46"/>
      <c r="L954" s="7" t="e">
        <f>IF(OSS_2018_19!#REF!&lt;&gt;"",OSS_2018_19!#REF!,"")</f>
        <v>#REF!</v>
      </c>
      <c r="M954" s="7" t="e">
        <f>IF(OSS_2018_19!#REF!&lt;&gt;"",OSS_2018_19!#REF!,"")</f>
        <v>#REF!</v>
      </c>
      <c r="N954" s="7" t="e">
        <f>IF(OSS_2018_19!#REF!&lt;&gt;"",OSS_2018_19!#REF!,"")</f>
        <v>#REF!</v>
      </c>
      <c r="O954" s="7" t="e">
        <f>IF(OSS_2018_19!#REF!&lt;&gt;"",OSS_2018_19!#REF!,"")</f>
        <v>#REF!</v>
      </c>
      <c r="P954" s="7" t="e">
        <f>IF(OSS_2018_19!#REF!&lt;&gt;"",OSS_2018_19!#REF!,"")</f>
        <v>#REF!</v>
      </c>
      <c r="Q954" s="5" t="e">
        <f t="shared" si="65"/>
        <v>#REF!</v>
      </c>
      <c r="R954" s="87" t="e">
        <f t="shared" si="66"/>
        <v>#REF!</v>
      </c>
      <c r="S954" s="57" t="e">
        <f t="shared" si="63"/>
        <v>#REF!</v>
      </c>
      <c r="T954" s="88" t="e">
        <f t="shared" si="64"/>
        <v>#REF!</v>
      </c>
      <c r="U954" s="68"/>
      <c r="W954" s="68"/>
    </row>
    <row r="955" spans="1:23" ht="20.100000000000001" customHeight="1">
      <c r="A955" s="118" t="e">
        <f>IF(OSS_2018_19!#REF!&lt;&gt;"",OSS_2018_19!#REF!,"")</f>
        <v>#REF!</v>
      </c>
      <c r="B955" s="7" t="e">
        <f>IF(OSS_2018_19!#REF!&lt;&gt;"",OSS_2018_19!#REF!,"")</f>
        <v>#REF!</v>
      </c>
      <c r="C955" s="35" t="e">
        <f>IF(OSS_2018_19!#REF!&lt;&gt;"",OSS_2018_19!#REF!,"")</f>
        <v>#REF!</v>
      </c>
      <c r="D955" s="63" t="e">
        <f>IF(OSS_2018_19!#REF!&lt;&gt;"",OSS_2018_19!#REF!,"")</f>
        <v>#REF!</v>
      </c>
      <c r="E955" s="7" t="e">
        <f>IF(OSS_2018_19!#REF!&lt;&gt;"",OSS_2018_19!#REF!,"")</f>
        <v>#REF!</v>
      </c>
      <c r="F955" s="5"/>
      <c r="G955" s="5"/>
      <c r="H955" s="5"/>
      <c r="I955" s="5"/>
      <c r="J955" s="46"/>
      <c r="L955" s="7" t="e">
        <f>IF(OSS_2018_19!#REF!&lt;&gt;"",OSS_2018_19!#REF!,"")</f>
        <v>#REF!</v>
      </c>
      <c r="M955" s="7" t="e">
        <f>IF(OSS_2018_19!#REF!&lt;&gt;"",OSS_2018_19!#REF!,"")</f>
        <v>#REF!</v>
      </c>
      <c r="N955" s="7" t="e">
        <f>IF(OSS_2018_19!#REF!&lt;&gt;"",OSS_2018_19!#REF!,"")</f>
        <v>#REF!</v>
      </c>
      <c r="O955" s="7" t="e">
        <f>IF(OSS_2018_19!#REF!&lt;&gt;"",OSS_2018_19!#REF!,"")</f>
        <v>#REF!</v>
      </c>
      <c r="P955" s="7" t="e">
        <f>IF(OSS_2018_19!#REF!&lt;&gt;"",OSS_2018_19!#REF!,"")</f>
        <v>#REF!</v>
      </c>
      <c r="Q955" s="5" t="e">
        <f t="shared" si="65"/>
        <v>#REF!</v>
      </c>
      <c r="R955" s="87" t="e">
        <f t="shared" si="66"/>
        <v>#REF!</v>
      </c>
      <c r="S955" s="57" t="e">
        <f t="shared" si="63"/>
        <v>#REF!</v>
      </c>
      <c r="T955" s="88" t="e">
        <f t="shared" si="64"/>
        <v>#REF!</v>
      </c>
      <c r="U955" s="68"/>
      <c r="W955" s="68"/>
    </row>
    <row r="956" spans="1:23" ht="20.100000000000001" customHeight="1">
      <c r="A956" s="118" t="e">
        <f>IF(OSS_2018_19!#REF!&lt;&gt;"",OSS_2018_19!#REF!,"")</f>
        <v>#REF!</v>
      </c>
      <c r="B956" s="7" t="e">
        <f>IF(OSS_2018_19!#REF!&lt;&gt;"",OSS_2018_19!#REF!,"")</f>
        <v>#REF!</v>
      </c>
      <c r="C956" s="35" t="e">
        <f>IF(OSS_2018_19!#REF!&lt;&gt;"",OSS_2018_19!#REF!,"")</f>
        <v>#REF!</v>
      </c>
      <c r="D956" s="63" t="e">
        <f>IF(OSS_2018_19!#REF!&lt;&gt;"",OSS_2018_19!#REF!,"")</f>
        <v>#REF!</v>
      </c>
      <c r="E956" s="7" t="e">
        <f>IF(OSS_2018_19!#REF!&lt;&gt;"",OSS_2018_19!#REF!,"")</f>
        <v>#REF!</v>
      </c>
      <c r="F956" s="5"/>
      <c r="G956" s="5"/>
      <c r="H956" s="5"/>
      <c r="I956" s="5"/>
      <c r="J956" s="46"/>
      <c r="L956" s="7" t="e">
        <f>IF(OSS_2018_19!#REF!&lt;&gt;"",OSS_2018_19!#REF!,"")</f>
        <v>#REF!</v>
      </c>
      <c r="M956" s="7" t="e">
        <f>IF(OSS_2018_19!#REF!&lt;&gt;"",OSS_2018_19!#REF!,"")</f>
        <v>#REF!</v>
      </c>
      <c r="N956" s="7" t="e">
        <f>IF(OSS_2018_19!#REF!&lt;&gt;"",OSS_2018_19!#REF!,"")</f>
        <v>#REF!</v>
      </c>
      <c r="O956" s="7" t="e">
        <f>IF(OSS_2018_19!#REF!&lt;&gt;"",OSS_2018_19!#REF!,"")</f>
        <v>#REF!</v>
      </c>
      <c r="P956" s="7" t="e">
        <f>IF(OSS_2018_19!#REF!&lt;&gt;"",OSS_2018_19!#REF!,"")</f>
        <v>#REF!</v>
      </c>
      <c r="Q956" s="5" t="e">
        <f t="shared" si="65"/>
        <v>#REF!</v>
      </c>
      <c r="R956" s="87" t="e">
        <f t="shared" si="66"/>
        <v>#REF!</v>
      </c>
      <c r="S956" s="57" t="e">
        <f t="shared" si="63"/>
        <v>#REF!</v>
      </c>
      <c r="T956" s="88" t="e">
        <f t="shared" si="64"/>
        <v>#REF!</v>
      </c>
      <c r="U956" s="68"/>
      <c r="W956" s="68"/>
    </row>
    <row r="957" spans="1:23" ht="20.100000000000001" customHeight="1">
      <c r="A957" s="118" t="e">
        <f>IF(OSS_2018_19!#REF!&lt;&gt;"",OSS_2018_19!#REF!,"")</f>
        <v>#REF!</v>
      </c>
      <c r="B957" s="7" t="e">
        <f>IF(OSS_2018_19!#REF!&lt;&gt;"",OSS_2018_19!#REF!,"")</f>
        <v>#REF!</v>
      </c>
      <c r="C957" s="35" t="e">
        <f>IF(OSS_2018_19!#REF!&lt;&gt;"",OSS_2018_19!#REF!,"")</f>
        <v>#REF!</v>
      </c>
      <c r="D957" s="63" t="e">
        <f>IF(OSS_2018_19!#REF!&lt;&gt;"",OSS_2018_19!#REF!,"")</f>
        <v>#REF!</v>
      </c>
      <c r="E957" s="7" t="e">
        <f>IF(OSS_2018_19!#REF!&lt;&gt;"",OSS_2018_19!#REF!,"")</f>
        <v>#REF!</v>
      </c>
      <c r="F957" s="5"/>
      <c r="G957" s="5"/>
      <c r="H957" s="5"/>
      <c r="I957" s="5"/>
      <c r="J957" s="46"/>
      <c r="L957" s="7" t="e">
        <f>IF(OSS_2018_19!#REF!&lt;&gt;"",OSS_2018_19!#REF!,"")</f>
        <v>#REF!</v>
      </c>
      <c r="M957" s="7" t="e">
        <f>IF(OSS_2018_19!#REF!&lt;&gt;"",OSS_2018_19!#REF!,"")</f>
        <v>#REF!</v>
      </c>
      <c r="N957" s="7" t="e">
        <f>IF(OSS_2018_19!#REF!&lt;&gt;"",OSS_2018_19!#REF!,"")</f>
        <v>#REF!</v>
      </c>
      <c r="O957" s="7" t="e">
        <f>IF(OSS_2018_19!#REF!&lt;&gt;"",OSS_2018_19!#REF!,"")</f>
        <v>#REF!</v>
      </c>
      <c r="P957" s="7" t="e">
        <f>IF(OSS_2018_19!#REF!&lt;&gt;"",OSS_2018_19!#REF!,"")</f>
        <v>#REF!</v>
      </c>
      <c r="Q957" s="5" t="e">
        <f t="shared" si="65"/>
        <v>#REF!</v>
      </c>
      <c r="R957" s="87" t="e">
        <f t="shared" si="66"/>
        <v>#REF!</v>
      </c>
      <c r="S957" s="57" t="e">
        <f t="shared" si="63"/>
        <v>#REF!</v>
      </c>
      <c r="T957" s="88" t="e">
        <f t="shared" si="64"/>
        <v>#REF!</v>
      </c>
      <c r="U957" s="68"/>
      <c r="W957" s="68"/>
    </row>
    <row r="958" spans="1:23" ht="20.100000000000001" customHeight="1">
      <c r="A958" s="118" t="e">
        <f>IF(OSS_2018_19!#REF!&lt;&gt;"",OSS_2018_19!#REF!,"")</f>
        <v>#REF!</v>
      </c>
      <c r="B958" s="7" t="e">
        <f>IF(OSS_2018_19!#REF!&lt;&gt;"",OSS_2018_19!#REF!,"")</f>
        <v>#REF!</v>
      </c>
      <c r="C958" s="35" t="e">
        <f>IF(OSS_2018_19!#REF!&lt;&gt;"",OSS_2018_19!#REF!,"")</f>
        <v>#REF!</v>
      </c>
      <c r="D958" s="63" t="e">
        <f>IF(OSS_2018_19!#REF!&lt;&gt;"",OSS_2018_19!#REF!,"")</f>
        <v>#REF!</v>
      </c>
      <c r="E958" s="7" t="e">
        <f>IF(OSS_2018_19!#REF!&lt;&gt;"",OSS_2018_19!#REF!,"")</f>
        <v>#REF!</v>
      </c>
      <c r="F958" s="5"/>
      <c r="G958" s="5"/>
      <c r="H958" s="5"/>
      <c r="I958" s="5"/>
      <c r="J958" s="46"/>
      <c r="L958" s="7" t="e">
        <f>IF(OSS_2018_19!#REF!&lt;&gt;"",OSS_2018_19!#REF!,"")</f>
        <v>#REF!</v>
      </c>
      <c r="M958" s="7" t="e">
        <f>IF(OSS_2018_19!#REF!&lt;&gt;"",OSS_2018_19!#REF!,"")</f>
        <v>#REF!</v>
      </c>
      <c r="N958" s="7" t="e">
        <f>IF(OSS_2018_19!#REF!&lt;&gt;"",OSS_2018_19!#REF!,"")</f>
        <v>#REF!</v>
      </c>
      <c r="O958" s="7" t="e">
        <f>IF(OSS_2018_19!#REF!&lt;&gt;"",OSS_2018_19!#REF!,"")</f>
        <v>#REF!</v>
      </c>
      <c r="P958" s="7" t="e">
        <f>IF(OSS_2018_19!#REF!&lt;&gt;"",OSS_2018_19!#REF!,"")</f>
        <v>#REF!</v>
      </c>
      <c r="Q958" s="5" t="e">
        <f t="shared" si="65"/>
        <v>#REF!</v>
      </c>
      <c r="R958" s="87" t="e">
        <f t="shared" si="66"/>
        <v>#REF!</v>
      </c>
      <c r="S958" s="57" t="e">
        <f t="shared" si="63"/>
        <v>#REF!</v>
      </c>
      <c r="T958" s="88" t="e">
        <f t="shared" si="64"/>
        <v>#REF!</v>
      </c>
      <c r="U958" s="68"/>
      <c r="W958" s="68"/>
    </row>
    <row r="959" spans="1:23" ht="20.100000000000001" customHeight="1">
      <c r="A959" s="118" t="e">
        <f>IF(OSS_2018_19!#REF!&lt;&gt;"",OSS_2018_19!#REF!,"")</f>
        <v>#REF!</v>
      </c>
      <c r="B959" s="7" t="e">
        <f>IF(OSS_2018_19!#REF!&lt;&gt;"",OSS_2018_19!#REF!,"")</f>
        <v>#REF!</v>
      </c>
      <c r="C959" s="35" t="e">
        <f>IF(OSS_2018_19!#REF!&lt;&gt;"",OSS_2018_19!#REF!,"")</f>
        <v>#REF!</v>
      </c>
      <c r="D959" s="63" t="e">
        <f>IF(OSS_2018_19!#REF!&lt;&gt;"",OSS_2018_19!#REF!,"")</f>
        <v>#REF!</v>
      </c>
      <c r="E959" s="7" t="e">
        <f>IF(OSS_2018_19!#REF!&lt;&gt;"",OSS_2018_19!#REF!,"")</f>
        <v>#REF!</v>
      </c>
      <c r="F959" s="5"/>
      <c r="G959" s="5"/>
      <c r="H959" s="5"/>
      <c r="I959" s="5"/>
      <c r="J959" s="46"/>
      <c r="L959" s="7" t="e">
        <f>IF(OSS_2018_19!#REF!&lt;&gt;"",OSS_2018_19!#REF!,"")</f>
        <v>#REF!</v>
      </c>
      <c r="M959" s="7" t="e">
        <f>IF(OSS_2018_19!#REF!&lt;&gt;"",OSS_2018_19!#REF!,"")</f>
        <v>#REF!</v>
      </c>
      <c r="N959" s="7" t="e">
        <f>IF(OSS_2018_19!#REF!&lt;&gt;"",OSS_2018_19!#REF!,"")</f>
        <v>#REF!</v>
      </c>
      <c r="O959" s="7" t="e">
        <f>IF(OSS_2018_19!#REF!&lt;&gt;"",OSS_2018_19!#REF!,"")</f>
        <v>#REF!</v>
      </c>
      <c r="P959" s="7" t="e">
        <f>IF(OSS_2018_19!#REF!&lt;&gt;"",OSS_2018_19!#REF!,"")</f>
        <v>#REF!</v>
      </c>
      <c r="Q959" s="5" t="e">
        <f t="shared" si="65"/>
        <v>#REF!</v>
      </c>
      <c r="R959" s="87" t="e">
        <f t="shared" si="66"/>
        <v>#REF!</v>
      </c>
      <c r="S959" s="57" t="e">
        <f t="shared" si="63"/>
        <v>#REF!</v>
      </c>
      <c r="T959" s="88" t="e">
        <f t="shared" si="64"/>
        <v>#REF!</v>
      </c>
      <c r="U959" s="68"/>
      <c r="W959" s="68"/>
    </row>
    <row r="960" spans="1:23" ht="20.100000000000001" customHeight="1">
      <c r="A960" s="118" t="e">
        <f>IF(OSS_2018_19!#REF!&lt;&gt;"",OSS_2018_19!#REF!,"")</f>
        <v>#REF!</v>
      </c>
      <c r="B960" s="7" t="e">
        <f>IF(OSS_2018_19!#REF!&lt;&gt;"",OSS_2018_19!#REF!,"")</f>
        <v>#REF!</v>
      </c>
      <c r="C960" s="35" t="e">
        <f>IF(OSS_2018_19!#REF!&lt;&gt;"",OSS_2018_19!#REF!,"")</f>
        <v>#REF!</v>
      </c>
      <c r="D960" s="63" t="e">
        <f>IF(OSS_2018_19!#REF!&lt;&gt;"",OSS_2018_19!#REF!,"")</f>
        <v>#REF!</v>
      </c>
      <c r="E960" s="7" t="e">
        <f>IF(OSS_2018_19!#REF!&lt;&gt;"",OSS_2018_19!#REF!,"")</f>
        <v>#REF!</v>
      </c>
      <c r="F960" s="5"/>
      <c r="G960" s="5"/>
      <c r="H960" s="5"/>
      <c r="I960" s="5"/>
      <c r="J960" s="46"/>
      <c r="L960" s="7" t="e">
        <f>IF(OSS_2018_19!#REF!&lt;&gt;"",OSS_2018_19!#REF!,"")</f>
        <v>#REF!</v>
      </c>
      <c r="M960" s="7" t="e">
        <f>IF(OSS_2018_19!#REF!&lt;&gt;"",OSS_2018_19!#REF!,"")</f>
        <v>#REF!</v>
      </c>
      <c r="N960" s="7" t="e">
        <f>IF(OSS_2018_19!#REF!&lt;&gt;"",OSS_2018_19!#REF!,"")</f>
        <v>#REF!</v>
      </c>
      <c r="O960" s="7" t="e">
        <f>IF(OSS_2018_19!#REF!&lt;&gt;"",OSS_2018_19!#REF!,"")</f>
        <v>#REF!</v>
      </c>
      <c r="P960" s="7" t="e">
        <f>IF(OSS_2018_19!#REF!&lt;&gt;"",OSS_2018_19!#REF!,"")</f>
        <v>#REF!</v>
      </c>
      <c r="Q960" s="5" t="e">
        <f t="shared" si="65"/>
        <v>#REF!</v>
      </c>
      <c r="R960" s="87" t="e">
        <f t="shared" si="66"/>
        <v>#REF!</v>
      </c>
      <c r="S960" s="57" t="e">
        <f t="shared" si="63"/>
        <v>#REF!</v>
      </c>
      <c r="T960" s="88" t="e">
        <f t="shared" si="64"/>
        <v>#REF!</v>
      </c>
      <c r="U960" s="68"/>
      <c r="W960" s="68"/>
    </row>
    <row r="961" spans="1:23" ht="20.100000000000001" customHeight="1">
      <c r="A961" s="118" t="e">
        <f>IF(OSS_2018_19!#REF!&lt;&gt;"",OSS_2018_19!#REF!,"")</f>
        <v>#REF!</v>
      </c>
      <c r="B961" s="7" t="e">
        <f>IF(OSS_2018_19!#REF!&lt;&gt;"",OSS_2018_19!#REF!,"")</f>
        <v>#REF!</v>
      </c>
      <c r="C961" s="35" t="e">
        <f>IF(OSS_2018_19!#REF!&lt;&gt;"",OSS_2018_19!#REF!,"")</f>
        <v>#REF!</v>
      </c>
      <c r="D961" s="63" t="e">
        <f>IF(OSS_2018_19!#REF!&lt;&gt;"",OSS_2018_19!#REF!,"")</f>
        <v>#REF!</v>
      </c>
      <c r="E961" s="7" t="e">
        <f>IF(OSS_2018_19!#REF!&lt;&gt;"",OSS_2018_19!#REF!,"")</f>
        <v>#REF!</v>
      </c>
      <c r="F961" s="5"/>
      <c r="G961" s="5"/>
      <c r="H961" s="5"/>
      <c r="I961" s="5"/>
      <c r="J961" s="46"/>
      <c r="L961" s="7" t="e">
        <f>IF(OSS_2018_19!#REF!&lt;&gt;"",OSS_2018_19!#REF!,"")</f>
        <v>#REF!</v>
      </c>
      <c r="M961" s="7" t="e">
        <f>IF(OSS_2018_19!#REF!&lt;&gt;"",OSS_2018_19!#REF!,"")</f>
        <v>#REF!</v>
      </c>
      <c r="N961" s="7" t="e">
        <f>IF(OSS_2018_19!#REF!&lt;&gt;"",OSS_2018_19!#REF!,"")</f>
        <v>#REF!</v>
      </c>
      <c r="O961" s="7" t="e">
        <f>IF(OSS_2018_19!#REF!&lt;&gt;"",OSS_2018_19!#REF!,"")</f>
        <v>#REF!</v>
      </c>
      <c r="P961" s="7" t="e">
        <f>IF(OSS_2018_19!#REF!&lt;&gt;"",OSS_2018_19!#REF!,"")</f>
        <v>#REF!</v>
      </c>
      <c r="Q961" s="5" t="e">
        <f t="shared" si="65"/>
        <v>#REF!</v>
      </c>
      <c r="R961" s="87" t="e">
        <f t="shared" si="66"/>
        <v>#REF!</v>
      </c>
      <c r="S961" s="57" t="e">
        <f t="shared" si="63"/>
        <v>#REF!</v>
      </c>
      <c r="T961" s="88" t="e">
        <f t="shared" si="64"/>
        <v>#REF!</v>
      </c>
      <c r="U961" s="68"/>
      <c r="W961" s="68"/>
    </row>
    <row r="962" spans="1:23" ht="20.100000000000001" customHeight="1">
      <c r="A962" s="118" t="e">
        <f>IF(OSS_2018_19!#REF!&lt;&gt;"",OSS_2018_19!#REF!,"")</f>
        <v>#REF!</v>
      </c>
      <c r="B962" s="7" t="e">
        <f>IF(OSS_2018_19!#REF!&lt;&gt;"",OSS_2018_19!#REF!,"")</f>
        <v>#REF!</v>
      </c>
      <c r="C962" s="35" t="e">
        <f>IF(OSS_2018_19!#REF!&lt;&gt;"",OSS_2018_19!#REF!,"")</f>
        <v>#REF!</v>
      </c>
      <c r="D962" s="63" t="e">
        <f>IF(OSS_2018_19!#REF!&lt;&gt;"",OSS_2018_19!#REF!,"")</f>
        <v>#REF!</v>
      </c>
      <c r="E962" s="7" t="e">
        <f>IF(OSS_2018_19!#REF!&lt;&gt;"",OSS_2018_19!#REF!,"")</f>
        <v>#REF!</v>
      </c>
      <c r="F962" s="5"/>
      <c r="G962" s="5"/>
      <c r="H962" s="5"/>
      <c r="I962" s="5"/>
      <c r="J962" s="46"/>
      <c r="L962" s="7" t="e">
        <f>IF(OSS_2018_19!#REF!&lt;&gt;"",OSS_2018_19!#REF!,"")</f>
        <v>#REF!</v>
      </c>
      <c r="M962" s="7" t="e">
        <f>IF(OSS_2018_19!#REF!&lt;&gt;"",OSS_2018_19!#REF!,"")</f>
        <v>#REF!</v>
      </c>
      <c r="N962" s="7" t="e">
        <f>IF(OSS_2018_19!#REF!&lt;&gt;"",OSS_2018_19!#REF!,"")</f>
        <v>#REF!</v>
      </c>
      <c r="O962" s="7" t="e">
        <f>IF(OSS_2018_19!#REF!&lt;&gt;"",OSS_2018_19!#REF!,"")</f>
        <v>#REF!</v>
      </c>
      <c r="P962" s="7" t="e">
        <f>IF(OSS_2018_19!#REF!&lt;&gt;"",OSS_2018_19!#REF!,"")</f>
        <v>#REF!</v>
      </c>
      <c r="Q962" s="5" t="e">
        <f t="shared" si="65"/>
        <v>#REF!</v>
      </c>
      <c r="R962" s="87" t="e">
        <f t="shared" si="66"/>
        <v>#REF!</v>
      </c>
      <c r="S962" s="57" t="e">
        <f t="shared" si="63"/>
        <v>#REF!</v>
      </c>
      <c r="T962" s="88" t="e">
        <f t="shared" si="64"/>
        <v>#REF!</v>
      </c>
      <c r="U962" s="68"/>
      <c r="W962" s="68"/>
    </row>
    <row r="963" spans="1:23" ht="20.100000000000001" customHeight="1">
      <c r="A963" s="118" t="e">
        <f>IF(OSS_2018_19!#REF!&lt;&gt;"",OSS_2018_19!#REF!,"")</f>
        <v>#REF!</v>
      </c>
      <c r="B963" s="7" t="e">
        <f>IF(OSS_2018_19!#REF!&lt;&gt;"",OSS_2018_19!#REF!,"")</f>
        <v>#REF!</v>
      </c>
      <c r="C963" s="35" t="e">
        <f>IF(OSS_2018_19!#REF!&lt;&gt;"",OSS_2018_19!#REF!,"")</f>
        <v>#REF!</v>
      </c>
      <c r="D963" s="63" t="e">
        <f>IF(OSS_2018_19!#REF!&lt;&gt;"",OSS_2018_19!#REF!,"")</f>
        <v>#REF!</v>
      </c>
      <c r="E963" s="7" t="e">
        <f>IF(OSS_2018_19!#REF!&lt;&gt;"",OSS_2018_19!#REF!,"")</f>
        <v>#REF!</v>
      </c>
      <c r="F963" s="5"/>
      <c r="G963" s="5"/>
      <c r="H963" s="5"/>
      <c r="I963" s="5"/>
      <c r="J963" s="46"/>
      <c r="L963" s="7" t="e">
        <f>IF(OSS_2018_19!#REF!&lt;&gt;"",OSS_2018_19!#REF!,"")</f>
        <v>#REF!</v>
      </c>
      <c r="M963" s="7" t="e">
        <f>IF(OSS_2018_19!#REF!&lt;&gt;"",OSS_2018_19!#REF!,"")</f>
        <v>#REF!</v>
      </c>
      <c r="N963" s="7" t="e">
        <f>IF(OSS_2018_19!#REF!&lt;&gt;"",OSS_2018_19!#REF!,"")</f>
        <v>#REF!</v>
      </c>
      <c r="O963" s="7" t="e">
        <f>IF(OSS_2018_19!#REF!&lt;&gt;"",OSS_2018_19!#REF!,"")</f>
        <v>#REF!</v>
      </c>
      <c r="P963" s="7" t="e">
        <f>IF(OSS_2018_19!#REF!&lt;&gt;"",OSS_2018_19!#REF!,"")</f>
        <v>#REF!</v>
      </c>
      <c r="Q963" s="5" t="e">
        <f t="shared" si="65"/>
        <v>#REF!</v>
      </c>
      <c r="R963" s="87" t="e">
        <f t="shared" si="66"/>
        <v>#REF!</v>
      </c>
      <c r="S963" s="57" t="e">
        <f t="shared" ref="S963:S1000" si="67">IF(B963&lt;&gt;"",IF(D963&lt;&gt;"рекреација",IF(ISNA(MATCH(B963,oktobar_2_prijave_sport,0)),"NE","DA"),IF(ISNA(MATCH(B963,oktobar_2_prijave_rekreacija,0)),"NE","DA")),"")</f>
        <v>#REF!</v>
      </c>
      <c r="T963" s="88" t="e">
        <f t="shared" ref="T963:T1000" si="68">IF(S963="DA",$S$2,"")</f>
        <v>#REF!</v>
      </c>
      <c r="U963" s="68"/>
      <c r="W963" s="68"/>
    </row>
    <row r="964" spans="1:23" ht="20.100000000000001" customHeight="1">
      <c r="A964" s="118" t="e">
        <f>IF(OSS_2018_19!#REF!&lt;&gt;"",OSS_2018_19!#REF!,"")</f>
        <v>#REF!</v>
      </c>
      <c r="B964" s="7" t="e">
        <f>IF(OSS_2018_19!#REF!&lt;&gt;"",OSS_2018_19!#REF!,"")</f>
        <v>#REF!</v>
      </c>
      <c r="C964" s="35" t="e">
        <f>IF(OSS_2018_19!#REF!&lt;&gt;"",OSS_2018_19!#REF!,"")</f>
        <v>#REF!</v>
      </c>
      <c r="D964" s="63" t="e">
        <f>IF(OSS_2018_19!#REF!&lt;&gt;"",OSS_2018_19!#REF!,"")</f>
        <v>#REF!</v>
      </c>
      <c r="E964" s="7" t="e">
        <f>IF(OSS_2018_19!#REF!&lt;&gt;"",OSS_2018_19!#REF!,"")</f>
        <v>#REF!</v>
      </c>
      <c r="F964" s="5"/>
      <c r="G964" s="5"/>
      <c r="H964" s="5"/>
      <c r="I964" s="5"/>
      <c r="J964" s="46"/>
      <c r="L964" s="7" t="e">
        <f>IF(OSS_2018_19!#REF!&lt;&gt;"",OSS_2018_19!#REF!,"")</f>
        <v>#REF!</v>
      </c>
      <c r="M964" s="7" t="e">
        <f>IF(OSS_2018_19!#REF!&lt;&gt;"",OSS_2018_19!#REF!,"")</f>
        <v>#REF!</v>
      </c>
      <c r="N964" s="7" t="e">
        <f>IF(OSS_2018_19!#REF!&lt;&gt;"",OSS_2018_19!#REF!,"")</f>
        <v>#REF!</v>
      </c>
      <c r="O964" s="7" t="e">
        <f>IF(OSS_2018_19!#REF!&lt;&gt;"",OSS_2018_19!#REF!,"")</f>
        <v>#REF!</v>
      </c>
      <c r="P964" s="7" t="e">
        <f>IF(OSS_2018_19!#REF!&lt;&gt;"",OSS_2018_19!#REF!,"")</f>
        <v>#REF!</v>
      </c>
      <c r="Q964" s="5" t="e">
        <f t="shared" ref="Q964:Q1000" si="69">IF(B964&lt;&gt;"",IF(AND(L964&lt;&gt;"",M964&lt;&gt;"",N964&lt;&gt;"",O964&lt;&gt;"",P964&lt;&gt;""),"DA","NE"),"")</f>
        <v>#REF!</v>
      </c>
      <c r="R964" s="87" t="e">
        <f t="shared" ref="R964:R1000" si="70">IF(AND(Q964="DA",S964="DA"),$S$2,"")</f>
        <v>#REF!</v>
      </c>
      <c r="S964" s="57" t="e">
        <f t="shared" si="67"/>
        <v>#REF!</v>
      </c>
      <c r="T964" s="88" t="e">
        <f t="shared" si="68"/>
        <v>#REF!</v>
      </c>
      <c r="U964" s="68"/>
      <c r="W964" s="68"/>
    </row>
    <row r="965" spans="1:23" ht="20.100000000000001" customHeight="1">
      <c r="A965" s="118" t="e">
        <f>IF(OSS_2018_19!#REF!&lt;&gt;"",OSS_2018_19!#REF!,"")</f>
        <v>#REF!</v>
      </c>
      <c r="B965" s="7" t="e">
        <f>IF(OSS_2018_19!#REF!&lt;&gt;"",OSS_2018_19!#REF!,"")</f>
        <v>#REF!</v>
      </c>
      <c r="C965" s="35" t="e">
        <f>IF(OSS_2018_19!#REF!&lt;&gt;"",OSS_2018_19!#REF!,"")</f>
        <v>#REF!</v>
      </c>
      <c r="D965" s="63" t="e">
        <f>IF(OSS_2018_19!#REF!&lt;&gt;"",OSS_2018_19!#REF!,"")</f>
        <v>#REF!</v>
      </c>
      <c r="E965" s="7" t="e">
        <f>IF(OSS_2018_19!#REF!&lt;&gt;"",OSS_2018_19!#REF!,"")</f>
        <v>#REF!</v>
      </c>
      <c r="F965" s="5"/>
      <c r="G965" s="5"/>
      <c r="H965" s="5"/>
      <c r="I965" s="5"/>
      <c r="J965" s="46"/>
      <c r="L965" s="7" t="e">
        <f>IF(OSS_2018_19!#REF!&lt;&gt;"",OSS_2018_19!#REF!,"")</f>
        <v>#REF!</v>
      </c>
      <c r="M965" s="7" t="e">
        <f>IF(OSS_2018_19!#REF!&lt;&gt;"",OSS_2018_19!#REF!,"")</f>
        <v>#REF!</v>
      </c>
      <c r="N965" s="7" t="e">
        <f>IF(OSS_2018_19!#REF!&lt;&gt;"",OSS_2018_19!#REF!,"")</f>
        <v>#REF!</v>
      </c>
      <c r="O965" s="7" t="e">
        <f>IF(OSS_2018_19!#REF!&lt;&gt;"",OSS_2018_19!#REF!,"")</f>
        <v>#REF!</v>
      </c>
      <c r="P965" s="7" t="e">
        <f>IF(OSS_2018_19!#REF!&lt;&gt;"",OSS_2018_19!#REF!,"")</f>
        <v>#REF!</v>
      </c>
      <c r="Q965" s="5" t="e">
        <f t="shared" si="69"/>
        <v>#REF!</v>
      </c>
      <c r="R965" s="87" t="e">
        <f t="shared" si="70"/>
        <v>#REF!</v>
      </c>
      <c r="S965" s="57" t="e">
        <f t="shared" si="67"/>
        <v>#REF!</v>
      </c>
      <c r="T965" s="88" t="e">
        <f t="shared" si="68"/>
        <v>#REF!</v>
      </c>
      <c r="U965" s="68"/>
      <c r="W965" s="68"/>
    </row>
    <row r="966" spans="1:23" ht="20.100000000000001" customHeight="1">
      <c r="A966" s="118" t="e">
        <f>IF(OSS_2018_19!#REF!&lt;&gt;"",OSS_2018_19!#REF!,"")</f>
        <v>#REF!</v>
      </c>
      <c r="B966" s="7" t="e">
        <f>IF(OSS_2018_19!#REF!&lt;&gt;"",OSS_2018_19!#REF!,"")</f>
        <v>#REF!</v>
      </c>
      <c r="C966" s="35" t="e">
        <f>IF(OSS_2018_19!#REF!&lt;&gt;"",OSS_2018_19!#REF!,"")</f>
        <v>#REF!</v>
      </c>
      <c r="D966" s="63" t="e">
        <f>IF(OSS_2018_19!#REF!&lt;&gt;"",OSS_2018_19!#REF!,"")</f>
        <v>#REF!</v>
      </c>
      <c r="E966" s="7" t="e">
        <f>IF(OSS_2018_19!#REF!&lt;&gt;"",OSS_2018_19!#REF!,"")</f>
        <v>#REF!</v>
      </c>
      <c r="F966" s="5"/>
      <c r="G966" s="5"/>
      <c r="H966" s="5"/>
      <c r="I966" s="5"/>
      <c r="J966" s="46"/>
      <c r="L966" s="7" t="e">
        <f>IF(OSS_2018_19!#REF!&lt;&gt;"",OSS_2018_19!#REF!,"")</f>
        <v>#REF!</v>
      </c>
      <c r="M966" s="7" t="e">
        <f>IF(OSS_2018_19!#REF!&lt;&gt;"",OSS_2018_19!#REF!,"")</f>
        <v>#REF!</v>
      </c>
      <c r="N966" s="7" t="e">
        <f>IF(OSS_2018_19!#REF!&lt;&gt;"",OSS_2018_19!#REF!,"")</f>
        <v>#REF!</v>
      </c>
      <c r="O966" s="7" t="e">
        <f>IF(OSS_2018_19!#REF!&lt;&gt;"",OSS_2018_19!#REF!,"")</f>
        <v>#REF!</v>
      </c>
      <c r="P966" s="7" t="e">
        <f>IF(OSS_2018_19!#REF!&lt;&gt;"",OSS_2018_19!#REF!,"")</f>
        <v>#REF!</v>
      </c>
      <c r="Q966" s="5" t="e">
        <f t="shared" si="69"/>
        <v>#REF!</v>
      </c>
      <c r="R966" s="87" t="e">
        <f t="shared" si="70"/>
        <v>#REF!</v>
      </c>
      <c r="S966" s="57" t="e">
        <f t="shared" si="67"/>
        <v>#REF!</v>
      </c>
      <c r="T966" s="88" t="e">
        <f t="shared" si="68"/>
        <v>#REF!</v>
      </c>
      <c r="U966" s="68"/>
      <c r="W966" s="68"/>
    </row>
    <row r="967" spans="1:23" ht="20.100000000000001" customHeight="1">
      <c r="A967" s="118" t="e">
        <f>IF(OSS_2018_19!#REF!&lt;&gt;"",OSS_2018_19!#REF!,"")</f>
        <v>#REF!</v>
      </c>
      <c r="B967" s="7" t="e">
        <f>IF(OSS_2018_19!#REF!&lt;&gt;"",OSS_2018_19!#REF!,"")</f>
        <v>#REF!</v>
      </c>
      <c r="C967" s="35" t="e">
        <f>IF(OSS_2018_19!#REF!&lt;&gt;"",OSS_2018_19!#REF!,"")</f>
        <v>#REF!</v>
      </c>
      <c r="D967" s="63" t="e">
        <f>IF(OSS_2018_19!#REF!&lt;&gt;"",OSS_2018_19!#REF!,"")</f>
        <v>#REF!</v>
      </c>
      <c r="E967" s="7" t="e">
        <f>IF(OSS_2018_19!#REF!&lt;&gt;"",OSS_2018_19!#REF!,"")</f>
        <v>#REF!</v>
      </c>
      <c r="F967" s="5"/>
      <c r="G967" s="5"/>
      <c r="H967" s="5"/>
      <c r="I967" s="5"/>
      <c r="J967" s="46"/>
      <c r="L967" s="7" t="e">
        <f>IF(OSS_2018_19!#REF!&lt;&gt;"",OSS_2018_19!#REF!,"")</f>
        <v>#REF!</v>
      </c>
      <c r="M967" s="7" t="e">
        <f>IF(OSS_2018_19!#REF!&lt;&gt;"",OSS_2018_19!#REF!,"")</f>
        <v>#REF!</v>
      </c>
      <c r="N967" s="7" t="e">
        <f>IF(OSS_2018_19!#REF!&lt;&gt;"",OSS_2018_19!#REF!,"")</f>
        <v>#REF!</v>
      </c>
      <c r="O967" s="7" t="e">
        <f>IF(OSS_2018_19!#REF!&lt;&gt;"",OSS_2018_19!#REF!,"")</f>
        <v>#REF!</v>
      </c>
      <c r="P967" s="7" t="e">
        <f>IF(OSS_2018_19!#REF!&lt;&gt;"",OSS_2018_19!#REF!,"")</f>
        <v>#REF!</v>
      </c>
      <c r="Q967" s="5" t="e">
        <f t="shared" si="69"/>
        <v>#REF!</v>
      </c>
      <c r="R967" s="87" t="e">
        <f t="shared" si="70"/>
        <v>#REF!</v>
      </c>
      <c r="S967" s="57" t="e">
        <f t="shared" si="67"/>
        <v>#REF!</v>
      </c>
      <c r="T967" s="88" t="e">
        <f t="shared" si="68"/>
        <v>#REF!</v>
      </c>
      <c r="U967" s="68"/>
      <c r="W967" s="68"/>
    </row>
    <row r="968" spans="1:23" ht="20.100000000000001" customHeight="1">
      <c r="A968" s="118" t="e">
        <f>IF(OSS_2018_19!#REF!&lt;&gt;"",OSS_2018_19!#REF!,"")</f>
        <v>#REF!</v>
      </c>
      <c r="B968" s="7" t="e">
        <f>IF(OSS_2018_19!#REF!&lt;&gt;"",OSS_2018_19!#REF!,"")</f>
        <v>#REF!</v>
      </c>
      <c r="C968" s="35" t="e">
        <f>IF(OSS_2018_19!#REF!&lt;&gt;"",OSS_2018_19!#REF!,"")</f>
        <v>#REF!</v>
      </c>
      <c r="D968" s="63" t="e">
        <f>IF(OSS_2018_19!#REF!&lt;&gt;"",OSS_2018_19!#REF!,"")</f>
        <v>#REF!</v>
      </c>
      <c r="E968" s="7" t="e">
        <f>IF(OSS_2018_19!#REF!&lt;&gt;"",OSS_2018_19!#REF!,"")</f>
        <v>#REF!</v>
      </c>
      <c r="F968" s="5"/>
      <c r="G968" s="5"/>
      <c r="H968" s="5"/>
      <c r="I968" s="5"/>
      <c r="J968" s="46"/>
      <c r="L968" s="7" t="e">
        <f>IF(OSS_2018_19!#REF!&lt;&gt;"",OSS_2018_19!#REF!,"")</f>
        <v>#REF!</v>
      </c>
      <c r="M968" s="7" t="e">
        <f>IF(OSS_2018_19!#REF!&lt;&gt;"",OSS_2018_19!#REF!,"")</f>
        <v>#REF!</v>
      </c>
      <c r="N968" s="7" t="e">
        <f>IF(OSS_2018_19!#REF!&lt;&gt;"",OSS_2018_19!#REF!,"")</f>
        <v>#REF!</v>
      </c>
      <c r="O968" s="7" t="e">
        <f>IF(OSS_2018_19!#REF!&lt;&gt;"",OSS_2018_19!#REF!,"")</f>
        <v>#REF!</v>
      </c>
      <c r="P968" s="7" t="e">
        <f>IF(OSS_2018_19!#REF!&lt;&gt;"",OSS_2018_19!#REF!,"")</f>
        <v>#REF!</v>
      </c>
      <c r="Q968" s="5" t="e">
        <f t="shared" si="69"/>
        <v>#REF!</v>
      </c>
      <c r="R968" s="87" t="e">
        <f t="shared" si="70"/>
        <v>#REF!</v>
      </c>
      <c r="S968" s="57" t="e">
        <f t="shared" si="67"/>
        <v>#REF!</v>
      </c>
      <c r="T968" s="88" t="e">
        <f t="shared" si="68"/>
        <v>#REF!</v>
      </c>
      <c r="U968" s="68"/>
      <c r="W968" s="68"/>
    </row>
    <row r="969" spans="1:23" ht="20.100000000000001" customHeight="1">
      <c r="A969" s="118" t="e">
        <f>IF(OSS_2018_19!#REF!&lt;&gt;"",OSS_2018_19!#REF!,"")</f>
        <v>#REF!</v>
      </c>
      <c r="B969" s="7" t="e">
        <f>IF(OSS_2018_19!#REF!&lt;&gt;"",OSS_2018_19!#REF!,"")</f>
        <v>#REF!</v>
      </c>
      <c r="C969" s="35" t="e">
        <f>IF(OSS_2018_19!#REF!&lt;&gt;"",OSS_2018_19!#REF!,"")</f>
        <v>#REF!</v>
      </c>
      <c r="D969" s="63" t="e">
        <f>IF(OSS_2018_19!#REF!&lt;&gt;"",OSS_2018_19!#REF!,"")</f>
        <v>#REF!</v>
      </c>
      <c r="E969" s="7" t="e">
        <f>IF(OSS_2018_19!#REF!&lt;&gt;"",OSS_2018_19!#REF!,"")</f>
        <v>#REF!</v>
      </c>
      <c r="F969" s="5"/>
      <c r="G969" s="5"/>
      <c r="H969" s="5"/>
      <c r="I969" s="5"/>
      <c r="J969" s="46"/>
      <c r="L969" s="7" t="e">
        <f>IF(OSS_2018_19!#REF!&lt;&gt;"",OSS_2018_19!#REF!,"")</f>
        <v>#REF!</v>
      </c>
      <c r="M969" s="7" t="e">
        <f>IF(OSS_2018_19!#REF!&lt;&gt;"",OSS_2018_19!#REF!,"")</f>
        <v>#REF!</v>
      </c>
      <c r="N969" s="7" t="e">
        <f>IF(OSS_2018_19!#REF!&lt;&gt;"",OSS_2018_19!#REF!,"")</f>
        <v>#REF!</v>
      </c>
      <c r="O969" s="7" t="e">
        <f>IF(OSS_2018_19!#REF!&lt;&gt;"",OSS_2018_19!#REF!,"")</f>
        <v>#REF!</v>
      </c>
      <c r="P969" s="7" t="e">
        <f>IF(OSS_2018_19!#REF!&lt;&gt;"",OSS_2018_19!#REF!,"")</f>
        <v>#REF!</v>
      </c>
      <c r="Q969" s="5" t="e">
        <f t="shared" si="69"/>
        <v>#REF!</v>
      </c>
      <c r="R969" s="87" t="e">
        <f t="shared" si="70"/>
        <v>#REF!</v>
      </c>
      <c r="S969" s="57" t="e">
        <f t="shared" si="67"/>
        <v>#REF!</v>
      </c>
      <c r="T969" s="88" t="e">
        <f t="shared" si="68"/>
        <v>#REF!</v>
      </c>
      <c r="U969" s="68"/>
      <c r="W969" s="68"/>
    </row>
    <row r="970" spans="1:23" ht="20.100000000000001" customHeight="1">
      <c r="A970" s="118" t="e">
        <f>IF(OSS_2018_19!#REF!&lt;&gt;"",OSS_2018_19!#REF!,"")</f>
        <v>#REF!</v>
      </c>
      <c r="B970" s="7" t="e">
        <f>IF(OSS_2018_19!#REF!&lt;&gt;"",OSS_2018_19!#REF!,"")</f>
        <v>#REF!</v>
      </c>
      <c r="C970" s="35" t="e">
        <f>IF(OSS_2018_19!#REF!&lt;&gt;"",OSS_2018_19!#REF!,"")</f>
        <v>#REF!</v>
      </c>
      <c r="D970" s="63" t="e">
        <f>IF(OSS_2018_19!#REF!&lt;&gt;"",OSS_2018_19!#REF!,"")</f>
        <v>#REF!</v>
      </c>
      <c r="E970" s="7" t="e">
        <f>IF(OSS_2018_19!#REF!&lt;&gt;"",OSS_2018_19!#REF!,"")</f>
        <v>#REF!</v>
      </c>
      <c r="F970" s="5"/>
      <c r="G970" s="5"/>
      <c r="H970" s="5"/>
      <c r="I970" s="5"/>
      <c r="J970" s="46"/>
      <c r="L970" s="7" t="e">
        <f>IF(OSS_2018_19!#REF!&lt;&gt;"",OSS_2018_19!#REF!,"")</f>
        <v>#REF!</v>
      </c>
      <c r="M970" s="7" t="e">
        <f>IF(OSS_2018_19!#REF!&lt;&gt;"",OSS_2018_19!#REF!,"")</f>
        <v>#REF!</v>
      </c>
      <c r="N970" s="7" t="e">
        <f>IF(OSS_2018_19!#REF!&lt;&gt;"",OSS_2018_19!#REF!,"")</f>
        <v>#REF!</v>
      </c>
      <c r="O970" s="7" t="e">
        <f>IF(OSS_2018_19!#REF!&lt;&gt;"",OSS_2018_19!#REF!,"")</f>
        <v>#REF!</v>
      </c>
      <c r="P970" s="7" t="e">
        <f>IF(OSS_2018_19!#REF!&lt;&gt;"",OSS_2018_19!#REF!,"")</f>
        <v>#REF!</v>
      </c>
      <c r="Q970" s="5" t="e">
        <f t="shared" si="69"/>
        <v>#REF!</v>
      </c>
      <c r="R970" s="87" t="e">
        <f t="shared" si="70"/>
        <v>#REF!</v>
      </c>
      <c r="S970" s="57" t="e">
        <f t="shared" si="67"/>
        <v>#REF!</v>
      </c>
      <c r="T970" s="88" t="e">
        <f t="shared" si="68"/>
        <v>#REF!</v>
      </c>
      <c r="U970" s="68"/>
      <c r="W970" s="68"/>
    </row>
    <row r="971" spans="1:23" ht="20.100000000000001" customHeight="1">
      <c r="A971" s="118" t="e">
        <f>IF(OSS_2018_19!#REF!&lt;&gt;"",OSS_2018_19!#REF!,"")</f>
        <v>#REF!</v>
      </c>
      <c r="B971" s="7" t="e">
        <f>IF(OSS_2018_19!#REF!&lt;&gt;"",OSS_2018_19!#REF!,"")</f>
        <v>#REF!</v>
      </c>
      <c r="C971" s="35" t="e">
        <f>IF(OSS_2018_19!#REF!&lt;&gt;"",OSS_2018_19!#REF!,"")</f>
        <v>#REF!</v>
      </c>
      <c r="D971" s="63" t="e">
        <f>IF(OSS_2018_19!#REF!&lt;&gt;"",OSS_2018_19!#REF!,"")</f>
        <v>#REF!</v>
      </c>
      <c r="E971" s="7" t="e">
        <f>IF(OSS_2018_19!#REF!&lt;&gt;"",OSS_2018_19!#REF!,"")</f>
        <v>#REF!</v>
      </c>
      <c r="F971" s="5"/>
      <c r="G971" s="5"/>
      <c r="H971" s="5"/>
      <c r="I971" s="5"/>
      <c r="J971" s="46"/>
      <c r="L971" s="7" t="e">
        <f>IF(OSS_2018_19!#REF!&lt;&gt;"",OSS_2018_19!#REF!,"")</f>
        <v>#REF!</v>
      </c>
      <c r="M971" s="7" t="e">
        <f>IF(OSS_2018_19!#REF!&lt;&gt;"",OSS_2018_19!#REF!,"")</f>
        <v>#REF!</v>
      </c>
      <c r="N971" s="7" t="e">
        <f>IF(OSS_2018_19!#REF!&lt;&gt;"",OSS_2018_19!#REF!,"")</f>
        <v>#REF!</v>
      </c>
      <c r="O971" s="7" t="e">
        <f>IF(OSS_2018_19!#REF!&lt;&gt;"",OSS_2018_19!#REF!,"")</f>
        <v>#REF!</v>
      </c>
      <c r="P971" s="7" t="e">
        <f>IF(OSS_2018_19!#REF!&lt;&gt;"",OSS_2018_19!#REF!,"")</f>
        <v>#REF!</v>
      </c>
      <c r="Q971" s="5" t="e">
        <f t="shared" si="69"/>
        <v>#REF!</v>
      </c>
      <c r="R971" s="87" t="e">
        <f t="shared" si="70"/>
        <v>#REF!</v>
      </c>
      <c r="S971" s="57" t="e">
        <f t="shared" si="67"/>
        <v>#REF!</v>
      </c>
      <c r="T971" s="88" t="e">
        <f t="shared" si="68"/>
        <v>#REF!</v>
      </c>
      <c r="U971" s="68"/>
      <c r="W971" s="68"/>
    </row>
    <row r="972" spans="1:23" ht="20.100000000000001" customHeight="1">
      <c r="A972" s="118" t="e">
        <f>IF(OSS_2018_19!#REF!&lt;&gt;"",OSS_2018_19!#REF!,"")</f>
        <v>#REF!</v>
      </c>
      <c r="B972" s="7" t="e">
        <f>IF(OSS_2018_19!#REF!&lt;&gt;"",OSS_2018_19!#REF!,"")</f>
        <v>#REF!</v>
      </c>
      <c r="C972" s="35" t="e">
        <f>IF(OSS_2018_19!#REF!&lt;&gt;"",OSS_2018_19!#REF!,"")</f>
        <v>#REF!</v>
      </c>
      <c r="D972" s="63" t="e">
        <f>IF(OSS_2018_19!#REF!&lt;&gt;"",OSS_2018_19!#REF!,"")</f>
        <v>#REF!</v>
      </c>
      <c r="E972" s="7" t="e">
        <f>IF(OSS_2018_19!#REF!&lt;&gt;"",OSS_2018_19!#REF!,"")</f>
        <v>#REF!</v>
      </c>
      <c r="F972" s="5"/>
      <c r="G972" s="5"/>
      <c r="H972" s="5"/>
      <c r="I972" s="5"/>
      <c r="J972" s="46"/>
      <c r="L972" s="7" t="e">
        <f>IF(OSS_2018_19!#REF!&lt;&gt;"",OSS_2018_19!#REF!,"")</f>
        <v>#REF!</v>
      </c>
      <c r="M972" s="7" t="e">
        <f>IF(OSS_2018_19!#REF!&lt;&gt;"",OSS_2018_19!#REF!,"")</f>
        <v>#REF!</v>
      </c>
      <c r="N972" s="7" t="e">
        <f>IF(OSS_2018_19!#REF!&lt;&gt;"",OSS_2018_19!#REF!,"")</f>
        <v>#REF!</v>
      </c>
      <c r="O972" s="7" t="e">
        <f>IF(OSS_2018_19!#REF!&lt;&gt;"",OSS_2018_19!#REF!,"")</f>
        <v>#REF!</v>
      </c>
      <c r="P972" s="7" t="e">
        <f>IF(OSS_2018_19!#REF!&lt;&gt;"",OSS_2018_19!#REF!,"")</f>
        <v>#REF!</v>
      </c>
      <c r="Q972" s="5" t="e">
        <f t="shared" si="69"/>
        <v>#REF!</v>
      </c>
      <c r="R972" s="87" t="e">
        <f t="shared" si="70"/>
        <v>#REF!</v>
      </c>
      <c r="S972" s="57" t="e">
        <f t="shared" si="67"/>
        <v>#REF!</v>
      </c>
      <c r="T972" s="88" t="e">
        <f t="shared" si="68"/>
        <v>#REF!</v>
      </c>
      <c r="U972" s="68"/>
      <c r="W972" s="68"/>
    </row>
    <row r="973" spans="1:23" ht="20.100000000000001" customHeight="1">
      <c r="A973" s="118" t="e">
        <f>IF(OSS_2018_19!#REF!&lt;&gt;"",OSS_2018_19!#REF!,"")</f>
        <v>#REF!</v>
      </c>
      <c r="B973" s="7" t="e">
        <f>IF(OSS_2018_19!#REF!&lt;&gt;"",OSS_2018_19!#REF!,"")</f>
        <v>#REF!</v>
      </c>
      <c r="C973" s="35" t="e">
        <f>IF(OSS_2018_19!#REF!&lt;&gt;"",OSS_2018_19!#REF!,"")</f>
        <v>#REF!</v>
      </c>
      <c r="D973" s="63" t="e">
        <f>IF(OSS_2018_19!#REF!&lt;&gt;"",OSS_2018_19!#REF!,"")</f>
        <v>#REF!</v>
      </c>
      <c r="E973" s="7" t="e">
        <f>IF(OSS_2018_19!#REF!&lt;&gt;"",OSS_2018_19!#REF!,"")</f>
        <v>#REF!</v>
      </c>
      <c r="F973" s="5"/>
      <c r="G973" s="5"/>
      <c r="H973" s="5"/>
      <c r="I973" s="5"/>
      <c r="J973" s="46"/>
      <c r="L973" s="7" t="e">
        <f>IF(OSS_2018_19!#REF!&lt;&gt;"",OSS_2018_19!#REF!,"")</f>
        <v>#REF!</v>
      </c>
      <c r="M973" s="7" t="e">
        <f>IF(OSS_2018_19!#REF!&lt;&gt;"",OSS_2018_19!#REF!,"")</f>
        <v>#REF!</v>
      </c>
      <c r="N973" s="7" t="e">
        <f>IF(OSS_2018_19!#REF!&lt;&gt;"",OSS_2018_19!#REF!,"")</f>
        <v>#REF!</v>
      </c>
      <c r="O973" s="7" t="e">
        <f>IF(OSS_2018_19!#REF!&lt;&gt;"",OSS_2018_19!#REF!,"")</f>
        <v>#REF!</v>
      </c>
      <c r="P973" s="7" t="e">
        <f>IF(OSS_2018_19!#REF!&lt;&gt;"",OSS_2018_19!#REF!,"")</f>
        <v>#REF!</v>
      </c>
      <c r="Q973" s="5" t="e">
        <f t="shared" si="69"/>
        <v>#REF!</v>
      </c>
      <c r="R973" s="87" t="e">
        <f t="shared" si="70"/>
        <v>#REF!</v>
      </c>
      <c r="S973" s="57" t="e">
        <f t="shared" si="67"/>
        <v>#REF!</v>
      </c>
      <c r="T973" s="88" t="e">
        <f t="shared" si="68"/>
        <v>#REF!</v>
      </c>
      <c r="U973" s="68"/>
      <c r="W973" s="68"/>
    </row>
    <row r="974" spans="1:23" ht="20.100000000000001" customHeight="1">
      <c r="A974" s="118" t="e">
        <f>IF(OSS_2018_19!#REF!&lt;&gt;"",OSS_2018_19!#REF!,"")</f>
        <v>#REF!</v>
      </c>
      <c r="B974" s="7" t="e">
        <f>IF(OSS_2018_19!#REF!&lt;&gt;"",OSS_2018_19!#REF!,"")</f>
        <v>#REF!</v>
      </c>
      <c r="C974" s="35" t="e">
        <f>IF(OSS_2018_19!#REF!&lt;&gt;"",OSS_2018_19!#REF!,"")</f>
        <v>#REF!</v>
      </c>
      <c r="D974" s="63" t="e">
        <f>IF(OSS_2018_19!#REF!&lt;&gt;"",OSS_2018_19!#REF!,"")</f>
        <v>#REF!</v>
      </c>
      <c r="E974" s="7" t="e">
        <f>IF(OSS_2018_19!#REF!&lt;&gt;"",OSS_2018_19!#REF!,"")</f>
        <v>#REF!</v>
      </c>
      <c r="F974" s="5"/>
      <c r="G974" s="5"/>
      <c r="H974" s="5"/>
      <c r="I974" s="5"/>
      <c r="J974" s="46"/>
      <c r="L974" s="7" t="e">
        <f>IF(OSS_2018_19!#REF!&lt;&gt;"",OSS_2018_19!#REF!,"")</f>
        <v>#REF!</v>
      </c>
      <c r="M974" s="7" t="e">
        <f>IF(OSS_2018_19!#REF!&lt;&gt;"",OSS_2018_19!#REF!,"")</f>
        <v>#REF!</v>
      </c>
      <c r="N974" s="7" t="e">
        <f>IF(OSS_2018_19!#REF!&lt;&gt;"",OSS_2018_19!#REF!,"")</f>
        <v>#REF!</v>
      </c>
      <c r="O974" s="7" t="e">
        <f>IF(OSS_2018_19!#REF!&lt;&gt;"",OSS_2018_19!#REF!,"")</f>
        <v>#REF!</v>
      </c>
      <c r="P974" s="7" t="e">
        <f>IF(OSS_2018_19!#REF!&lt;&gt;"",OSS_2018_19!#REF!,"")</f>
        <v>#REF!</v>
      </c>
      <c r="Q974" s="5" t="e">
        <f t="shared" si="69"/>
        <v>#REF!</v>
      </c>
      <c r="R974" s="87" t="e">
        <f t="shared" si="70"/>
        <v>#REF!</v>
      </c>
      <c r="S974" s="57" t="e">
        <f t="shared" si="67"/>
        <v>#REF!</v>
      </c>
      <c r="T974" s="88" t="e">
        <f t="shared" si="68"/>
        <v>#REF!</v>
      </c>
      <c r="U974" s="68"/>
      <c r="W974" s="68"/>
    </row>
    <row r="975" spans="1:23" ht="20.100000000000001" customHeight="1">
      <c r="A975" s="118" t="e">
        <f>IF(OSS_2018_19!#REF!&lt;&gt;"",OSS_2018_19!#REF!,"")</f>
        <v>#REF!</v>
      </c>
      <c r="B975" s="7" t="e">
        <f>IF(OSS_2018_19!#REF!&lt;&gt;"",OSS_2018_19!#REF!,"")</f>
        <v>#REF!</v>
      </c>
      <c r="C975" s="35" t="e">
        <f>IF(OSS_2018_19!#REF!&lt;&gt;"",OSS_2018_19!#REF!,"")</f>
        <v>#REF!</v>
      </c>
      <c r="D975" s="63" t="e">
        <f>IF(OSS_2018_19!#REF!&lt;&gt;"",OSS_2018_19!#REF!,"")</f>
        <v>#REF!</v>
      </c>
      <c r="E975" s="7" t="e">
        <f>IF(OSS_2018_19!#REF!&lt;&gt;"",OSS_2018_19!#REF!,"")</f>
        <v>#REF!</v>
      </c>
      <c r="F975" s="5"/>
      <c r="G975" s="5"/>
      <c r="H975" s="5"/>
      <c r="I975" s="5"/>
      <c r="J975" s="46"/>
      <c r="L975" s="7" t="e">
        <f>IF(OSS_2018_19!#REF!&lt;&gt;"",OSS_2018_19!#REF!,"")</f>
        <v>#REF!</v>
      </c>
      <c r="M975" s="7" t="e">
        <f>IF(OSS_2018_19!#REF!&lt;&gt;"",OSS_2018_19!#REF!,"")</f>
        <v>#REF!</v>
      </c>
      <c r="N975" s="7" t="e">
        <f>IF(OSS_2018_19!#REF!&lt;&gt;"",OSS_2018_19!#REF!,"")</f>
        <v>#REF!</v>
      </c>
      <c r="O975" s="7" t="e">
        <f>IF(OSS_2018_19!#REF!&lt;&gt;"",OSS_2018_19!#REF!,"")</f>
        <v>#REF!</v>
      </c>
      <c r="P975" s="7" t="e">
        <f>IF(OSS_2018_19!#REF!&lt;&gt;"",OSS_2018_19!#REF!,"")</f>
        <v>#REF!</v>
      </c>
      <c r="Q975" s="5" t="e">
        <f t="shared" si="69"/>
        <v>#REF!</v>
      </c>
      <c r="R975" s="87" t="e">
        <f t="shared" si="70"/>
        <v>#REF!</v>
      </c>
      <c r="S975" s="57" t="e">
        <f t="shared" si="67"/>
        <v>#REF!</v>
      </c>
      <c r="T975" s="88" t="e">
        <f t="shared" si="68"/>
        <v>#REF!</v>
      </c>
      <c r="U975" s="68"/>
      <c r="W975" s="68"/>
    </row>
    <row r="976" spans="1:23" ht="20.100000000000001" customHeight="1">
      <c r="A976" s="118" t="e">
        <f>IF(OSS_2018_19!#REF!&lt;&gt;"",OSS_2018_19!#REF!,"")</f>
        <v>#REF!</v>
      </c>
      <c r="B976" s="7" t="e">
        <f>IF(OSS_2018_19!#REF!&lt;&gt;"",OSS_2018_19!#REF!,"")</f>
        <v>#REF!</v>
      </c>
      <c r="C976" s="35" t="e">
        <f>IF(OSS_2018_19!#REF!&lt;&gt;"",OSS_2018_19!#REF!,"")</f>
        <v>#REF!</v>
      </c>
      <c r="D976" s="63" t="e">
        <f>IF(OSS_2018_19!#REF!&lt;&gt;"",OSS_2018_19!#REF!,"")</f>
        <v>#REF!</v>
      </c>
      <c r="E976" s="7" t="e">
        <f>IF(OSS_2018_19!#REF!&lt;&gt;"",OSS_2018_19!#REF!,"")</f>
        <v>#REF!</v>
      </c>
      <c r="F976" s="5"/>
      <c r="G976" s="5"/>
      <c r="H976" s="5"/>
      <c r="I976" s="5"/>
      <c r="J976" s="46"/>
      <c r="L976" s="7" t="e">
        <f>IF(OSS_2018_19!#REF!&lt;&gt;"",OSS_2018_19!#REF!,"")</f>
        <v>#REF!</v>
      </c>
      <c r="M976" s="7" t="e">
        <f>IF(OSS_2018_19!#REF!&lt;&gt;"",OSS_2018_19!#REF!,"")</f>
        <v>#REF!</v>
      </c>
      <c r="N976" s="7" t="e">
        <f>IF(OSS_2018_19!#REF!&lt;&gt;"",OSS_2018_19!#REF!,"")</f>
        <v>#REF!</v>
      </c>
      <c r="O976" s="7" t="e">
        <f>IF(OSS_2018_19!#REF!&lt;&gt;"",OSS_2018_19!#REF!,"")</f>
        <v>#REF!</v>
      </c>
      <c r="P976" s="7" t="e">
        <f>IF(OSS_2018_19!#REF!&lt;&gt;"",OSS_2018_19!#REF!,"")</f>
        <v>#REF!</v>
      </c>
      <c r="Q976" s="5" t="e">
        <f t="shared" si="69"/>
        <v>#REF!</v>
      </c>
      <c r="R976" s="87" t="e">
        <f t="shared" si="70"/>
        <v>#REF!</v>
      </c>
      <c r="S976" s="57" t="e">
        <f t="shared" si="67"/>
        <v>#REF!</v>
      </c>
      <c r="T976" s="88" t="e">
        <f t="shared" si="68"/>
        <v>#REF!</v>
      </c>
      <c r="U976" s="68"/>
      <c r="W976" s="68"/>
    </row>
    <row r="977" spans="1:23" ht="20.100000000000001" customHeight="1">
      <c r="A977" s="118" t="e">
        <f>IF(OSS_2018_19!#REF!&lt;&gt;"",OSS_2018_19!#REF!,"")</f>
        <v>#REF!</v>
      </c>
      <c r="B977" s="7" t="e">
        <f>IF(OSS_2018_19!#REF!&lt;&gt;"",OSS_2018_19!#REF!,"")</f>
        <v>#REF!</v>
      </c>
      <c r="C977" s="35" t="e">
        <f>IF(OSS_2018_19!#REF!&lt;&gt;"",OSS_2018_19!#REF!,"")</f>
        <v>#REF!</v>
      </c>
      <c r="D977" s="63" t="e">
        <f>IF(OSS_2018_19!#REF!&lt;&gt;"",OSS_2018_19!#REF!,"")</f>
        <v>#REF!</v>
      </c>
      <c r="E977" s="7" t="e">
        <f>IF(OSS_2018_19!#REF!&lt;&gt;"",OSS_2018_19!#REF!,"")</f>
        <v>#REF!</v>
      </c>
      <c r="F977" s="5"/>
      <c r="G977" s="5"/>
      <c r="H977" s="5"/>
      <c r="I977" s="5"/>
      <c r="J977" s="46"/>
      <c r="L977" s="7" t="e">
        <f>IF(OSS_2018_19!#REF!&lt;&gt;"",OSS_2018_19!#REF!,"")</f>
        <v>#REF!</v>
      </c>
      <c r="M977" s="7" t="e">
        <f>IF(OSS_2018_19!#REF!&lt;&gt;"",OSS_2018_19!#REF!,"")</f>
        <v>#REF!</v>
      </c>
      <c r="N977" s="7" t="e">
        <f>IF(OSS_2018_19!#REF!&lt;&gt;"",OSS_2018_19!#REF!,"")</f>
        <v>#REF!</v>
      </c>
      <c r="O977" s="7" t="e">
        <f>IF(OSS_2018_19!#REF!&lt;&gt;"",OSS_2018_19!#REF!,"")</f>
        <v>#REF!</v>
      </c>
      <c r="P977" s="7" t="e">
        <f>IF(OSS_2018_19!#REF!&lt;&gt;"",OSS_2018_19!#REF!,"")</f>
        <v>#REF!</v>
      </c>
      <c r="Q977" s="5" t="e">
        <f t="shared" si="69"/>
        <v>#REF!</v>
      </c>
      <c r="R977" s="87" t="e">
        <f t="shared" si="70"/>
        <v>#REF!</v>
      </c>
      <c r="S977" s="57" t="e">
        <f t="shared" si="67"/>
        <v>#REF!</v>
      </c>
      <c r="T977" s="88" t="e">
        <f t="shared" si="68"/>
        <v>#REF!</v>
      </c>
      <c r="U977" s="68"/>
      <c r="W977" s="68"/>
    </row>
    <row r="978" spans="1:23" ht="20.100000000000001" customHeight="1">
      <c r="A978" s="118" t="e">
        <f>IF(OSS_2018_19!#REF!&lt;&gt;"",OSS_2018_19!#REF!,"")</f>
        <v>#REF!</v>
      </c>
      <c r="B978" s="7" t="e">
        <f>IF(OSS_2018_19!#REF!&lt;&gt;"",OSS_2018_19!#REF!,"")</f>
        <v>#REF!</v>
      </c>
      <c r="C978" s="35" t="e">
        <f>IF(OSS_2018_19!#REF!&lt;&gt;"",OSS_2018_19!#REF!,"")</f>
        <v>#REF!</v>
      </c>
      <c r="D978" s="63" t="e">
        <f>IF(OSS_2018_19!#REF!&lt;&gt;"",OSS_2018_19!#REF!,"")</f>
        <v>#REF!</v>
      </c>
      <c r="E978" s="7" t="e">
        <f>IF(OSS_2018_19!#REF!&lt;&gt;"",OSS_2018_19!#REF!,"")</f>
        <v>#REF!</v>
      </c>
      <c r="F978" s="5"/>
      <c r="G978" s="5"/>
      <c r="H978" s="5"/>
      <c r="I978" s="5"/>
      <c r="J978" s="46"/>
      <c r="L978" s="7" t="e">
        <f>IF(OSS_2018_19!#REF!&lt;&gt;"",OSS_2018_19!#REF!,"")</f>
        <v>#REF!</v>
      </c>
      <c r="M978" s="7" t="e">
        <f>IF(OSS_2018_19!#REF!&lt;&gt;"",OSS_2018_19!#REF!,"")</f>
        <v>#REF!</v>
      </c>
      <c r="N978" s="7" t="e">
        <f>IF(OSS_2018_19!#REF!&lt;&gt;"",OSS_2018_19!#REF!,"")</f>
        <v>#REF!</v>
      </c>
      <c r="O978" s="7" t="e">
        <f>IF(OSS_2018_19!#REF!&lt;&gt;"",OSS_2018_19!#REF!,"")</f>
        <v>#REF!</v>
      </c>
      <c r="P978" s="7" t="e">
        <f>IF(OSS_2018_19!#REF!&lt;&gt;"",OSS_2018_19!#REF!,"")</f>
        <v>#REF!</v>
      </c>
      <c r="Q978" s="5" t="e">
        <f t="shared" si="69"/>
        <v>#REF!</v>
      </c>
      <c r="R978" s="87" t="e">
        <f t="shared" si="70"/>
        <v>#REF!</v>
      </c>
      <c r="S978" s="57" t="e">
        <f t="shared" si="67"/>
        <v>#REF!</v>
      </c>
      <c r="T978" s="88" t="e">
        <f t="shared" si="68"/>
        <v>#REF!</v>
      </c>
      <c r="U978" s="68"/>
      <c r="W978" s="68"/>
    </row>
    <row r="979" spans="1:23" ht="20.100000000000001" customHeight="1">
      <c r="A979" s="118" t="e">
        <f>IF(OSS_2018_19!#REF!&lt;&gt;"",OSS_2018_19!#REF!,"")</f>
        <v>#REF!</v>
      </c>
      <c r="B979" s="7" t="e">
        <f>IF(OSS_2018_19!#REF!&lt;&gt;"",OSS_2018_19!#REF!,"")</f>
        <v>#REF!</v>
      </c>
      <c r="C979" s="35" t="e">
        <f>IF(OSS_2018_19!#REF!&lt;&gt;"",OSS_2018_19!#REF!,"")</f>
        <v>#REF!</v>
      </c>
      <c r="D979" s="63" t="e">
        <f>IF(OSS_2018_19!#REF!&lt;&gt;"",OSS_2018_19!#REF!,"")</f>
        <v>#REF!</v>
      </c>
      <c r="E979" s="7" t="e">
        <f>IF(OSS_2018_19!#REF!&lt;&gt;"",OSS_2018_19!#REF!,"")</f>
        <v>#REF!</v>
      </c>
      <c r="F979" s="5"/>
      <c r="G979" s="5"/>
      <c r="H979" s="5"/>
      <c r="I979" s="5"/>
      <c r="J979" s="46"/>
      <c r="L979" s="7" t="e">
        <f>IF(OSS_2018_19!#REF!&lt;&gt;"",OSS_2018_19!#REF!,"")</f>
        <v>#REF!</v>
      </c>
      <c r="M979" s="7" t="e">
        <f>IF(OSS_2018_19!#REF!&lt;&gt;"",OSS_2018_19!#REF!,"")</f>
        <v>#REF!</v>
      </c>
      <c r="N979" s="7" t="e">
        <f>IF(OSS_2018_19!#REF!&lt;&gt;"",OSS_2018_19!#REF!,"")</f>
        <v>#REF!</v>
      </c>
      <c r="O979" s="7" t="e">
        <f>IF(OSS_2018_19!#REF!&lt;&gt;"",OSS_2018_19!#REF!,"")</f>
        <v>#REF!</v>
      </c>
      <c r="P979" s="7" t="e">
        <f>IF(OSS_2018_19!#REF!&lt;&gt;"",OSS_2018_19!#REF!,"")</f>
        <v>#REF!</v>
      </c>
      <c r="Q979" s="5" t="e">
        <f t="shared" si="69"/>
        <v>#REF!</v>
      </c>
      <c r="R979" s="87" t="e">
        <f t="shared" si="70"/>
        <v>#REF!</v>
      </c>
      <c r="S979" s="57" t="e">
        <f t="shared" si="67"/>
        <v>#REF!</v>
      </c>
      <c r="T979" s="88" t="e">
        <f t="shared" si="68"/>
        <v>#REF!</v>
      </c>
      <c r="U979" s="68"/>
      <c r="W979" s="68"/>
    </row>
    <row r="980" spans="1:23" ht="20.100000000000001" customHeight="1">
      <c r="A980" s="118" t="e">
        <f>IF(OSS_2018_19!#REF!&lt;&gt;"",OSS_2018_19!#REF!,"")</f>
        <v>#REF!</v>
      </c>
      <c r="B980" s="7" t="e">
        <f>IF(OSS_2018_19!#REF!&lt;&gt;"",OSS_2018_19!#REF!,"")</f>
        <v>#REF!</v>
      </c>
      <c r="C980" s="35" t="e">
        <f>IF(OSS_2018_19!#REF!&lt;&gt;"",OSS_2018_19!#REF!,"")</f>
        <v>#REF!</v>
      </c>
      <c r="D980" s="63" t="e">
        <f>IF(OSS_2018_19!#REF!&lt;&gt;"",OSS_2018_19!#REF!,"")</f>
        <v>#REF!</v>
      </c>
      <c r="E980" s="7" t="e">
        <f>IF(OSS_2018_19!#REF!&lt;&gt;"",OSS_2018_19!#REF!,"")</f>
        <v>#REF!</v>
      </c>
      <c r="F980" s="5"/>
      <c r="G980" s="5"/>
      <c r="H980" s="5"/>
      <c r="I980" s="5"/>
      <c r="J980" s="46"/>
      <c r="L980" s="7" t="e">
        <f>IF(OSS_2018_19!#REF!&lt;&gt;"",OSS_2018_19!#REF!,"")</f>
        <v>#REF!</v>
      </c>
      <c r="M980" s="7" t="e">
        <f>IF(OSS_2018_19!#REF!&lt;&gt;"",OSS_2018_19!#REF!,"")</f>
        <v>#REF!</v>
      </c>
      <c r="N980" s="7" t="e">
        <f>IF(OSS_2018_19!#REF!&lt;&gt;"",OSS_2018_19!#REF!,"")</f>
        <v>#REF!</v>
      </c>
      <c r="O980" s="7" t="e">
        <f>IF(OSS_2018_19!#REF!&lt;&gt;"",OSS_2018_19!#REF!,"")</f>
        <v>#REF!</v>
      </c>
      <c r="P980" s="7" t="e">
        <f>IF(OSS_2018_19!#REF!&lt;&gt;"",OSS_2018_19!#REF!,"")</f>
        <v>#REF!</v>
      </c>
      <c r="Q980" s="5" t="e">
        <f t="shared" si="69"/>
        <v>#REF!</v>
      </c>
      <c r="R980" s="87" t="e">
        <f t="shared" si="70"/>
        <v>#REF!</v>
      </c>
      <c r="S980" s="57" t="e">
        <f t="shared" si="67"/>
        <v>#REF!</v>
      </c>
      <c r="T980" s="88" t="e">
        <f t="shared" si="68"/>
        <v>#REF!</v>
      </c>
      <c r="U980" s="68"/>
      <c r="W980" s="68"/>
    </row>
    <row r="981" spans="1:23" ht="20.100000000000001" customHeight="1">
      <c r="A981" s="118" t="e">
        <f>IF(OSS_2018_19!#REF!&lt;&gt;"",OSS_2018_19!#REF!,"")</f>
        <v>#REF!</v>
      </c>
      <c r="B981" s="7" t="e">
        <f>IF(OSS_2018_19!#REF!&lt;&gt;"",OSS_2018_19!#REF!,"")</f>
        <v>#REF!</v>
      </c>
      <c r="C981" s="35" t="e">
        <f>IF(OSS_2018_19!#REF!&lt;&gt;"",OSS_2018_19!#REF!,"")</f>
        <v>#REF!</v>
      </c>
      <c r="D981" s="63" t="e">
        <f>IF(OSS_2018_19!#REF!&lt;&gt;"",OSS_2018_19!#REF!,"")</f>
        <v>#REF!</v>
      </c>
      <c r="E981" s="7" t="e">
        <f>IF(OSS_2018_19!#REF!&lt;&gt;"",OSS_2018_19!#REF!,"")</f>
        <v>#REF!</v>
      </c>
      <c r="F981" s="5"/>
      <c r="G981" s="5"/>
      <c r="H981" s="5"/>
      <c r="I981" s="5"/>
      <c r="J981" s="46"/>
      <c r="L981" s="7" t="e">
        <f>IF(OSS_2018_19!#REF!&lt;&gt;"",OSS_2018_19!#REF!,"")</f>
        <v>#REF!</v>
      </c>
      <c r="M981" s="7" t="e">
        <f>IF(OSS_2018_19!#REF!&lt;&gt;"",OSS_2018_19!#REF!,"")</f>
        <v>#REF!</v>
      </c>
      <c r="N981" s="7" t="e">
        <f>IF(OSS_2018_19!#REF!&lt;&gt;"",OSS_2018_19!#REF!,"")</f>
        <v>#REF!</v>
      </c>
      <c r="O981" s="7" t="e">
        <f>IF(OSS_2018_19!#REF!&lt;&gt;"",OSS_2018_19!#REF!,"")</f>
        <v>#REF!</v>
      </c>
      <c r="P981" s="7" t="e">
        <f>IF(OSS_2018_19!#REF!&lt;&gt;"",OSS_2018_19!#REF!,"")</f>
        <v>#REF!</v>
      </c>
      <c r="Q981" s="5" t="e">
        <f t="shared" si="69"/>
        <v>#REF!</v>
      </c>
      <c r="R981" s="87" t="e">
        <f t="shared" si="70"/>
        <v>#REF!</v>
      </c>
      <c r="S981" s="57" t="e">
        <f t="shared" si="67"/>
        <v>#REF!</v>
      </c>
      <c r="T981" s="88" t="e">
        <f t="shared" si="68"/>
        <v>#REF!</v>
      </c>
      <c r="U981" s="68"/>
      <c r="W981" s="68"/>
    </row>
    <row r="982" spans="1:23" ht="20.100000000000001" customHeight="1">
      <c r="A982" s="118" t="e">
        <f>IF(OSS_2018_19!#REF!&lt;&gt;"",OSS_2018_19!#REF!,"")</f>
        <v>#REF!</v>
      </c>
      <c r="B982" s="7" t="e">
        <f>IF(OSS_2018_19!#REF!&lt;&gt;"",OSS_2018_19!#REF!,"")</f>
        <v>#REF!</v>
      </c>
      <c r="C982" s="35" t="e">
        <f>IF(OSS_2018_19!#REF!&lt;&gt;"",OSS_2018_19!#REF!,"")</f>
        <v>#REF!</v>
      </c>
      <c r="D982" s="63" t="e">
        <f>IF(OSS_2018_19!#REF!&lt;&gt;"",OSS_2018_19!#REF!,"")</f>
        <v>#REF!</v>
      </c>
      <c r="E982" s="7" t="e">
        <f>IF(OSS_2018_19!#REF!&lt;&gt;"",OSS_2018_19!#REF!,"")</f>
        <v>#REF!</v>
      </c>
      <c r="F982" s="5"/>
      <c r="G982" s="5"/>
      <c r="H982" s="5"/>
      <c r="I982" s="5"/>
      <c r="J982" s="46"/>
      <c r="L982" s="7" t="e">
        <f>IF(OSS_2018_19!#REF!&lt;&gt;"",OSS_2018_19!#REF!,"")</f>
        <v>#REF!</v>
      </c>
      <c r="M982" s="7" t="e">
        <f>IF(OSS_2018_19!#REF!&lt;&gt;"",OSS_2018_19!#REF!,"")</f>
        <v>#REF!</v>
      </c>
      <c r="N982" s="7" t="e">
        <f>IF(OSS_2018_19!#REF!&lt;&gt;"",OSS_2018_19!#REF!,"")</f>
        <v>#REF!</v>
      </c>
      <c r="O982" s="7" t="e">
        <f>IF(OSS_2018_19!#REF!&lt;&gt;"",OSS_2018_19!#REF!,"")</f>
        <v>#REF!</v>
      </c>
      <c r="P982" s="7" t="e">
        <f>IF(OSS_2018_19!#REF!&lt;&gt;"",OSS_2018_19!#REF!,"")</f>
        <v>#REF!</v>
      </c>
      <c r="Q982" s="5" t="e">
        <f t="shared" si="69"/>
        <v>#REF!</v>
      </c>
      <c r="R982" s="87" t="e">
        <f t="shared" si="70"/>
        <v>#REF!</v>
      </c>
      <c r="S982" s="57" t="e">
        <f t="shared" si="67"/>
        <v>#REF!</v>
      </c>
      <c r="T982" s="88" t="e">
        <f t="shared" si="68"/>
        <v>#REF!</v>
      </c>
      <c r="U982" s="68"/>
      <c r="W982" s="68"/>
    </row>
    <row r="983" spans="1:23" ht="20.100000000000001" customHeight="1">
      <c r="A983" s="118" t="e">
        <f>IF(OSS_2018_19!#REF!&lt;&gt;"",OSS_2018_19!#REF!,"")</f>
        <v>#REF!</v>
      </c>
      <c r="B983" s="7" t="e">
        <f>IF(OSS_2018_19!#REF!&lt;&gt;"",OSS_2018_19!#REF!,"")</f>
        <v>#REF!</v>
      </c>
      <c r="C983" s="35" t="e">
        <f>IF(OSS_2018_19!#REF!&lt;&gt;"",OSS_2018_19!#REF!,"")</f>
        <v>#REF!</v>
      </c>
      <c r="D983" s="63" t="e">
        <f>IF(OSS_2018_19!#REF!&lt;&gt;"",OSS_2018_19!#REF!,"")</f>
        <v>#REF!</v>
      </c>
      <c r="E983" s="7" t="e">
        <f>IF(OSS_2018_19!#REF!&lt;&gt;"",OSS_2018_19!#REF!,"")</f>
        <v>#REF!</v>
      </c>
      <c r="F983" s="5"/>
      <c r="G983" s="5"/>
      <c r="H983" s="5"/>
      <c r="I983" s="5"/>
      <c r="J983" s="46"/>
      <c r="L983" s="7" t="e">
        <f>IF(OSS_2018_19!#REF!&lt;&gt;"",OSS_2018_19!#REF!,"")</f>
        <v>#REF!</v>
      </c>
      <c r="M983" s="7" t="e">
        <f>IF(OSS_2018_19!#REF!&lt;&gt;"",OSS_2018_19!#REF!,"")</f>
        <v>#REF!</v>
      </c>
      <c r="N983" s="7" t="e">
        <f>IF(OSS_2018_19!#REF!&lt;&gt;"",OSS_2018_19!#REF!,"")</f>
        <v>#REF!</v>
      </c>
      <c r="O983" s="7" t="e">
        <f>IF(OSS_2018_19!#REF!&lt;&gt;"",OSS_2018_19!#REF!,"")</f>
        <v>#REF!</v>
      </c>
      <c r="P983" s="7" t="e">
        <f>IF(OSS_2018_19!#REF!&lt;&gt;"",OSS_2018_19!#REF!,"")</f>
        <v>#REF!</v>
      </c>
      <c r="Q983" s="5" t="e">
        <f t="shared" si="69"/>
        <v>#REF!</v>
      </c>
      <c r="R983" s="87" t="e">
        <f t="shared" si="70"/>
        <v>#REF!</v>
      </c>
      <c r="S983" s="57" t="e">
        <f t="shared" si="67"/>
        <v>#REF!</v>
      </c>
      <c r="T983" s="88" t="e">
        <f t="shared" si="68"/>
        <v>#REF!</v>
      </c>
      <c r="U983" s="68"/>
      <c r="W983" s="68"/>
    </row>
    <row r="984" spans="1:23" ht="20.100000000000001" customHeight="1">
      <c r="A984" s="118" t="e">
        <f>IF(OSS_2018_19!#REF!&lt;&gt;"",OSS_2018_19!#REF!,"")</f>
        <v>#REF!</v>
      </c>
      <c r="B984" s="7" t="e">
        <f>IF(OSS_2018_19!#REF!&lt;&gt;"",OSS_2018_19!#REF!,"")</f>
        <v>#REF!</v>
      </c>
      <c r="C984" s="35" t="e">
        <f>IF(OSS_2018_19!#REF!&lt;&gt;"",OSS_2018_19!#REF!,"")</f>
        <v>#REF!</v>
      </c>
      <c r="D984" s="63" t="e">
        <f>IF(OSS_2018_19!#REF!&lt;&gt;"",OSS_2018_19!#REF!,"")</f>
        <v>#REF!</v>
      </c>
      <c r="E984" s="7" t="e">
        <f>IF(OSS_2018_19!#REF!&lt;&gt;"",OSS_2018_19!#REF!,"")</f>
        <v>#REF!</v>
      </c>
      <c r="F984" s="5"/>
      <c r="G984" s="5"/>
      <c r="H984" s="5"/>
      <c r="I984" s="5"/>
      <c r="J984" s="46"/>
      <c r="L984" s="7" t="e">
        <f>IF(OSS_2018_19!#REF!&lt;&gt;"",OSS_2018_19!#REF!,"")</f>
        <v>#REF!</v>
      </c>
      <c r="M984" s="7" t="e">
        <f>IF(OSS_2018_19!#REF!&lt;&gt;"",OSS_2018_19!#REF!,"")</f>
        <v>#REF!</v>
      </c>
      <c r="N984" s="7" t="e">
        <f>IF(OSS_2018_19!#REF!&lt;&gt;"",OSS_2018_19!#REF!,"")</f>
        <v>#REF!</v>
      </c>
      <c r="O984" s="7" t="e">
        <f>IF(OSS_2018_19!#REF!&lt;&gt;"",OSS_2018_19!#REF!,"")</f>
        <v>#REF!</v>
      </c>
      <c r="P984" s="7" t="e">
        <f>IF(OSS_2018_19!#REF!&lt;&gt;"",OSS_2018_19!#REF!,"")</f>
        <v>#REF!</v>
      </c>
      <c r="Q984" s="5" t="e">
        <f t="shared" si="69"/>
        <v>#REF!</v>
      </c>
      <c r="R984" s="87" t="e">
        <f t="shared" si="70"/>
        <v>#REF!</v>
      </c>
      <c r="S984" s="57" t="e">
        <f t="shared" si="67"/>
        <v>#REF!</v>
      </c>
      <c r="T984" s="88" t="e">
        <f t="shared" si="68"/>
        <v>#REF!</v>
      </c>
      <c r="U984" s="68"/>
      <c r="W984" s="68"/>
    </row>
    <row r="985" spans="1:23" ht="20.100000000000001" customHeight="1">
      <c r="A985" s="118" t="e">
        <f>IF(OSS_2018_19!#REF!&lt;&gt;"",OSS_2018_19!#REF!,"")</f>
        <v>#REF!</v>
      </c>
      <c r="B985" s="7" t="e">
        <f>IF(OSS_2018_19!#REF!&lt;&gt;"",OSS_2018_19!#REF!,"")</f>
        <v>#REF!</v>
      </c>
      <c r="C985" s="35" t="e">
        <f>IF(OSS_2018_19!#REF!&lt;&gt;"",OSS_2018_19!#REF!,"")</f>
        <v>#REF!</v>
      </c>
      <c r="D985" s="63" t="e">
        <f>IF(OSS_2018_19!#REF!&lt;&gt;"",OSS_2018_19!#REF!,"")</f>
        <v>#REF!</v>
      </c>
      <c r="E985" s="7" t="e">
        <f>IF(OSS_2018_19!#REF!&lt;&gt;"",OSS_2018_19!#REF!,"")</f>
        <v>#REF!</v>
      </c>
      <c r="F985" s="5"/>
      <c r="G985" s="5"/>
      <c r="H985" s="5"/>
      <c r="I985" s="5"/>
      <c r="J985" s="46"/>
      <c r="L985" s="7" t="e">
        <f>IF(OSS_2018_19!#REF!&lt;&gt;"",OSS_2018_19!#REF!,"")</f>
        <v>#REF!</v>
      </c>
      <c r="M985" s="7" t="e">
        <f>IF(OSS_2018_19!#REF!&lt;&gt;"",OSS_2018_19!#REF!,"")</f>
        <v>#REF!</v>
      </c>
      <c r="N985" s="7" t="e">
        <f>IF(OSS_2018_19!#REF!&lt;&gt;"",OSS_2018_19!#REF!,"")</f>
        <v>#REF!</v>
      </c>
      <c r="O985" s="7" t="e">
        <f>IF(OSS_2018_19!#REF!&lt;&gt;"",OSS_2018_19!#REF!,"")</f>
        <v>#REF!</v>
      </c>
      <c r="P985" s="7" t="e">
        <f>IF(OSS_2018_19!#REF!&lt;&gt;"",OSS_2018_19!#REF!,"")</f>
        <v>#REF!</v>
      </c>
      <c r="Q985" s="5" t="e">
        <f t="shared" si="69"/>
        <v>#REF!</v>
      </c>
      <c r="R985" s="87" t="e">
        <f t="shared" si="70"/>
        <v>#REF!</v>
      </c>
      <c r="S985" s="57" t="e">
        <f t="shared" si="67"/>
        <v>#REF!</v>
      </c>
      <c r="T985" s="88" t="e">
        <f t="shared" si="68"/>
        <v>#REF!</v>
      </c>
      <c r="U985" s="68"/>
      <c r="W985" s="68"/>
    </row>
    <row r="986" spans="1:23" ht="20.100000000000001" customHeight="1">
      <c r="A986" s="118" t="e">
        <f>IF(OSS_2018_19!#REF!&lt;&gt;"",OSS_2018_19!#REF!,"")</f>
        <v>#REF!</v>
      </c>
      <c r="B986" s="7" t="e">
        <f>IF(OSS_2018_19!#REF!&lt;&gt;"",OSS_2018_19!#REF!,"")</f>
        <v>#REF!</v>
      </c>
      <c r="C986" s="35" t="e">
        <f>IF(OSS_2018_19!#REF!&lt;&gt;"",OSS_2018_19!#REF!,"")</f>
        <v>#REF!</v>
      </c>
      <c r="D986" s="63" t="e">
        <f>IF(OSS_2018_19!#REF!&lt;&gt;"",OSS_2018_19!#REF!,"")</f>
        <v>#REF!</v>
      </c>
      <c r="E986" s="7" t="e">
        <f>IF(OSS_2018_19!#REF!&lt;&gt;"",OSS_2018_19!#REF!,"")</f>
        <v>#REF!</v>
      </c>
      <c r="F986" s="5"/>
      <c r="G986" s="5"/>
      <c r="H986" s="5"/>
      <c r="I986" s="5"/>
      <c r="J986" s="46"/>
      <c r="L986" s="7" t="e">
        <f>IF(OSS_2018_19!#REF!&lt;&gt;"",OSS_2018_19!#REF!,"")</f>
        <v>#REF!</v>
      </c>
      <c r="M986" s="7" t="e">
        <f>IF(OSS_2018_19!#REF!&lt;&gt;"",OSS_2018_19!#REF!,"")</f>
        <v>#REF!</v>
      </c>
      <c r="N986" s="7" t="e">
        <f>IF(OSS_2018_19!#REF!&lt;&gt;"",OSS_2018_19!#REF!,"")</f>
        <v>#REF!</v>
      </c>
      <c r="O986" s="7" t="e">
        <f>IF(OSS_2018_19!#REF!&lt;&gt;"",OSS_2018_19!#REF!,"")</f>
        <v>#REF!</v>
      </c>
      <c r="P986" s="7" t="e">
        <f>IF(OSS_2018_19!#REF!&lt;&gt;"",OSS_2018_19!#REF!,"")</f>
        <v>#REF!</v>
      </c>
      <c r="Q986" s="5" t="e">
        <f t="shared" si="69"/>
        <v>#REF!</v>
      </c>
      <c r="R986" s="87" t="e">
        <f t="shared" si="70"/>
        <v>#REF!</v>
      </c>
      <c r="S986" s="57" t="e">
        <f t="shared" si="67"/>
        <v>#REF!</v>
      </c>
      <c r="T986" s="88" t="e">
        <f t="shared" si="68"/>
        <v>#REF!</v>
      </c>
      <c r="U986" s="68"/>
      <c r="W986" s="68"/>
    </row>
    <row r="987" spans="1:23" ht="20.100000000000001" customHeight="1">
      <c r="A987" s="118" t="e">
        <f>IF(OSS_2018_19!#REF!&lt;&gt;"",OSS_2018_19!#REF!,"")</f>
        <v>#REF!</v>
      </c>
      <c r="B987" s="7" t="e">
        <f>IF(OSS_2018_19!#REF!&lt;&gt;"",OSS_2018_19!#REF!,"")</f>
        <v>#REF!</v>
      </c>
      <c r="C987" s="35" t="e">
        <f>IF(OSS_2018_19!#REF!&lt;&gt;"",OSS_2018_19!#REF!,"")</f>
        <v>#REF!</v>
      </c>
      <c r="D987" s="63" t="e">
        <f>IF(OSS_2018_19!#REF!&lt;&gt;"",OSS_2018_19!#REF!,"")</f>
        <v>#REF!</v>
      </c>
      <c r="E987" s="7" t="e">
        <f>IF(OSS_2018_19!#REF!&lt;&gt;"",OSS_2018_19!#REF!,"")</f>
        <v>#REF!</v>
      </c>
      <c r="F987" s="5"/>
      <c r="G987" s="5"/>
      <c r="H987" s="5"/>
      <c r="I987" s="5"/>
      <c r="J987" s="46"/>
      <c r="L987" s="7" t="e">
        <f>IF(OSS_2018_19!#REF!&lt;&gt;"",OSS_2018_19!#REF!,"")</f>
        <v>#REF!</v>
      </c>
      <c r="M987" s="7" t="e">
        <f>IF(OSS_2018_19!#REF!&lt;&gt;"",OSS_2018_19!#REF!,"")</f>
        <v>#REF!</v>
      </c>
      <c r="N987" s="7" t="e">
        <f>IF(OSS_2018_19!#REF!&lt;&gt;"",OSS_2018_19!#REF!,"")</f>
        <v>#REF!</v>
      </c>
      <c r="O987" s="7" t="e">
        <f>IF(OSS_2018_19!#REF!&lt;&gt;"",OSS_2018_19!#REF!,"")</f>
        <v>#REF!</v>
      </c>
      <c r="P987" s="7" t="e">
        <f>IF(OSS_2018_19!#REF!&lt;&gt;"",OSS_2018_19!#REF!,"")</f>
        <v>#REF!</v>
      </c>
      <c r="Q987" s="5" t="e">
        <f t="shared" si="69"/>
        <v>#REF!</v>
      </c>
      <c r="R987" s="87" t="e">
        <f t="shared" si="70"/>
        <v>#REF!</v>
      </c>
      <c r="S987" s="57" t="e">
        <f t="shared" si="67"/>
        <v>#REF!</v>
      </c>
      <c r="T987" s="88" t="e">
        <f t="shared" si="68"/>
        <v>#REF!</v>
      </c>
      <c r="U987" s="68"/>
      <c r="W987" s="68"/>
    </row>
    <row r="988" spans="1:23" ht="20.100000000000001" customHeight="1">
      <c r="A988" s="118" t="e">
        <f>IF(OSS_2018_19!#REF!&lt;&gt;"",OSS_2018_19!#REF!,"")</f>
        <v>#REF!</v>
      </c>
      <c r="B988" s="7" t="e">
        <f>IF(OSS_2018_19!#REF!&lt;&gt;"",OSS_2018_19!#REF!,"")</f>
        <v>#REF!</v>
      </c>
      <c r="C988" s="35" t="e">
        <f>IF(OSS_2018_19!#REF!&lt;&gt;"",OSS_2018_19!#REF!,"")</f>
        <v>#REF!</v>
      </c>
      <c r="D988" s="63" t="e">
        <f>IF(OSS_2018_19!#REF!&lt;&gt;"",OSS_2018_19!#REF!,"")</f>
        <v>#REF!</v>
      </c>
      <c r="E988" s="7" t="e">
        <f>IF(OSS_2018_19!#REF!&lt;&gt;"",OSS_2018_19!#REF!,"")</f>
        <v>#REF!</v>
      </c>
      <c r="F988" s="5"/>
      <c r="G988" s="5"/>
      <c r="H988" s="5"/>
      <c r="I988" s="5"/>
      <c r="J988" s="46"/>
      <c r="L988" s="7" t="e">
        <f>IF(OSS_2018_19!#REF!&lt;&gt;"",OSS_2018_19!#REF!,"")</f>
        <v>#REF!</v>
      </c>
      <c r="M988" s="7" t="e">
        <f>IF(OSS_2018_19!#REF!&lt;&gt;"",OSS_2018_19!#REF!,"")</f>
        <v>#REF!</v>
      </c>
      <c r="N988" s="7" t="e">
        <f>IF(OSS_2018_19!#REF!&lt;&gt;"",OSS_2018_19!#REF!,"")</f>
        <v>#REF!</v>
      </c>
      <c r="O988" s="7" t="e">
        <f>IF(OSS_2018_19!#REF!&lt;&gt;"",OSS_2018_19!#REF!,"")</f>
        <v>#REF!</v>
      </c>
      <c r="P988" s="7" t="e">
        <f>IF(OSS_2018_19!#REF!&lt;&gt;"",OSS_2018_19!#REF!,"")</f>
        <v>#REF!</v>
      </c>
      <c r="Q988" s="5" t="e">
        <f t="shared" si="69"/>
        <v>#REF!</v>
      </c>
      <c r="R988" s="87" t="e">
        <f t="shared" si="70"/>
        <v>#REF!</v>
      </c>
      <c r="S988" s="57" t="e">
        <f t="shared" si="67"/>
        <v>#REF!</v>
      </c>
      <c r="T988" s="88" t="e">
        <f t="shared" si="68"/>
        <v>#REF!</v>
      </c>
      <c r="U988" s="68"/>
      <c r="W988" s="68"/>
    </row>
    <row r="989" spans="1:23" ht="20.100000000000001" customHeight="1">
      <c r="A989" s="118" t="e">
        <f>IF(OSS_2018_19!#REF!&lt;&gt;"",OSS_2018_19!#REF!,"")</f>
        <v>#REF!</v>
      </c>
      <c r="B989" s="7" t="e">
        <f>IF(OSS_2018_19!#REF!&lt;&gt;"",OSS_2018_19!#REF!,"")</f>
        <v>#REF!</v>
      </c>
      <c r="C989" s="35" t="e">
        <f>IF(OSS_2018_19!#REF!&lt;&gt;"",OSS_2018_19!#REF!,"")</f>
        <v>#REF!</v>
      </c>
      <c r="D989" s="63" t="e">
        <f>IF(OSS_2018_19!#REF!&lt;&gt;"",OSS_2018_19!#REF!,"")</f>
        <v>#REF!</v>
      </c>
      <c r="E989" s="7" t="e">
        <f>IF(OSS_2018_19!#REF!&lt;&gt;"",OSS_2018_19!#REF!,"")</f>
        <v>#REF!</v>
      </c>
      <c r="F989" s="5"/>
      <c r="G989" s="5"/>
      <c r="H989" s="5"/>
      <c r="I989" s="5"/>
      <c r="J989" s="46"/>
      <c r="L989" s="7" t="e">
        <f>IF(OSS_2018_19!#REF!&lt;&gt;"",OSS_2018_19!#REF!,"")</f>
        <v>#REF!</v>
      </c>
      <c r="M989" s="7" t="e">
        <f>IF(OSS_2018_19!#REF!&lt;&gt;"",OSS_2018_19!#REF!,"")</f>
        <v>#REF!</v>
      </c>
      <c r="N989" s="7" t="e">
        <f>IF(OSS_2018_19!#REF!&lt;&gt;"",OSS_2018_19!#REF!,"")</f>
        <v>#REF!</v>
      </c>
      <c r="O989" s="7" t="e">
        <f>IF(OSS_2018_19!#REF!&lt;&gt;"",OSS_2018_19!#REF!,"")</f>
        <v>#REF!</v>
      </c>
      <c r="P989" s="7" t="e">
        <f>IF(OSS_2018_19!#REF!&lt;&gt;"",OSS_2018_19!#REF!,"")</f>
        <v>#REF!</v>
      </c>
      <c r="Q989" s="5" t="e">
        <f t="shared" si="69"/>
        <v>#REF!</v>
      </c>
      <c r="R989" s="87" t="e">
        <f t="shared" si="70"/>
        <v>#REF!</v>
      </c>
      <c r="S989" s="57" t="e">
        <f t="shared" si="67"/>
        <v>#REF!</v>
      </c>
      <c r="T989" s="88" t="e">
        <f t="shared" si="68"/>
        <v>#REF!</v>
      </c>
      <c r="U989" s="68"/>
      <c r="W989" s="68"/>
    </row>
    <row r="990" spans="1:23" ht="20.100000000000001" customHeight="1">
      <c r="A990" s="118" t="e">
        <f>IF(OSS_2018_19!#REF!&lt;&gt;"",OSS_2018_19!#REF!,"")</f>
        <v>#REF!</v>
      </c>
      <c r="B990" s="7" t="e">
        <f>IF(OSS_2018_19!#REF!&lt;&gt;"",OSS_2018_19!#REF!,"")</f>
        <v>#REF!</v>
      </c>
      <c r="C990" s="35" t="e">
        <f>IF(OSS_2018_19!#REF!&lt;&gt;"",OSS_2018_19!#REF!,"")</f>
        <v>#REF!</v>
      </c>
      <c r="D990" s="63" t="e">
        <f>IF(OSS_2018_19!#REF!&lt;&gt;"",OSS_2018_19!#REF!,"")</f>
        <v>#REF!</v>
      </c>
      <c r="E990" s="7" t="e">
        <f>IF(OSS_2018_19!#REF!&lt;&gt;"",OSS_2018_19!#REF!,"")</f>
        <v>#REF!</v>
      </c>
      <c r="F990" s="5"/>
      <c r="G990" s="5"/>
      <c r="H990" s="5"/>
      <c r="I990" s="5"/>
      <c r="J990" s="46"/>
      <c r="L990" s="7" t="e">
        <f>IF(OSS_2018_19!#REF!&lt;&gt;"",OSS_2018_19!#REF!,"")</f>
        <v>#REF!</v>
      </c>
      <c r="M990" s="7" t="e">
        <f>IF(OSS_2018_19!#REF!&lt;&gt;"",OSS_2018_19!#REF!,"")</f>
        <v>#REF!</v>
      </c>
      <c r="N990" s="7" t="e">
        <f>IF(OSS_2018_19!#REF!&lt;&gt;"",OSS_2018_19!#REF!,"")</f>
        <v>#REF!</v>
      </c>
      <c r="O990" s="7" t="e">
        <f>IF(OSS_2018_19!#REF!&lt;&gt;"",OSS_2018_19!#REF!,"")</f>
        <v>#REF!</v>
      </c>
      <c r="P990" s="7" t="e">
        <f>IF(OSS_2018_19!#REF!&lt;&gt;"",OSS_2018_19!#REF!,"")</f>
        <v>#REF!</v>
      </c>
      <c r="Q990" s="5" t="e">
        <f t="shared" si="69"/>
        <v>#REF!</v>
      </c>
      <c r="R990" s="87" t="e">
        <f t="shared" si="70"/>
        <v>#REF!</v>
      </c>
      <c r="S990" s="57" t="e">
        <f t="shared" si="67"/>
        <v>#REF!</v>
      </c>
      <c r="T990" s="88" t="e">
        <f t="shared" si="68"/>
        <v>#REF!</v>
      </c>
      <c r="U990" s="68"/>
      <c r="W990" s="68"/>
    </row>
    <row r="991" spans="1:23" ht="20.100000000000001" customHeight="1">
      <c r="A991" s="118" t="e">
        <f>IF(OSS_2018_19!#REF!&lt;&gt;"",OSS_2018_19!#REF!,"")</f>
        <v>#REF!</v>
      </c>
      <c r="B991" s="7" t="e">
        <f>IF(OSS_2018_19!#REF!&lt;&gt;"",OSS_2018_19!#REF!,"")</f>
        <v>#REF!</v>
      </c>
      <c r="C991" s="35" t="e">
        <f>IF(OSS_2018_19!#REF!&lt;&gt;"",OSS_2018_19!#REF!,"")</f>
        <v>#REF!</v>
      </c>
      <c r="D991" s="63" t="e">
        <f>IF(OSS_2018_19!#REF!&lt;&gt;"",OSS_2018_19!#REF!,"")</f>
        <v>#REF!</v>
      </c>
      <c r="E991" s="7" t="e">
        <f>IF(OSS_2018_19!#REF!&lt;&gt;"",OSS_2018_19!#REF!,"")</f>
        <v>#REF!</v>
      </c>
      <c r="F991" s="5"/>
      <c r="G991" s="5"/>
      <c r="H991" s="5"/>
      <c r="I991" s="5"/>
      <c r="J991" s="46"/>
      <c r="L991" s="7" t="e">
        <f>IF(OSS_2018_19!#REF!&lt;&gt;"",OSS_2018_19!#REF!,"")</f>
        <v>#REF!</v>
      </c>
      <c r="M991" s="7" t="e">
        <f>IF(OSS_2018_19!#REF!&lt;&gt;"",OSS_2018_19!#REF!,"")</f>
        <v>#REF!</v>
      </c>
      <c r="N991" s="7" t="e">
        <f>IF(OSS_2018_19!#REF!&lt;&gt;"",OSS_2018_19!#REF!,"")</f>
        <v>#REF!</v>
      </c>
      <c r="O991" s="7" t="e">
        <f>IF(OSS_2018_19!#REF!&lt;&gt;"",OSS_2018_19!#REF!,"")</f>
        <v>#REF!</v>
      </c>
      <c r="P991" s="7" t="e">
        <f>IF(OSS_2018_19!#REF!&lt;&gt;"",OSS_2018_19!#REF!,"")</f>
        <v>#REF!</v>
      </c>
      <c r="Q991" s="5" t="e">
        <f t="shared" si="69"/>
        <v>#REF!</v>
      </c>
      <c r="R991" s="87" t="e">
        <f t="shared" si="70"/>
        <v>#REF!</v>
      </c>
      <c r="S991" s="57" t="e">
        <f t="shared" si="67"/>
        <v>#REF!</v>
      </c>
      <c r="T991" s="88" t="e">
        <f t="shared" si="68"/>
        <v>#REF!</v>
      </c>
      <c r="U991" s="68"/>
      <c r="W991" s="68"/>
    </row>
    <row r="992" spans="1:23" ht="20.100000000000001" customHeight="1">
      <c r="A992" s="118" t="e">
        <f>IF(OSS_2018_19!#REF!&lt;&gt;"",OSS_2018_19!#REF!,"")</f>
        <v>#REF!</v>
      </c>
      <c r="B992" s="7" t="e">
        <f>IF(OSS_2018_19!#REF!&lt;&gt;"",OSS_2018_19!#REF!,"")</f>
        <v>#REF!</v>
      </c>
      <c r="C992" s="35" t="e">
        <f>IF(OSS_2018_19!#REF!&lt;&gt;"",OSS_2018_19!#REF!,"")</f>
        <v>#REF!</v>
      </c>
      <c r="D992" s="63" t="e">
        <f>IF(OSS_2018_19!#REF!&lt;&gt;"",OSS_2018_19!#REF!,"")</f>
        <v>#REF!</v>
      </c>
      <c r="E992" s="7" t="e">
        <f>IF(OSS_2018_19!#REF!&lt;&gt;"",OSS_2018_19!#REF!,"")</f>
        <v>#REF!</v>
      </c>
      <c r="F992" s="5"/>
      <c r="G992" s="5"/>
      <c r="H992" s="5"/>
      <c r="I992" s="5"/>
      <c r="J992" s="46"/>
      <c r="L992" s="7" t="e">
        <f>IF(OSS_2018_19!#REF!&lt;&gt;"",OSS_2018_19!#REF!,"")</f>
        <v>#REF!</v>
      </c>
      <c r="M992" s="7" t="e">
        <f>IF(OSS_2018_19!#REF!&lt;&gt;"",OSS_2018_19!#REF!,"")</f>
        <v>#REF!</v>
      </c>
      <c r="N992" s="7" t="e">
        <f>IF(OSS_2018_19!#REF!&lt;&gt;"",OSS_2018_19!#REF!,"")</f>
        <v>#REF!</v>
      </c>
      <c r="O992" s="7" t="e">
        <f>IF(OSS_2018_19!#REF!&lt;&gt;"",OSS_2018_19!#REF!,"")</f>
        <v>#REF!</v>
      </c>
      <c r="P992" s="7" t="e">
        <f>IF(OSS_2018_19!#REF!&lt;&gt;"",OSS_2018_19!#REF!,"")</f>
        <v>#REF!</v>
      </c>
      <c r="Q992" s="5" t="e">
        <f t="shared" si="69"/>
        <v>#REF!</v>
      </c>
      <c r="R992" s="87" t="e">
        <f t="shared" si="70"/>
        <v>#REF!</v>
      </c>
      <c r="S992" s="57" t="e">
        <f t="shared" si="67"/>
        <v>#REF!</v>
      </c>
      <c r="T992" s="88" t="e">
        <f t="shared" si="68"/>
        <v>#REF!</v>
      </c>
      <c r="U992" s="68"/>
      <c r="W992" s="68"/>
    </row>
    <row r="993" spans="1:23" ht="20.100000000000001" customHeight="1">
      <c r="A993" s="118" t="e">
        <f>IF(OSS_2018_19!#REF!&lt;&gt;"",OSS_2018_19!#REF!,"")</f>
        <v>#REF!</v>
      </c>
      <c r="B993" s="7" t="e">
        <f>IF(OSS_2018_19!#REF!&lt;&gt;"",OSS_2018_19!#REF!,"")</f>
        <v>#REF!</v>
      </c>
      <c r="C993" s="35" t="e">
        <f>IF(OSS_2018_19!#REF!&lt;&gt;"",OSS_2018_19!#REF!,"")</f>
        <v>#REF!</v>
      </c>
      <c r="D993" s="63" t="e">
        <f>IF(OSS_2018_19!#REF!&lt;&gt;"",OSS_2018_19!#REF!,"")</f>
        <v>#REF!</v>
      </c>
      <c r="E993" s="7" t="e">
        <f>IF(OSS_2018_19!#REF!&lt;&gt;"",OSS_2018_19!#REF!,"")</f>
        <v>#REF!</v>
      </c>
      <c r="F993" s="5"/>
      <c r="G993" s="5"/>
      <c r="H993" s="5"/>
      <c r="I993" s="5"/>
      <c r="J993" s="46"/>
      <c r="L993" s="7" t="e">
        <f>IF(OSS_2018_19!#REF!&lt;&gt;"",OSS_2018_19!#REF!,"")</f>
        <v>#REF!</v>
      </c>
      <c r="M993" s="7" t="e">
        <f>IF(OSS_2018_19!#REF!&lt;&gt;"",OSS_2018_19!#REF!,"")</f>
        <v>#REF!</v>
      </c>
      <c r="N993" s="7" t="e">
        <f>IF(OSS_2018_19!#REF!&lt;&gt;"",OSS_2018_19!#REF!,"")</f>
        <v>#REF!</v>
      </c>
      <c r="O993" s="7" t="e">
        <f>IF(OSS_2018_19!#REF!&lt;&gt;"",OSS_2018_19!#REF!,"")</f>
        <v>#REF!</v>
      </c>
      <c r="P993" s="7" t="e">
        <f>IF(OSS_2018_19!#REF!&lt;&gt;"",OSS_2018_19!#REF!,"")</f>
        <v>#REF!</v>
      </c>
      <c r="Q993" s="5" t="e">
        <f t="shared" si="69"/>
        <v>#REF!</v>
      </c>
      <c r="R993" s="87" t="e">
        <f t="shared" si="70"/>
        <v>#REF!</v>
      </c>
      <c r="S993" s="57" t="e">
        <f t="shared" si="67"/>
        <v>#REF!</v>
      </c>
      <c r="T993" s="88" t="e">
        <f t="shared" si="68"/>
        <v>#REF!</v>
      </c>
      <c r="U993" s="68"/>
      <c r="W993" s="68"/>
    </row>
    <row r="994" spans="1:23" ht="20.100000000000001" customHeight="1">
      <c r="A994" s="118" t="e">
        <f>IF(OSS_2018_19!#REF!&lt;&gt;"",OSS_2018_19!#REF!,"")</f>
        <v>#REF!</v>
      </c>
      <c r="B994" s="7" t="e">
        <f>IF(OSS_2018_19!#REF!&lt;&gt;"",OSS_2018_19!#REF!,"")</f>
        <v>#REF!</v>
      </c>
      <c r="C994" s="35" t="e">
        <f>IF(OSS_2018_19!#REF!&lt;&gt;"",OSS_2018_19!#REF!,"")</f>
        <v>#REF!</v>
      </c>
      <c r="D994" s="63" t="e">
        <f>IF(OSS_2018_19!#REF!&lt;&gt;"",OSS_2018_19!#REF!,"")</f>
        <v>#REF!</v>
      </c>
      <c r="E994" s="7" t="e">
        <f>IF(OSS_2018_19!#REF!&lt;&gt;"",OSS_2018_19!#REF!,"")</f>
        <v>#REF!</v>
      </c>
      <c r="F994" s="5"/>
      <c r="G994" s="5"/>
      <c r="H994" s="5"/>
      <c r="I994" s="5"/>
      <c r="J994" s="46"/>
      <c r="L994" s="7" t="e">
        <f>IF(OSS_2018_19!#REF!&lt;&gt;"",OSS_2018_19!#REF!,"")</f>
        <v>#REF!</v>
      </c>
      <c r="M994" s="7" t="e">
        <f>IF(OSS_2018_19!#REF!&lt;&gt;"",OSS_2018_19!#REF!,"")</f>
        <v>#REF!</v>
      </c>
      <c r="N994" s="7" t="e">
        <f>IF(OSS_2018_19!#REF!&lt;&gt;"",OSS_2018_19!#REF!,"")</f>
        <v>#REF!</v>
      </c>
      <c r="O994" s="7" t="e">
        <f>IF(OSS_2018_19!#REF!&lt;&gt;"",OSS_2018_19!#REF!,"")</f>
        <v>#REF!</v>
      </c>
      <c r="P994" s="7" t="e">
        <f>IF(OSS_2018_19!#REF!&lt;&gt;"",OSS_2018_19!#REF!,"")</f>
        <v>#REF!</v>
      </c>
      <c r="Q994" s="5" t="e">
        <f t="shared" si="69"/>
        <v>#REF!</v>
      </c>
      <c r="R994" s="87" t="e">
        <f t="shared" si="70"/>
        <v>#REF!</v>
      </c>
      <c r="S994" s="57" t="e">
        <f t="shared" si="67"/>
        <v>#REF!</v>
      </c>
      <c r="T994" s="88" t="e">
        <f t="shared" si="68"/>
        <v>#REF!</v>
      </c>
      <c r="U994" s="68"/>
      <c r="W994" s="68"/>
    </row>
    <row r="995" spans="1:23" ht="20.100000000000001" customHeight="1">
      <c r="A995" s="118" t="e">
        <f>IF(OSS_2018_19!#REF!&lt;&gt;"",OSS_2018_19!#REF!,"")</f>
        <v>#REF!</v>
      </c>
      <c r="B995" s="7" t="e">
        <f>IF(OSS_2018_19!#REF!&lt;&gt;"",OSS_2018_19!#REF!,"")</f>
        <v>#REF!</v>
      </c>
      <c r="C995" s="35" t="e">
        <f>IF(OSS_2018_19!#REF!&lt;&gt;"",OSS_2018_19!#REF!,"")</f>
        <v>#REF!</v>
      </c>
      <c r="D995" s="63" t="e">
        <f>IF(OSS_2018_19!#REF!&lt;&gt;"",OSS_2018_19!#REF!,"")</f>
        <v>#REF!</v>
      </c>
      <c r="E995" s="7" t="e">
        <f>IF(OSS_2018_19!#REF!&lt;&gt;"",OSS_2018_19!#REF!,"")</f>
        <v>#REF!</v>
      </c>
      <c r="F995" s="5"/>
      <c r="G995" s="5"/>
      <c r="H995" s="5"/>
      <c r="I995" s="5"/>
      <c r="J995" s="46"/>
      <c r="L995" s="7" t="e">
        <f>IF(OSS_2018_19!#REF!&lt;&gt;"",OSS_2018_19!#REF!,"")</f>
        <v>#REF!</v>
      </c>
      <c r="M995" s="7" t="e">
        <f>IF(OSS_2018_19!#REF!&lt;&gt;"",OSS_2018_19!#REF!,"")</f>
        <v>#REF!</v>
      </c>
      <c r="N995" s="7" t="e">
        <f>IF(OSS_2018_19!#REF!&lt;&gt;"",OSS_2018_19!#REF!,"")</f>
        <v>#REF!</v>
      </c>
      <c r="O995" s="7" t="e">
        <f>IF(OSS_2018_19!#REF!&lt;&gt;"",OSS_2018_19!#REF!,"")</f>
        <v>#REF!</v>
      </c>
      <c r="P995" s="7" t="e">
        <f>IF(OSS_2018_19!#REF!&lt;&gt;"",OSS_2018_19!#REF!,"")</f>
        <v>#REF!</v>
      </c>
      <c r="Q995" s="5" t="e">
        <f t="shared" si="69"/>
        <v>#REF!</v>
      </c>
      <c r="R995" s="87" t="e">
        <f t="shared" si="70"/>
        <v>#REF!</v>
      </c>
      <c r="S995" s="57" t="e">
        <f t="shared" si="67"/>
        <v>#REF!</v>
      </c>
      <c r="T995" s="88" t="e">
        <f t="shared" si="68"/>
        <v>#REF!</v>
      </c>
      <c r="U995" s="68"/>
      <c r="W995" s="68"/>
    </row>
    <row r="996" spans="1:23" ht="20.100000000000001" customHeight="1">
      <c r="A996" s="118" t="e">
        <f>IF(OSS_2018_19!#REF!&lt;&gt;"",OSS_2018_19!#REF!,"")</f>
        <v>#REF!</v>
      </c>
      <c r="B996" s="7" t="e">
        <f>IF(OSS_2018_19!#REF!&lt;&gt;"",OSS_2018_19!#REF!,"")</f>
        <v>#REF!</v>
      </c>
      <c r="C996" s="35" t="e">
        <f>IF(OSS_2018_19!#REF!&lt;&gt;"",OSS_2018_19!#REF!,"")</f>
        <v>#REF!</v>
      </c>
      <c r="D996" s="63" t="e">
        <f>IF(OSS_2018_19!#REF!&lt;&gt;"",OSS_2018_19!#REF!,"")</f>
        <v>#REF!</v>
      </c>
      <c r="E996" s="7" t="e">
        <f>IF(OSS_2018_19!#REF!&lt;&gt;"",OSS_2018_19!#REF!,"")</f>
        <v>#REF!</v>
      </c>
      <c r="F996" s="5"/>
      <c r="G996" s="5"/>
      <c r="H996" s="5"/>
      <c r="I996" s="5"/>
      <c r="J996" s="46"/>
      <c r="L996" s="7" t="e">
        <f>IF(OSS_2018_19!#REF!&lt;&gt;"",OSS_2018_19!#REF!,"")</f>
        <v>#REF!</v>
      </c>
      <c r="M996" s="7" t="e">
        <f>IF(OSS_2018_19!#REF!&lt;&gt;"",OSS_2018_19!#REF!,"")</f>
        <v>#REF!</v>
      </c>
      <c r="N996" s="7" t="e">
        <f>IF(OSS_2018_19!#REF!&lt;&gt;"",OSS_2018_19!#REF!,"")</f>
        <v>#REF!</v>
      </c>
      <c r="O996" s="7" t="e">
        <f>IF(OSS_2018_19!#REF!&lt;&gt;"",OSS_2018_19!#REF!,"")</f>
        <v>#REF!</v>
      </c>
      <c r="P996" s="7" t="e">
        <f>IF(OSS_2018_19!#REF!&lt;&gt;"",OSS_2018_19!#REF!,"")</f>
        <v>#REF!</v>
      </c>
      <c r="Q996" s="5" t="e">
        <f t="shared" si="69"/>
        <v>#REF!</v>
      </c>
      <c r="R996" s="87" t="e">
        <f t="shared" si="70"/>
        <v>#REF!</v>
      </c>
      <c r="S996" s="57" t="e">
        <f t="shared" si="67"/>
        <v>#REF!</v>
      </c>
      <c r="T996" s="88" t="e">
        <f t="shared" si="68"/>
        <v>#REF!</v>
      </c>
      <c r="U996" s="68"/>
      <c r="W996" s="68"/>
    </row>
    <row r="997" spans="1:23" ht="20.100000000000001" customHeight="1">
      <c r="A997" s="118" t="e">
        <f>IF(OSS_2018_19!#REF!&lt;&gt;"",OSS_2018_19!#REF!,"")</f>
        <v>#REF!</v>
      </c>
      <c r="B997" s="7" t="e">
        <f>IF(OSS_2018_19!#REF!&lt;&gt;"",OSS_2018_19!#REF!,"")</f>
        <v>#REF!</v>
      </c>
      <c r="C997" s="35" t="e">
        <f>IF(OSS_2018_19!#REF!&lt;&gt;"",OSS_2018_19!#REF!,"")</f>
        <v>#REF!</v>
      </c>
      <c r="D997" s="63" t="e">
        <f>IF(OSS_2018_19!#REF!&lt;&gt;"",OSS_2018_19!#REF!,"")</f>
        <v>#REF!</v>
      </c>
      <c r="E997" s="7" t="e">
        <f>IF(OSS_2018_19!#REF!&lt;&gt;"",OSS_2018_19!#REF!,"")</f>
        <v>#REF!</v>
      </c>
      <c r="F997" s="5"/>
      <c r="G997" s="5"/>
      <c r="H997" s="5"/>
      <c r="I997" s="5"/>
      <c r="J997" s="46"/>
      <c r="L997" s="7" t="e">
        <f>IF(OSS_2018_19!#REF!&lt;&gt;"",OSS_2018_19!#REF!,"")</f>
        <v>#REF!</v>
      </c>
      <c r="M997" s="7" t="e">
        <f>IF(OSS_2018_19!#REF!&lt;&gt;"",OSS_2018_19!#REF!,"")</f>
        <v>#REF!</v>
      </c>
      <c r="N997" s="7" t="e">
        <f>IF(OSS_2018_19!#REF!&lt;&gt;"",OSS_2018_19!#REF!,"")</f>
        <v>#REF!</v>
      </c>
      <c r="O997" s="7" t="e">
        <f>IF(OSS_2018_19!#REF!&lt;&gt;"",OSS_2018_19!#REF!,"")</f>
        <v>#REF!</v>
      </c>
      <c r="P997" s="7" t="e">
        <f>IF(OSS_2018_19!#REF!&lt;&gt;"",OSS_2018_19!#REF!,"")</f>
        <v>#REF!</v>
      </c>
      <c r="Q997" s="5" t="e">
        <f t="shared" si="69"/>
        <v>#REF!</v>
      </c>
      <c r="R997" s="87" t="e">
        <f t="shared" si="70"/>
        <v>#REF!</v>
      </c>
      <c r="S997" s="57" t="e">
        <f t="shared" si="67"/>
        <v>#REF!</v>
      </c>
      <c r="T997" s="88" t="e">
        <f t="shared" si="68"/>
        <v>#REF!</v>
      </c>
      <c r="U997" s="68"/>
      <c r="W997" s="68"/>
    </row>
    <row r="998" spans="1:23" ht="20.100000000000001" customHeight="1">
      <c r="A998" s="118" t="e">
        <f>IF(OSS_2018_19!#REF!&lt;&gt;"",OSS_2018_19!#REF!,"")</f>
        <v>#REF!</v>
      </c>
      <c r="B998" s="7" t="e">
        <f>IF(OSS_2018_19!#REF!&lt;&gt;"",OSS_2018_19!#REF!,"")</f>
        <v>#REF!</v>
      </c>
      <c r="C998" s="35" t="e">
        <f>IF(OSS_2018_19!#REF!&lt;&gt;"",OSS_2018_19!#REF!,"")</f>
        <v>#REF!</v>
      </c>
      <c r="D998" s="63" t="e">
        <f>IF(OSS_2018_19!#REF!&lt;&gt;"",OSS_2018_19!#REF!,"")</f>
        <v>#REF!</v>
      </c>
      <c r="E998" s="7" t="e">
        <f>IF(OSS_2018_19!#REF!&lt;&gt;"",OSS_2018_19!#REF!,"")</f>
        <v>#REF!</v>
      </c>
      <c r="F998" s="5"/>
      <c r="G998" s="5"/>
      <c r="H998" s="5"/>
      <c r="I998" s="5"/>
      <c r="J998" s="46"/>
      <c r="L998" s="7" t="e">
        <f>IF(OSS_2018_19!#REF!&lt;&gt;"",OSS_2018_19!#REF!,"")</f>
        <v>#REF!</v>
      </c>
      <c r="M998" s="7" t="e">
        <f>IF(OSS_2018_19!#REF!&lt;&gt;"",OSS_2018_19!#REF!,"")</f>
        <v>#REF!</v>
      </c>
      <c r="N998" s="7" t="e">
        <f>IF(OSS_2018_19!#REF!&lt;&gt;"",OSS_2018_19!#REF!,"")</f>
        <v>#REF!</v>
      </c>
      <c r="O998" s="7" t="e">
        <f>IF(OSS_2018_19!#REF!&lt;&gt;"",OSS_2018_19!#REF!,"")</f>
        <v>#REF!</v>
      </c>
      <c r="P998" s="7" t="e">
        <f>IF(OSS_2018_19!#REF!&lt;&gt;"",OSS_2018_19!#REF!,"")</f>
        <v>#REF!</v>
      </c>
      <c r="Q998" s="5" t="e">
        <f t="shared" si="69"/>
        <v>#REF!</v>
      </c>
      <c r="R998" s="87" t="e">
        <f t="shared" si="70"/>
        <v>#REF!</v>
      </c>
      <c r="S998" s="57" t="e">
        <f t="shared" si="67"/>
        <v>#REF!</v>
      </c>
      <c r="T998" s="88" t="e">
        <f t="shared" si="68"/>
        <v>#REF!</v>
      </c>
      <c r="U998" s="68"/>
      <c r="W998" s="68"/>
    </row>
    <row r="999" spans="1:23" ht="20.100000000000001" customHeight="1">
      <c r="A999" s="118" t="e">
        <f>IF(OSS_2018_19!#REF!&lt;&gt;"",OSS_2018_19!#REF!,"")</f>
        <v>#REF!</v>
      </c>
      <c r="B999" s="7" t="e">
        <f>IF(OSS_2018_19!#REF!&lt;&gt;"",OSS_2018_19!#REF!,"")</f>
        <v>#REF!</v>
      </c>
      <c r="C999" s="35" t="e">
        <f>IF(OSS_2018_19!#REF!&lt;&gt;"",OSS_2018_19!#REF!,"")</f>
        <v>#REF!</v>
      </c>
      <c r="D999" s="63" t="e">
        <f>IF(OSS_2018_19!#REF!&lt;&gt;"",OSS_2018_19!#REF!,"")</f>
        <v>#REF!</v>
      </c>
      <c r="E999" s="7" t="e">
        <f>IF(OSS_2018_19!#REF!&lt;&gt;"",OSS_2018_19!#REF!,"")</f>
        <v>#REF!</v>
      </c>
      <c r="F999" s="5"/>
      <c r="G999" s="5"/>
      <c r="H999" s="5"/>
      <c r="I999" s="5"/>
      <c r="J999" s="46"/>
      <c r="L999" s="7" t="e">
        <f>IF(OSS_2018_19!#REF!&lt;&gt;"",OSS_2018_19!#REF!,"")</f>
        <v>#REF!</v>
      </c>
      <c r="M999" s="7" t="e">
        <f>IF(OSS_2018_19!#REF!&lt;&gt;"",OSS_2018_19!#REF!,"")</f>
        <v>#REF!</v>
      </c>
      <c r="N999" s="7" t="e">
        <f>IF(OSS_2018_19!#REF!&lt;&gt;"",OSS_2018_19!#REF!,"")</f>
        <v>#REF!</v>
      </c>
      <c r="O999" s="7" t="e">
        <f>IF(OSS_2018_19!#REF!&lt;&gt;"",OSS_2018_19!#REF!,"")</f>
        <v>#REF!</v>
      </c>
      <c r="P999" s="7" t="e">
        <f>IF(OSS_2018_19!#REF!&lt;&gt;"",OSS_2018_19!#REF!,"")</f>
        <v>#REF!</v>
      </c>
      <c r="Q999" s="5" t="e">
        <f t="shared" si="69"/>
        <v>#REF!</v>
      </c>
      <c r="R999" s="87" t="e">
        <f t="shared" si="70"/>
        <v>#REF!</v>
      </c>
      <c r="S999" s="57" t="e">
        <f t="shared" si="67"/>
        <v>#REF!</v>
      </c>
      <c r="T999" s="88" t="e">
        <f t="shared" si="68"/>
        <v>#REF!</v>
      </c>
      <c r="U999" s="68"/>
      <c r="W999" s="68"/>
    </row>
    <row r="1000" spans="1:23" ht="20.100000000000001" customHeight="1">
      <c r="A1000" s="119" t="e">
        <f>IF(OSS_2018_19!#REF!&lt;&gt;"",OSS_2018_19!#REF!,"")</f>
        <v>#REF!</v>
      </c>
      <c r="B1000" s="53" t="e">
        <f>IF(OSS_2018_19!#REF!&lt;&gt;"",OSS_2018_19!#REF!,"")</f>
        <v>#REF!</v>
      </c>
      <c r="C1000" s="54" t="e">
        <f>IF(OSS_2018_19!#REF!&lt;&gt;"",OSS_2018_19!#REF!,"")</f>
        <v>#REF!</v>
      </c>
      <c r="D1000" s="64" t="e">
        <f>IF(OSS_2018_19!#REF!&lt;&gt;"",OSS_2018_19!#REF!,"")</f>
        <v>#REF!</v>
      </c>
      <c r="E1000" s="53" t="e">
        <f>IF(OSS_2018_19!#REF!&lt;&gt;"",OSS_2018_19!#REF!,"")</f>
        <v>#REF!</v>
      </c>
      <c r="F1000" s="55"/>
      <c r="G1000" s="55"/>
      <c r="H1000" s="55"/>
      <c r="I1000" s="55"/>
      <c r="J1000" s="56"/>
      <c r="L1000" s="7" t="e">
        <f>IF(OSS_2018_19!#REF!&lt;&gt;"",OSS_2018_19!#REF!,"")</f>
        <v>#REF!</v>
      </c>
      <c r="M1000" s="7" t="e">
        <f>IF(OSS_2018_19!#REF!&lt;&gt;"",OSS_2018_19!#REF!,"")</f>
        <v>#REF!</v>
      </c>
      <c r="N1000" s="7" t="e">
        <f>IF(OSS_2018_19!#REF!&lt;&gt;"",OSS_2018_19!#REF!,"")</f>
        <v>#REF!</v>
      </c>
      <c r="O1000" s="7" t="e">
        <f>IF(OSS_2018_19!#REF!&lt;&gt;"",OSS_2018_19!#REF!,"")</f>
        <v>#REF!</v>
      </c>
      <c r="P1000" s="7" t="e">
        <f>IF(OSS_2018_19!#REF!&lt;&gt;"",OSS_2018_19!#REF!,"")</f>
        <v>#REF!</v>
      </c>
      <c r="Q1000" s="5" t="e">
        <f t="shared" si="69"/>
        <v>#REF!</v>
      </c>
      <c r="R1000" s="87" t="e">
        <f t="shared" si="70"/>
        <v>#REF!</v>
      </c>
      <c r="S1000" s="69" t="e">
        <f t="shared" si="67"/>
        <v>#REF!</v>
      </c>
      <c r="T1000" s="90" t="e">
        <f t="shared" si="68"/>
        <v>#REF!</v>
      </c>
      <c r="U1000" s="68"/>
      <c r="W1000" s="68"/>
    </row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&amp;L&amp;"Times New Roman,Regular"Универзитет у Београду
Факултет спорта и физичког васпитања&amp;C </oddHeader>
    <oddFooter xml:space="preserve">&amp;C                                                  
Страна &amp;P од &amp;N&amp;RПотпис испитивача________________________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Z1001"/>
  <sheetViews>
    <sheetView workbookViewId="0"/>
  </sheetViews>
  <sheetFormatPr defaultRowHeight="12.75"/>
  <cols>
    <col min="1" max="1" width="11.28515625" bestFit="1" customWidth="1"/>
    <col min="2" max="9" width="10.7109375" style="65" customWidth="1"/>
    <col min="11" max="18" width="14.28515625" customWidth="1"/>
    <col min="19" max="19" width="5.28515625" customWidth="1"/>
    <col min="20" max="20" width="14.28515625" bestFit="1" customWidth="1"/>
    <col min="21" max="21" width="4.7109375" customWidth="1"/>
    <col min="23" max="23" width="9.5703125" bestFit="1" customWidth="1"/>
    <col min="24" max="24" width="8.5703125" customWidth="1"/>
    <col min="34" max="34" width="10.7109375" bestFit="1" customWidth="1"/>
    <col min="35" max="35" width="10.7109375" customWidth="1"/>
    <col min="42" max="42" width="5.85546875" customWidth="1"/>
    <col min="43" max="43" width="11.140625" customWidth="1"/>
    <col min="44" max="44" width="4.7109375" customWidth="1"/>
    <col min="46" max="46" width="22.5703125" bestFit="1" customWidth="1"/>
  </cols>
  <sheetData>
    <row r="1" spans="1:52" ht="26.25" customHeight="1">
      <c r="B1" s="205" t="s">
        <v>186</v>
      </c>
      <c r="C1" s="205"/>
      <c r="D1" s="205"/>
      <c r="E1" s="205"/>
      <c r="F1" s="205"/>
      <c r="G1" s="205"/>
      <c r="H1" s="205"/>
      <c r="I1" s="205"/>
      <c r="K1" s="205" t="s">
        <v>168</v>
      </c>
      <c r="L1" s="205"/>
      <c r="M1" s="205"/>
      <c r="N1" s="205"/>
      <c r="O1" s="205"/>
      <c r="P1" s="205"/>
      <c r="Q1" s="205"/>
      <c r="R1" s="205"/>
      <c r="AP1" s="212" t="s">
        <v>270</v>
      </c>
      <c r="AQ1" s="206"/>
      <c r="AR1" s="206"/>
      <c r="AS1" s="206"/>
      <c r="AT1" s="207"/>
      <c r="AU1" s="212" t="s">
        <v>271</v>
      </c>
      <c r="AV1" s="207"/>
      <c r="AW1" s="212" t="s">
        <v>272</v>
      </c>
      <c r="AX1" s="206"/>
      <c r="AY1" s="206"/>
      <c r="AZ1" s="207"/>
    </row>
    <row r="2" spans="1:52" ht="20.100000000000001" customHeight="1">
      <c r="A2" t="str">
        <f>OSS_2018_19!B2</f>
        <v>Broj indeksa</v>
      </c>
      <c r="B2" s="121" t="s">
        <v>273</v>
      </c>
      <c r="C2" s="121" t="s">
        <v>274</v>
      </c>
      <c r="D2" s="121" t="s">
        <v>275</v>
      </c>
      <c r="E2" s="121" t="s">
        <v>276</v>
      </c>
      <c r="F2" s="121" t="s">
        <v>277</v>
      </c>
      <c r="G2" s="121" t="s">
        <v>278</v>
      </c>
      <c r="H2" s="121" t="s">
        <v>279</v>
      </c>
      <c r="I2" s="121" t="s">
        <v>280</v>
      </c>
      <c r="K2" s="121" t="s">
        <v>273</v>
      </c>
      <c r="L2" s="121" t="s">
        <v>274</v>
      </c>
      <c r="M2" s="121" t="s">
        <v>275</v>
      </c>
      <c r="N2" s="121" t="s">
        <v>276</v>
      </c>
      <c r="O2" s="121" t="s">
        <v>277</v>
      </c>
      <c r="P2" s="121" t="s">
        <v>278</v>
      </c>
      <c r="Q2" s="121" t="s">
        <v>279</v>
      </c>
      <c r="R2" s="121" t="s">
        <v>280</v>
      </c>
      <c r="S2" s="122"/>
      <c r="T2" s="122" t="s">
        <v>281</v>
      </c>
      <c r="V2" s="70" t="s">
        <v>282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H2" s="7" t="s">
        <v>5</v>
      </c>
      <c r="AI2" s="148" t="s">
        <v>49</v>
      </c>
      <c r="AJ2" s="206" t="s">
        <v>283</v>
      </c>
      <c r="AK2" s="206"/>
      <c r="AL2" s="206"/>
      <c r="AM2" s="206"/>
      <c r="AN2" s="207"/>
      <c r="AP2" s="212" t="s">
        <v>284</v>
      </c>
      <c r="AQ2" s="206"/>
      <c r="AR2" s="206"/>
      <c r="AS2" s="206"/>
      <c r="AT2" s="206"/>
      <c r="AU2" s="206"/>
      <c r="AV2" s="207"/>
      <c r="AW2" s="212" t="s">
        <v>285</v>
      </c>
      <c r="AX2" s="206"/>
      <c r="AY2" s="207"/>
      <c r="AZ2" s="86" t="s">
        <v>286</v>
      </c>
    </row>
    <row r="3" spans="1:52" ht="20.100000000000001" customHeight="1">
      <c r="A3" t="str">
        <f>OSS_2018_19!B3</f>
        <v>2018/2026</v>
      </c>
      <c r="B3" s="148" t="str">
        <f>Januar!S3</f>
        <v>DA</v>
      </c>
      <c r="C3" s="148" t="str">
        <f>Februar!S3</f>
        <v>NE</v>
      </c>
      <c r="D3" s="148" t="e">
        <f>#REF!</f>
        <v>#REF!</v>
      </c>
      <c r="E3" s="148" t="str">
        <f>Juni!S3</f>
        <v>NE</v>
      </c>
      <c r="F3" s="148" t="str">
        <f>Juli!S3</f>
        <v>NE</v>
      </c>
      <c r="G3" s="148" t="str">
        <f>Septembar!S3</f>
        <v>NE</v>
      </c>
      <c r="H3" s="148" t="str">
        <f>Oktobar!S3</f>
        <v>NE</v>
      </c>
      <c r="I3" s="148" t="str">
        <f>Oktobar_2!S3</f>
        <v>NE</v>
      </c>
      <c r="K3" s="148" t="str">
        <f>Januar!S3</f>
        <v>DA</v>
      </c>
      <c r="L3" s="148" t="str">
        <f>Februar!S3</f>
        <v>NE</v>
      </c>
      <c r="M3" s="148" t="e">
        <f>#REF!</f>
        <v>#REF!</v>
      </c>
      <c r="N3" s="148" t="str">
        <f>Juni!S3</f>
        <v>NE</v>
      </c>
      <c r="O3" s="148" t="str">
        <f>Juli!S3</f>
        <v>NE</v>
      </c>
      <c r="P3" s="148" t="str">
        <f>Septembar!S3</f>
        <v>NE</v>
      </c>
      <c r="Q3" s="148" t="str">
        <f>Oktobar!S3</f>
        <v>NE</v>
      </c>
      <c r="R3" s="148" t="str">
        <f>Oktobar_2!S3</f>
        <v>NE</v>
      </c>
      <c r="S3" s="148"/>
      <c r="T3" s="148">
        <f t="shared" ref="T3:T66" si="0">COUNTIF(B3:I3,"DA")</f>
        <v>1</v>
      </c>
      <c r="V3" s="70" t="s">
        <v>287</v>
      </c>
      <c r="W3" s="70"/>
      <c r="X3" s="70"/>
      <c r="Y3" s="70"/>
      <c r="Z3" s="70"/>
      <c r="AA3" s="70"/>
      <c r="AB3" s="70"/>
      <c r="AC3" s="70"/>
      <c r="AD3" s="70"/>
      <c r="AE3" s="70"/>
      <c r="AF3" s="70"/>
      <c r="AH3" s="1" t="s">
        <v>8</v>
      </c>
      <c r="AI3" s="148" t="s">
        <v>52</v>
      </c>
      <c r="AJ3" s="206" t="s">
        <v>288</v>
      </c>
      <c r="AK3" s="206"/>
      <c r="AL3" s="206"/>
      <c r="AM3" s="206"/>
      <c r="AN3" s="207"/>
      <c r="AP3" s="212" t="s">
        <v>289</v>
      </c>
      <c r="AQ3" s="206"/>
      <c r="AR3" s="206"/>
      <c r="AS3" s="206"/>
      <c r="AT3" s="206"/>
      <c r="AU3" s="206"/>
      <c r="AV3" s="207"/>
      <c r="AW3" s="212" t="s">
        <v>290</v>
      </c>
      <c r="AX3" s="206"/>
      <c r="AY3" s="206"/>
      <c r="AZ3" s="207"/>
    </row>
    <row r="4" spans="1:52" ht="20.100000000000001" customHeight="1">
      <c r="A4" t="str">
        <f>OSS_2018_19!B4</f>
        <v>2018/2509</v>
      </c>
      <c r="B4" s="148" t="str">
        <f>Januar!S4</f>
        <v>NE</v>
      </c>
      <c r="C4" s="148" t="str">
        <f>Februar!S4</f>
        <v>NE</v>
      </c>
      <c r="D4" s="148" t="e">
        <f>#REF!</f>
        <v>#REF!</v>
      </c>
      <c r="E4" s="148" t="str">
        <f>Juni!S4</f>
        <v>NE</v>
      </c>
      <c r="F4" s="148" t="str">
        <f>Juli!S4</f>
        <v>NE</v>
      </c>
      <c r="G4" s="148" t="str">
        <f>Septembar!S4</f>
        <v>NE</v>
      </c>
      <c r="H4" s="148" t="str">
        <f>Oktobar!S4</f>
        <v>NE</v>
      </c>
      <c r="I4" s="148" t="str">
        <f>Oktobar_2!S4</f>
        <v>NE</v>
      </c>
      <c r="K4" s="148" t="str">
        <f>Januar!S4</f>
        <v>NE</v>
      </c>
      <c r="L4" s="148" t="str">
        <f>Februar!S4</f>
        <v>NE</v>
      </c>
      <c r="M4" s="148" t="e">
        <f>#REF!</f>
        <v>#REF!</v>
      </c>
      <c r="N4" s="148" t="str">
        <f>Juni!S4</f>
        <v>NE</v>
      </c>
      <c r="O4" s="148" t="str">
        <f>Juli!S4</f>
        <v>NE</v>
      </c>
      <c r="P4" s="148" t="str">
        <f>Septembar!S4</f>
        <v>NE</v>
      </c>
      <c r="Q4" s="148" t="str">
        <f>Oktobar!S4</f>
        <v>NE</v>
      </c>
      <c r="R4" s="148" t="str">
        <f>Oktobar_2!S4</f>
        <v>NE</v>
      </c>
      <c r="S4" s="148"/>
      <c r="T4" s="148">
        <f t="shared" si="0"/>
        <v>0</v>
      </c>
      <c r="V4" s="70" t="s">
        <v>291</v>
      </c>
      <c r="W4" s="70"/>
      <c r="X4" s="70"/>
      <c r="Y4" s="70"/>
      <c r="Z4" s="70"/>
      <c r="AA4" s="70"/>
      <c r="AB4" s="70"/>
      <c r="AC4" s="70"/>
      <c r="AD4" s="70"/>
      <c r="AE4" s="70"/>
      <c r="AF4" s="70"/>
      <c r="AH4" s="1" t="s">
        <v>11</v>
      </c>
      <c r="AP4" s="212" t="s">
        <v>292</v>
      </c>
      <c r="AQ4" s="207"/>
      <c r="AR4" s="212" t="s">
        <v>293</v>
      </c>
      <c r="AS4" s="206"/>
      <c r="AT4" s="206"/>
      <c r="AU4" s="206"/>
      <c r="AV4" s="206"/>
      <c r="AW4" s="206"/>
      <c r="AX4" s="206"/>
      <c r="AY4" s="206"/>
      <c r="AZ4" s="207"/>
    </row>
    <row r="5" spans="1:52" ht="20.100000000000001" customHeight="1">
      <c r="A5" t="str">
        <f>OSS_2018_19!B5</f>
        <v>2018/2510</v>
      </c>
      <c r="B5" s="148" t="str">
        <f>Januar!S5</f>
        <v>NE</v>
      </c>
      <c r="C5" s="148" t="str">
        <f>Februar!S5</f>
        <v>NE</v>
      </c>
      <c r="D5" s="148" t="e">
        <f>#REF!</f>
        <v>#REF!</v>
      </c>
      <c r="E5" s="148" t="str">
        <f>Juni!S5</f>
        <v>NE</v>
      </c>
      <c r="F5" s="148" t="str">
        <f>Juli!S5</f>
        <v>NE</v>
      </c>
      <c r="G5" s="148" t="str">
        <f>Septembar!S5</f>
        <v>NE</v>
      </c>
      <c r="H5" s="148" t="str">
        <f>Oktobar!S5</f>
        <v>NE</v>
      </c>
      <c r="I5" s="148" t="str">
        <f>Oktobar_2!S5</f>
        <v>NE</v>
      </c>
      <c r="K5" s="148" t="str">
        <f>Januar!S5</f>
        <v>NE</v>
      </c>
      <c r="L5" s="148" t="str">
        <f>Februar!S5</f>
        <v>NE</v>
      </c>
      <c r="M5" s="148" t="e">
        <f>#REF!</f>
        <v>#REF!</v>
      </c>
      <c r="N5" s="148" t="str">
        <f>Juni!S5</f>
        <v>NE</v>
      </c>
      <c r="O5" s="148" t="str">
        <f>Juli!S5</f>
        <v>NE</v>
      </c>
      <c r="P5" s="148" t="str">
        <f>Septembar!S5</f>
        <v>NE</v>
      </c>
      <c r="Q5" s="148" t="str">
        <f>Oktobar!S5</f>
        <v>NE</v>
      </c>
      <c r="R5" s="148" t="str">
        <f>Oktobar_2!S5</f>
        <v>NE</v>
      </c>
      <c r="S5" s="148"/>
      <c r="T5" s="148">
        <f t="shared" si="0"/>
        <v>0</v>
      </c>
      <c r="V5" s="212" t="s">
        <v>270</v>
      </c>
      <c r="W5" s="206"/>
      <c r="X5" s="206"/>
      <c r="Y5" s="206"/>
      <c r="Z5" s="207"/>
      <c r="AA5" s="213" t="s">
        <v>294</v>
      </c>
      <c r="AB5" s="206"/>
      <c r="AC5" s="210" t="s">
        <v>295</v>
      </c>
      <c r="AD5" s="211"/>
      <c r="AE5" s="208" t="s">
        <v>49</v>
      </c>
      <c r="AF5" s="209"/>
      <c r="AH5" s="116" t="s">
        <v>13</v>
      </c>
      <c r="AI5" s="122"/>
      <c r="AP5" s="145" t="s">
        <v>188</v>
      </c>
      <c r="AQ5" s="206" t="s">
        <v>189</v>
      </c>
      <c r="AR5" s="206"/>
      <c r="AS5" s="146" t="s">
        <v>296</v>
      </c>
      <c r="AT5" s="206" t="s">
        <v>190</v>
      </c>
      <c r="AU5" s="206"/>
      <c r="AV5" s="206" t="s">
        <v>297</v>
      </c>
      <c r="AW5" s="206"/>
      <c r="AX5" s="146" t="s">
        <v>191</v>
      </c>
      <c r="AY5" s="206" t="s">
        <v>192</v>
      </c>
      <c r="AZ5" s="207"/>
    </row>
    <row r="6" spans="1:52" ht="20.100000000000001" customHeight="1">
      <c r="A6" t="str">
        <f>OSS_2018_19!B6</f>
        <v>2017/2057</v>
      </c>
      <c r="B6" s="148" t="str">
        <f>Januar!S6</f>
        <v>DA</v>
      </c>
      <c r="C6" s="148" t="str">
        <f>Februar!S6</f>
        <v>NE</v>
      </c>
      <c r="D6" s="148" t="e">
        <f>#REF!</f>
        <v>#REF!</v>
      </c>
      <c r="E6" s="148" t="str">
        <f>Juni!S6</f>
        <v>NE</v>
      </c>
      <c r="F6" s="148" t="str">
        <f>Juli!S6</f>
        <v>NE</v>
      </c>
      <c r="G6" s="148" t="str">
        <f>Septembar!S6</f>
        <v>DA</v>
      </c>
      <c r="H6" s="148" t="str">
        <f>Oktobar!S6</f>
        <v>DA</v>
      </c>
      <c r="I6" s="148" t="str">
        <f>Oktobar_2!S6</f>
        <v>NE</v>
      </c>
      <c r="K6" s="148" t="str">
        <f>Januar!S6</f>
        <v>DA</v>
      </c>
      <c r="L6" s="148" t="str">
        <f>Februar!S6</f>
        <v>NE</v>
      </c>
      <c r="M6" s="148" t="e">
        <f>#REF!</f>
        <v>#REF!</v>
      </c>
      <c r="N6" s="148" t="str">
        <f>Juni!S6</f>
        <v>NE</v>
      </c>
      <c r="O6" s="148" t="str">
        <f>Juli!S6</f>
        <v>NE</v>
      </c>
      <c r="P6" s="148" t="str">
        <f>Septembar!S6</f>
        <v>DA</v>
      </c>
      <c r="Q6" s="148" t="str">
        <f>Oktobar!S6</f>
        <v>DA</v>
      </c>
      <c r="R6" s="148" t="str">
        <f>Oktobar_2!S6</f>
        <v>NE</v>
      </c>
      <c r="S6" s="148"/>
      <c r="T6" s="148">
        <f t="shared" si="0"/>
        <v>3</v>
      </c>
      <c r="V6" s="218" t="s">
        <v>298</v>
      </c>
      <c r="W6" s="219"/>
      <c r="X6" s="123" t="s">
        <v>8</v>
      </c>
      <c r="Y6" s="217"/>
      <c r="Z6" s="217"/>
      <c r="AA6" s="73"/>
      <c r="AB6" s="74"/>
      <c r="AC6" s="75" t="s">
        <v>299</v>
      </c>
      <c r="AD6" s="76">
        <f>IF(X6&lt;&gt;"",VLOOKUP(X6,OSS_2018_19!AR3:AW8,6,FALSE),"")</f>
        <v>43490</v>
      </c>
      <c r="AE6" s="77"/>
      <c r="AF6" s="78" t="s">
        <v>286</v>
      </c>
      <c r="AH6" s="1" t="s">
        <v>15</v>
      </c>
      <c r="AP6" s="71">
        <v>1</v>
      </c>
      <c r="AQ6" s="72" t="s">
        <v>300</v>
      </c>
      <c r="AR6" s="72"/>
      <c r="AS6" s="144" t="s">
        <v>301</v>
      </c>
      <c r="AT6" s="72" t="s">
        <v>302</v>
      </c>
      <c r="AU6" s="72"/>
      <c r="AV6" s="222">
        <v>1</v>
      </c>
      <c r="AW6" s="222"/>
      <c r="AX6" s="144" t="str">
        <f>IF(ISNA(VLOOKUP(AQ6,OSS_2018_19!$B$3:$AG$99,30)),"",VLOOKUP(AQ6,OSS_2018_19!$B$3:$AG$99,30))</f>
        <v/>
      </c>
      <c r="AY6" s="214"/>
      <c r="AZ6" s="214"/>
    </row>
    <row r="7" spans="1:52" ht="20.100000000000001" customHeight="1">
      <c r="A7" t="str">
        <f>OSS_2018_19!B7</f>
        <v>2018/2036</v>
      </c>
      <c r="B7" s="148" t="str">
        <f>Januar!S7</f>
        <v>DA</v>
      </c>
      <c r="C7" s="148" t="str">
        <f>Februar!S7</f>
        <v>NE</v>
      </c>
      <c r="D7" s="148" t="e">
        <f>#REF!</f>
        <v>#REF!</v>
      </c>
      <c r="E7" s="148" t="str">
        <f>Juni!S7</f>
        <v>NE</v>
      </c>
      <c r="F7" s="148" t="str">
        <f>Juli!S7</f>
        <v>NE</v>
      </c>
      <c r="G7" s="148" t="str">
        <f>Septembar!S7</f>
        <v>NE</v>
      </c>
      <c r="H7" s="148" t="str">
        <f>Oktobar!S7</f>
        <v>NE</v>
      </c>
      <c r="I7" s="148" t="str">
        <f>Oktobar_2!S7</f>
        <v>NE</v>
      </c>
      <c r="K7" s="148" t="str">
        <f>Januar!S7</f>
        <v>DA</v>
      </c>
      <c r="L7" s="148" t="str">
        <f>Februar!S7</f>
        <v>NE</v>
      </c>
      <c r="M7" s="148" t="e">
        <f>#REF!</f>
        <v>#REF!</v>
      </c>
      <c r="N7" s="148" t="str">
        <f>Juni!S7</f>
        <v>NE</v>
      </c>
      <c r="O7" s="148" t="str">
        <f>Juli!S7</f>
        <v>NE</v>
      </c>
      <c r="P7" s="148" t="str">
        <f>Septembar!S7</f>
        <v>NE</v>
      </c>
      <c r="Q7" s="148" t="str">
        <f>Oktobar!S7</f>
        <v>NE</v>
      </c>
      <c r="R7" s="148" t="str">
        <f>Oktobar_2!S7</f>
        <v>NE</v>
      </c>
      <c r="S7" s="148"/>
      <c r="T7" s="148">
        <f t="shared" si="0"/>
        <v>1</v>
      </c>
      <c r="V7" s="220" t="s">
        <v>303</v>
      </c>
      <c r="W7" s="221"/>
      <c r="X7" s="206" t="str">
        <f>IF(AE5&lt;&gt;"",VLOOKUP(AE5,AI2:AN3,2,FALSE),"")</f>
        <v>основне струковне студије - Спорт</v>
      </c>
      <c r="Y7" s="206"/>
      <c r="Z7" s="206"/>
      <c r="AA7" s="206"/>
      <c r="AB7" s="207"/>
      <c r="AC7" s="212" t="s">
        <v>290</v>
      </c>
      <c r="AD7" s="206"/>
      <c r="AE7" s="206"/>
      <c r="AF7" s="207"/>
      <c r="AH7" s="1" t="s">
        <v>22</v>
      </c>
      <c r="AP7" s="71">
        <v>2</v>
      </c>
      <c r="AQ7" s="72" t="s">
        <v>304</v>
      </c>
      <c r="AR7" s="72"/>
      <c r="AS7" s="144" t="s">
        <v>301</v>
      </c>
      <c r="AT7" s="72" t="s">
        <v>305</v>
      </c>
      <c r="AU7" s="72"/>
      <c r="AV7" s="222">
        <v>6</v>
      </c>
      <c r="AW7" s="222"/>
      <c r="AX7" s="144" t="str">
        <f>IF(ISNA(VLOOKUP(AQ7,OSS_2018_19!$B$3:$AG$99,30)),"",VLOOKUP(AQ7,OSS_2018_19!$B$3:$AG$99,30))</f>
        <v/>
      </c>
      <c r="AY7" s="214"/>
      <c r="AZ7" s="214"/>
    </row>
    <row r="8" spans="1:52" ht="20.100000000000001" customHeight="1">
      <c r="A8" t="str">
        <f>OSS_2018_19!B8</f>
        <v>2017/2045</v>
      </c>
      <c r="B8" s="148" t="str">
        <f>Januar!S8</f>
        <v>NE</v>
      </c>
      <c r="C8" s="148" t="str">
        <f>Februar!S8</f>
        <v>NE</v>
      </c>
      <c r="D8" s="148" t="e">
        <f>#REF!</f>
        <v>#REF!</v>
      </c>
      <c r="E8" s="148" t="str">
        <f>Juni!S8</f>
        <v>NE</v>
      </c>
      <c r="F8" s="148" t="str">
        <f>Juli!S8</f>
        <v>NE</v>
      </c>
      <c r="G8" s="148" t="str">
        <f>Septembar!S8</f>
        <v>DA</v>
      </c>
      <c r="H8" s="148" t="str">
        <f>Oktobar!S8</f>
        <v>NE</v>
      </c>
      <c r="I8" s="148" t="str">
        <f>Oktobar_2!S8</f>
        <v>NE</v>
      </c>
      <c r="K8" s="148" t="str">
        <f>Januar!S8</f>
        <v>NE</v>
      </c>
      <c r="L8" s="148" t="str">
        <f>Februar!S8</f>
        <v>NE</v>
      </c>
      <c r="M8" s="148" t="e">
        <f>#REF!</f>
        <v>#REF!</v>
      </c>
      <c r="N8" s="148" t="str">
        <f>Juni!S8</f>
        <v>NE</v>
      </c>
      <c r="O8" s="148" t="str">
        <f>Juli!S8</f>
        <v>NE</v>
      </c>
      <c r="P8" s="148" t="str">
        <f>Septembar!S8</f>
        <v>DA</v>
      </c>
      <c r="Q8" s="148" t="str">
        <f>Oktobar!S8</f>
        <v>NE</v>
      </c>
      <c r="R8" s="148" t="str">
        <f>Oktobar_2!S8</f>
        <v>NE</v>
      </c>
      <c r="S8" s="148"/>
      <c r="T8" s="148">
        <f t="shared" si="0"/>
        <v>1</v>
      </c>
      <c r="V8" s="212" t="s">
        <v>292</v>
      </c>
      <c r="W8" s="207"/>
      <c r="X8" s="212" t="s">
        <v>306</v>
      </c>
      <c r="Y8" s="206"/>
      <c r="Z8" s="206"/>
      <c r="AA8" s="206"/>
      <c r="AB8" s="206"/>
      <c r="AC8" s="206"/>
      <c r="AD8" s="206"/>
      <c r="AE8" s="206"/>
      <c r="AF8" s="207"/>
      <c r="AH8" s="1" t="s">
        <v>23</v>
      </c>
      <c r="AP8" s="71">
        <v>3</v>
      </c>
      <c r="AQ8" s="72" t="s">
        <v>307</v>
      </c>
      <c r="AR8" s="72"/>
      <c r="AS8" s="144" t="s">
        <v>301</v>
      </c>
      <c r="AT8" s="72" t="s">
        <v>308</v>
      </c>
      <c r="AU8" s="72"/>
      <c r="AV8" s="222">
        <v>1</v>
      </c>
      <c r="AW8" s="222"/>
      <c r="AX8" s="144" t="str">
        <f>IF(ISNA(VLOOKUP(AQ8,OSS_2018_19!$B$3:$AG$99,30)),"",VLOOKUP(AQ8,OSS_2018_19!$B$3:$AG$99,30))</f>
        <v/>
      </c>
      <c r="AY8" s="214"/>
      <c r="AZ8" s="214"/>
    </row>
    <row r="9" spans="1:52" ht="29.25" customHeight="1">
      <c r="A9" t="str">
        <f>OSS_2018_19!B9</f>
        <v>2018/2057</v>
      </c>
      <c r="B9" s="148" t="str">
        <f>Januar!S9</f>
        <v>NE</v>
      </c>
      <c r="C9" s="148" t="str">
        <f>Februar!S9</f>
        <v>NE</v>
      </c>
      <c r="D9" s="148" t="e">
        <f>#REF!</f>
        <v>#REF!</v>
      </c>
      <c r="E9" s="148" t="str">
        <f>Juni!S9</f>
        <v>NE</v>
      </c>
      <c r="F9" s="148" t="str">
        <f>Juli!S9</f>
        <v>NE</v>
      </c>
      <c r="G9" s="148" t="str">
        <f>Septembar!S9</f>
        <v>NE</v>
      </c>
      <c r="H9" s="148" t="str">
        <f>Oktobar!S9</f>
        <v>NE</v>
      </c>
      <c r="I9" s="148" t="str">
        <f>Oktobar_2!S9</f>
        <v>NE</v>
      </c>
      <c r="K9" s="148" t="str">
        <f>Januar!S9</f>
        <v>NE</v>
      </c>
      <c r="L9" s="148" t="str">
        <f>Februar!S9</f>
        <v>NE</v>
      </c>
      <c r="M9" s="148" t="e">
        <f>#REF!</f>
        <v>#REF!</v>
      </c>
      <c r="N9" s="148" t="str">
        <f>Juni!S9</f>
        <v>NE</v>
      </c>
      <c r="O9" s="148" t="str">
        <f>Juli!S9</f>
        <v>NE</v>
      </c>
      <c r="P9" s="148" t="str">
        <f>Septembar!S9</f>
        <v>NE</v>
      </c>
      <c r="Q9" s="148" t="str">
        <f>Oktobar!S9</f>
        <v>NE</v>
      </c>
      <c r="R9" s="148" t="str">
        <f>Oktobar_2!S9</f>
        <v>NE</v>
      </c>
      <c r="S9" s="148"/>
      <c r="T9" s="148">
        <f t="shared" si="0"/>
        <v>0</v>
      </c>
      <c r="V9" s="145" t="s">
        <v>188</v>
      </c>
      <c r="W9" s="206" t="s">
        <v>189</v>
      </c>
      <c r="X9" s="206"/>
      <c r="Y9" s="146" t="s">
        <v>296</v>
      </c>
      <c r="Z9" s="206" t="s">
        <v>190</v>
      </c>
      <c r="AA9" s="206"/>
      <c r="AB9" s="206" t="s">
        <v>297</v>
      </c>
      <c r="AC9" s="206"/>
      <c r="AD9" s="146" t="s">
        <v>191</v>
      </c>
      <c r="AE9" s="206" t="s">
        <v>192</v>
      </c>
      <c r="AF9" s="207"/>
      <c r="AH9" s="1" t="s">
        <v>24</v>
      </c>
      <c r="AP9" s="71">
        <v>4</v>
      </c>
      <c r="AQ9" s="72" t="s">
        <v>309</v>
      </c>
      <c r="AR9" s="72"/>
      <c r="AS9" s="144" t="s">
        <v>301</v>
      </c>
      <c r="AT9" s="72" t="s">
        <v>310</v>
      </c>
      <c r="AU9" s="72"/>
      <c r="AV9" s="222">
        <v>2</v>
      </c>
      <c r="AW9" s="222"/>
      <c r="AX9" s="144" t="str">
        <f>IF(ISNA(VLOOKUP(AQ9,OSS_2018_19!$B$3:$AG$99,30)),"",VLOOKUP(AQ9,OSS_2018_19!$B$3:$AG$99,30))</f>
        <v/>
      </c>
      <c r="AY9" s="214"/>
      <c r="AZ9" s="214"/>
    </row>
    <row r="10" spans="1:52" ht="20.100000000000001" customHeight="1">
      <c r="A10" t="str">
        <f>OSS_2018_19!B10</f>
        <v>2018/2043</v>
      </c>
      <c r="B10" s="148" t="str">
        <f>Januar!S10</f>
        <v>NE</v>
      </c>
      <c r="C10" s="148" t="str">
        <f>Februar!S10</f>
        <v>NE</v>
      </c>
      <c r="D10" s="148" t="e">
        <f>#REF!</f>
        <v>#REF!</v>
      </c>
      <c r="E10" s="148" t="str">
        <f>Juni!S10</f>
        <v>DA</v>
      </c>
      <c r="F10" s="148" t="str">
        <f>Juli!S10</f>
        <v>NE</v>
      </c>
      <c r="G10" s="148" t="str">
        <f>Septembar!S10</f>
        <v>NE</v>
      </c>
      <c r="H10" s="148" t="str">
        <f>Oktobar!S10</f>
        <v>NE</v>
      </c>
      <c r="I10" s="148" t="str">
        <f>Oktobar_2!S10</f>
        <v>NE</v>
      </c>
      <c r="K10" s="148" t="str">
        <f>Januar!S10</f>
        <v>NE</v>
      </c>
      <c r="L10" s="148" t="str">
        <f>Februar!S10</f>
        <v>NE</v>
      </c>
      <c r="M10" s="148" t="e">
        <f>#REF!</f>
        <v>#REF!</v>
      </c>
      <c r="N10" s="148" t="str">
        <f>Juni!S10</f>
        <v>DA</v>
      </c>
      <c r="O10" s="148" t="str">
        <f>Juli!S10</f>
        <v>NE</v>
      </c>
      <c r="P10" s="148" t="str">
        <f>Septembar!S10</f>
        <v>NE</v>
      </c>
      <c r="Q10" s="148" t="str">
        <f>Oktobar!S10</f>
        <v>NE</v>
      </c>
      <c r="R10" s="148" t="str">
        <f>Oktobar_2!S10</f>
        <v>NE</v>
      </c>
      <c r="S10" s="148"/>
      <c r="T10" s="148">
        <f t="shared" si="0"/>
        <v>1</v>
      </c>
      <c r="V10" s="71">
        <v>1</v>
      </c>
      <c r="W10" s="72" t="s">
        <v>300</v>
      </c>
      <c r="X10" s="72"/>
      <c r="Y10" s="144" t="s">
        <v>301</v>
      </c>
      <c r="Z10" s="214" t="s">
        <v>302</v>
      </c>
      <c r="AA10" s="214"/>
      <c r="AB10" s="215" t="str">
        <f>IF(ISNA(VLOOKUP(W10,broj_indeksa_prijave,10,FALSE)),"",VLOOKUP(W10,broj_indeksa_prijave,10,FALSE))</f>
        <v/>
      </c>
      <c r="AC10" s="215"/>
      <c r="AD10" s="147" t="str">
        <f>IF(ISNA(VLOOKUP(W10,OSS_2018_19!$B$3:$AG$99,18,FALSE)),"",VLOOKUP(W10,OSS_2018_19!$B$3:$AG$99,18,FALSE))</f>
        <v/>
      </c>
      <c r="AE10" s="216" t="str">
        <f>IF(ISNA(VLOOKUP(W10,OSS_2018_19!$B$3:$AG$99,19,FALSE)),"",VLOOKUP(W10,OSS_2018_19!$B$3:$AG$99,19,FALSE))</f>
        <v/>
      </c>
      <c r="AF10" s="216"/>
      <c r="AH10" s="1" t="s">
        <v>311</v>
      </c>
      <c r="AP10" s="71">
        <v>5</v>
      </c>
      <c r="AQ10" s="72" t="s">
        <v>312</v>
      </c>
      <c r="AR10" s="72"/>
      <c r="AS10" s="144" t="s">
        <v>301</v>
      </c>
      <c r="AT10" s="72" t="s">
        <v>313</v>
      </c>
      <c r="AU10" s="72"/>
      <c r="AV10" s="222">
        <v>1</v>
      </c>
      <c r="AW10" s="222"/>
      <c r="AX10" s="144" t="str">
        <f>IF(ISNA(VLOOKUP(AQ10,OSS_2018_19!$B$3:$AG$99,30)),"",VLOOKUP(AQ10,OSS_2018_19!$B$3:$AG$99,30))</f>
        <v/>
      </c>
      <c r="AY10" s="214"/>
      <c r="AZ10" s="214"/>
    </row>
    <row r="11" spans="1:52" ht="20.100000000000001" customHeight="1">
      <c r="A11" t="str">
        <f>OSS_2018_19!B11</f>
        <v>2016/2512</v>
      </c>
      <c r="B11" s="148" t="str">
        <f>Januar!S11</f>
        <v>NE</v>
      </c>
      <c r="C11" s="148" t="str">
        <f>Februar!S11</f>
        <v>NE</v>
      </c>
      <c r="D11" s="148" t="e">
        <f>#REF!</f>
        <v>#REF!</v>
      </c>
      <c r="E11" s="148" t="str">
        <f>Juni!S11</f>
        <v>NE</v>
      </c>
      <c r="F11" s="148" t="str">
        <f>Juli!S11</f>
        <v>NE</v>
      </c>
      <c r="G11" s="148" t="str">
        <f>Septembar!S11</f>
        <v>NE</v>
      </c>
      <c r="H11" s="148" t="str">
        <f>Oktobar!S11</f>
        <v>NE</v>
      </c>
      <c r="I11" s="148" t="str">
        <f>Oktobar_2!S11</f>
        <v>NE</v>
      </c>
      <c r="K11" s="148" t="str">
        <f>Januar!S11</f>
        <v>NE</v>
      </c>
      <c r="L11" s="148" t="str">
        <f>Februar!S11</f>
        <v>NE</v>
      </c>
      <c r="M11" s="148" t="e">
        <f>#REF!</f>
        <v>#REF!</v>
      </c>
      <c r="N11" s="148" t="str">
        <f>Juni!S11</f>
        <v>NE</v>
      </c>
      <c r="O11" s="148" t="str">
        <f>Juli!S11</f>
        <v>NE</v>
      </c>
      <c r="P11" s="148" t="str">
        <f>Septembar!S11</f>
        <v>NE</v>
      </c>
      <c r="Q11" s="148" t="str">
        <f>Oktobar!S11</f>
        <v>NE</v>
      </c>
      <c r="R11" s="148" t="str">
        <f>Oktobar_2!S11</f>
        <v>NE</v>
      </c>
      <c r="S11" s="148"/>
      <c r="T11" s="148">
        <f t="shared" si="0"/>
        <v>0</v>
      </c>
      <c r="V11" s="71">
        <v>2</v>
      </c>
      <c r="W11" s="72" t="s">
        <v>304</v>
      </c>
      <c r="X11" s="72"/>
      <c r="Y11" s="144" t="s">
        <v>301</v>
      </c>
      <c r="Z11" s="214" t="s">
        <v>305</v>
      </c>
      <c r="AA11" s="214"/>
      <c r="AB11" s="215" t="str">
        <f t="shared" ref="AB11:AB27" si="1">IF(ISNA(VLOOKUP(W11,broj_indeksa_prijave,10,FALSE)),"",VLOOKUP(W11,broj_indeksa_prijave,10,FALSE))</f>
        <v/>
      </c>
      <c r="AC11" s="215"/>
      <c r="AD11" s="147" t="str">
        <f>IF(ISNA(VLOOKUP(W11,OSS_2018_19!$B$3:$AG$99,18,FALSE)),"",VLOOKUP(W11,OSS_2018_19!$B$3:$AG$99,18,FALSE))</f>
        <v/>
      </c>
      <c r="AE11" s="216" t="str">
        <f>IF(ISNA(VLOOKUP(W11,OSS_2018_19!$B$3:$AG$99,19,FALSE)),"",VLOOKUP(W11,OSS_2018_19!$B$3:$AG$99,19,FALSE))</f>
        <v/>
      </c>
      <c r="AF11" s="216"/>
      <c r="AP11" s="71">
        <v>6</v>
      </c>
      <c r="AQ11" s="72" t="s">
        <v>314</v>
      </c>
      <c r="AR11" s="72"/>
      <c r="AS11" s="144" t="s">
        <v>315</v>
      </c>
      <c r="AT11" s="72" t="s">
        <v>316</v>
      </c>
      <c r="AU11" s="72"/>
      <c r="AV11" s="222">
        <v>1</v>
      </c>
      <c r="AW11" s="222"/>
      <c r="AX11" s="144" t="str">
        <f>IF(ISNA(VLOOKUP(AQ11,OSS_2018_19!$B$3:$AG$99,30)),"",VLOOKUP(AQ11,OSS_2018_19!$B$3:$AG$99,30))</f>
        <v/>
      </c>
      <c r="AY11" s="214"/>
      <c r="AZ11" s="214"/>
    </row>
    <row r="12" spans="1:52" ht="20.100000000000001" customHeight="1">
      <c r="A12" t="str">
        <f>OSS_2018_19!B12</f>
        <v>2018/2040</v>
      </c>
      <c r="B12" s="148" t="str">
        <f>Januar!S12</f>
        <v>NE</v>
      </c>
      <c r="C12" s="148" t="str">
        <f>Februar!S12</f>
        <v>NE</v>
      </c>
      <c r="D12" s="148" t="e">
        <f>#REF!</f>
        <v>#REF!</v>
      </c>
      <c r="E12" s="148" t="str">
        <f>Juni!S12</f>
        <v>NE</v>
      </c>
      <c r="F12" s="148" t="str">
        <f>Juli!S12</f>
        <v>NE</v>
      </c>
      <c r="G12" s="148" t="str">
        <f>Septembar!S12</f>
        <v>NE</v>
      </c>
      <c r="H12" s="148" t="str">
        <f>Oktobar!S12</f>
        <v>NE</v>
      </c>
      <c r="I12" s="148" t="str">
        <f>Oktobar_2!S12</f>
        <v>NE</v>
      </c>
      <c r="K12" s="148" t="str">
        <f>Januar!S12</f>
        <v>NE</v>
      </c>
      <c r="L12" s="148" t="str">
        <f>Februar!S12</f>
        <v>NE</v>
      </c>
      <c r="M12" s="148" t="e">
        <f>#REF!</f>
        <v>#REF!</v>
      </c>
      <c r="N12" s="148" t="str">
        <f>Juni!S12</f>
        <v>NE</v>
      </c>
      <c r="O12" s="148" t="str">
        <f>Juli!S12</f>
        <v>NE</v>
      </c>
      <c r="P12" s="148" t="str">
        <f>Septembar!S12</f>
        <v>NE</v>
      </c>
      <c r="Q12" s="148" t="str">
        <f>Oktobar!S12</f>
        <v>NE</v>
      </c>
      <c r="R12" s="148" t="str">
        <f>Oktobar_2!S12</f>
        <v>NE</v>
      </c>
      <c r="S12" s="148"/>
      <c r="T12" s="148">
        <f t="shared" si="0"/>
        <v>0</v>
      </c>
      <c r="V12" s="71">
        <v>3</v>
      </c>
      <c r="W12" s="72" t="s">
        <v>307</v>
      </c>
      <c r="X12" s="72"/>
      <c r="Y12" s="144" t="s">
        <v>301</v>
      </c>
      <c r="Z12" s="214" t="s">
        <v>308</v>
      </c>
      <c r="AA12" s="214"/>
      <c r="AB12" s="215" t="str">
        <f t="shared" si="1"/>
        <v/>
      </c>
      <c r="AC12" s="215"/>
      <c r="AD12" s="147" t="str">
        <f>IF(ISNA(VLOOKUP(W12,OSS_2018_19!$B$3:$AG$99,18,FALSE)),"",VLOOKUP(W12,OSS_2018_19!$B$3:$AG$99,18,FALSE))</f>
        <v/>
      </c>
      <c r="AE12" s="216" t="str">
        <f>IF(ISNA(VLOOKUP(W12,OSS_2018_19!$B$3:$AG$99,19,FALSE)),"",VLOOKUP(W12,OSS_2018_19!$B$3:$AG$99,19,FALSE))</f>
        <v/>
      </c>
      <c r="AF12" s="216"/>
      <c r="AP12" s="71">
        <v>7</v>
      </c>
      <c r="AQ12" s="72" t="s">
        <v>317</v>
      </c>
      <c r="AR12" s="72"/>
      <c r="AS12" s="144" t="s">
        <v>301</v>
      </c>
      <c r="AT12" s="72" t="s">
        <v>318</v>
      </c>
      <c r="AU12" s="72"/>
      <c r="AV12" s="222">
        <v>1</v>
      </c>
      <c r="AW12" s="222"/>
      <c r="AX12" s="144" t="str">
        <f>IF(ISNA(VLOOKUP(AQ12,OSS_2018_19!$B$3:$AG$99,30)),"",VLOOKUP(AQ12,OSS_2018_19!$B$3:$AG$99,30))</f>
        <v/>
      </c>
      <c r="AY12" s="214"/>
      <c r="AZ12" s="214"/>
    </row>
    <row r="13" spans="1:52" ht="20.100000000000001" customHeight="1">
      <c r="A13" t="str">
        <f>OSS_2018_19!B13</f>
        <v>2018/2020</v>
      </c>
      <c r="B13" s="148" t="str">
        <f>Januar!S13</f>
        <v>DA</v>
      </c>
      <c r="C13" s="148" t="str">
        <f>Februar!S13</f>
        <v>NE</v>
      </c>
      <c r="D13" s="148" t="e">
        <f>#REF!</f>
        <v>#REF!</v>
      </c>
      <c r="E13" s="148" t="str">
        <f>Juni!S13</f>
        <v>NE</v>
      </c>
      <c r="F13" s="148" t="str">
        <f>Juli!S13</f>
        <v>NE</v>
      </c>
      <c r="G13" s="148" t="str">
        <f>Septembar!S13</f>
        <v>NE</v>
      </c>
      <c r="H13" s="148" t="str">
        <f>Oktobar!S13</f>
        <v>NE</v>
      </c>
      <c r="I13" s="148" t="str">
        <f>Oktobar_2!S13</f>
        <v>NE</v>
      </c>
      <c r="K13" s="148" t="str">
        <f>Januar!S13</f>
        <v>DA</v>
      </c>
      <c r="L13" s="148" t="str">
        <f>Februar!S13</f>
        <v>NE</v>
      </c>
      <c r="M13" s="148" t="e">
        <f>#REF!</f>
        <v>#REF!</v>
      </c>
      <c r="N13" s="148" t="str">
        <f>Juni!S13</f>
        <v>NE</v>
      </c>
      <c r="O13" s="148" t="str">
        <f>Juli!S13</f>
        <v>NE</v>
      </c>
      <c r="P13" s="148" t="str">
        <f>Septembar!S13</f>
        <v>NE</v>
      </c>
      <c r="Q13" s="148" t="str">
        <f>Oktobar!S13</f>
        <v>NE</v>
      </c>
      <c r="R13" s="148" t="str">
        <f>Oktobar_2!S13</f>
        <v>NE</v>
      </c>
      <c r="S13" s="148"/>
      <c r="T13" s="148">
        <f t="shared" si="0"/>
        <v>1</v>
      </c>
      <c r="V13" s="71">
        <v>4</v>
      </c>
      <c r="W13" s="72" t="s">
        <v>309</v>
      </c>
      <c r="X13" s="72"/>
      <c r="Y13" s="144" t="s">
        <v>301</v>
      </c>
      <c r="Z13" s="214" t="s">
        <v>310</v>
      </c>
      <c r="AA13" s="214"/>
      <c r="AB13" s="215" t="str">
        <f t="shared" si="1"/>
        <v/>
      </c>
      <c r="AC13" s="215"/>
      <c r="AD13" s="147" t="str">
        <f>IF(ISNA(VLOOKUP(W13,OSS_2018_19!$B$3:$AG$99,18,FALSE)),"",VLOOKUP(W13,OSS_2018_19!$B$3:$AG$99,18,FALSE))</f>
        <v/>
      </c>
      <c r="AE13" s="216" t="str">
        <f>IF(ISNA(VLOOKUP(W13,OSS_2018_19!$B$3:$AG$99,19,FALSE)),"",VLOOKUP(W13,OSS_2018_19!$B$3:$AG$99,19,FALSE))</f>
        <v/>
      </c>
      <c r="AF13" s="216"/>
      <c r="AP13" s="71">
        <v>8</v>
      </c>
      <c r="AQ13" s="72" t="s">
        <v>319</v>
      </c>
      <c r="AR13" s="72"/>
      <c r="AS13" s="144" t="s">
        <v>301</v>
      </c>
      <c r="AT13" s="72" t="s">
        <v>320</v>
      </c>
      <c r="AU13" s="72"/>
      <c r="AV13" s="222">
        <v>1</v>
      </c>
      <c r="AW13" s="222"/>
      <c r="AX13" s="144" t="str">
        <f>IF(ISNA(VLOOKUP(AQ13,OSS_2018_19!$B$3:$AG$99,30)),"",VLOOKUP(AQ13,OSS_2018_19!$B$3:$AG$99,30))</f>
        <v/>
      </c>
      <c r="AY13" s="214"/>
      <c r="AZ13" s="214"/>
    </row>
    <row r="14" spans="1:52" ht="20.100000000000001" customHeight="1">
      <c r="A14" t="str">
        <f>OSS_2018_19!B14</f>
        <v>2018/2035</v>
      </c>
      <c r="B14" s="148" t="str">
        <f>Januar!S14</f>
        <v>DA</v>
      </c>
      <c r="C14" s="148" t="str">
        <f>Februar!S14</f>
        <v>NE</v>
      </c>
      <c r="D14" s="148" t="e">
        <f>#REF!</f>
        <v>#REF!</v>
      </c>
      <c r="E14" s="148" t="str">
        <f>Juni!S14</f>
        <v>NE</v>
      </c>
      <c r="F14" s="148" t="str">
        <f>Juli!S14</f>
        <v>NE</v>
      </c>
      <c r="G14" s="148" t="str">
        <f>Septembar!S14</f>
        <v>NE</v>
      </c>
      <c r="H14" s="148" t="str">
        <f>Oktobar!S14</f>
        <v>NE</v>
      </c>
      <c r="I14" s="148" t="str">
        <f>Oktobar_2!S14</f>
        <v>NE</v>
      </c>
      <c r="K14" s="148" t="str">
        <f>Januar!S14</f>
        <v>DA</v>
      </c>
      <c r="L14" s="148" t="str">
        <f>Februar!S14</f>
        <v>NE</v>
      </c>
      <c r="M14" s="148" t="e">
        <f>#REF!</f>
        <v>#REF!</v>
      </c>
      <c r="N14" s="148" t="str">
        <f>Juni!S14</f>
        <v>NE</v>
      </c>
      <c r="O14" s="148" t="str">
        <f>Juli!S14</f>
        <v>NE</v>
      </c>
      <c r="P14" s="148" t="str">
        <f>Septembar!S14</f>
        <v>NE</v>
      </c>
      <c r="Q14" s="148" t="str">
        <f>Oktobar!S14</f>
        <v>NE</v>
      </c>
      <c r="R14" s="148" t="str">
        <f>Oktobar_2!S14</f>
        <v>NE</v>
      </c>
      <c r="S14" s="148"/>
      <c r="T14" s="148">
        <f t="shared" si="0"/>
        <v>1</v>
      </c>
      <c r="V14" s="71">
        <v>5</v>
      </c>
      <c r="W14" s="72" t="s">
        <v>312</v>
      </c>
      <c r="X14" s="72"/>
      <c r="Y14" s="144" t="s">
        <v>301</v>
      </c>
      <c r="Z14" s="214" t="s">
        <v>313</v>
      </c>
      <c r="AA14" s="214"/>
      <c r="AB14" s="215" t="str">
        <f t="shared" si="1"/>
        <v/>
      </c>
      <c r="AC14" s="215"/>
      <c r="AD14" s="147" t="str">
        <f>IF(ISNA(VLOOKUP(W14,OSS_2018_19!$B$3:$AG$99,18,FALSE)),"",VLOOKUP(W14,OSS_2018_19!$B$3:$AG$99,18,FALSE))</f>
        <v/>
      </c>
      <c r="AE14" s="216" t="str">
        <f>IF(ISNA(VLOOKUP(W14,OSS_2018_19!$B$3:$AG$99,19,FALSE)),"",VLOOKUP(W14,OSS_2018_19!$B$3:$AG$99,19,FALSE))</f>
        <v/>
      </c>
      <c r="AF14" s="216"/>
      <c r="AP14" s="71">
        <v>9</v>
      </c>
      <c r="AQ14" s="72" t="s">
        <v>321</v>
      </c>
      <c r="AR14" s="72"/>
      <c r="AS14" s="144" t="s">
        <v>301</v>
      </c>
      <c r="AT14" s="72" t="s">
        <v>322</v>
      </c>
      <c r="AU14" s="72"/>
      <c r="AV14" s="222">
        <v>1</v>
      </c>
      <c r="AW14" s="222"/>
      <c r="AX14" s="144" t="str">
        <f>IF(ISNA(VLOOKUP(AQ14,OSS_2018_19!$B$3:$AG$99,30)),"",VLOOKUP(AQ14,OSS_2018_19!$B$3:$AG$99,30))</f>
        <v/>
      </c>
      <c r="AY14" s="214"/>
      <c r="AZ14" s="214"/>
    </row>
    <row r="15" spans="1:52" ht="20.100000000000001" customHeight="1">
      <c r="A15" t="str">
        <f>OSS_2018_19!B15</f>
        <v>2018/2008</v>
      </c>
      <c r="B15" s="148" t="str">
        <f>Januar!S15</f>
        <v>DA</v>
      </c>
      <c r="C15" s="148" t="str">
        <f>Februar!S15</f>
        <v>NE</v>
      </c>
      <c r="D15" s="148" t="e">
        <f>#REF!</f>
        <v>#REF!</v>
      </c>
      <c r="E15" s="148" t="str">
        <f>Juni!S15</f>
        <v>NE</v>
      </c>
      <c r="F15" s="148" t="str">
        <f>Juli!S15</f>
        <v>NE</v>
      </c>
      <c r="G15" s="148" t="str">
        <f>Septembar!S15</f>
        <v>NE</v>
      </c>
      <c r="H15" s="148" t="str">
        <f>Oktobar!S15</f>
        <v>NE</v>
      </c>
      <c r="I15" s="148" t="str">
        <f>Oktobar_2!S15</f>
        <v>NE</v>
      </c>
      <c r="K15" s="148" t="str">
        <f>Januar!S15</f>
        <v>DA</v>
      </c>
      <c r="L15" s="148" t="str">
        <f>Februar!S15</f>
        <v>NE</v>
      </c>
      <c r="M15" s="148" t="e">
        <f>#REF!</f>
        <v>#REF!</v>
      </c>
      <c r="N15" s="148" t="str">
        <f>Juni!S15</f>
        <v>NE</v>
      </c>
      <c r="O15" s="148" t="str">
        <f>Juli!S15</f>
        <v>NE</v>
      </c>
      <c r="P15" s="148" t="str">
        <f>Septembar!S15</f>
        <v>NE</v>
      </c>
      <c r="Q15" s="148" t="str">
        <f>Oktobar!S15</f>
        <v>NE</v>
      </c>
      <c r="R15" s="148" t="str">
        <f>Oktobar_2!S15</f>
        <v>NE</v>
      </c>
      <c r="S15" s="148"/>
      <c r="T15" s="148">
        <f t="shared" si="0"/>
        <v>1</v>
      </c>
      <c r="V15" s="71">
        <v>6</v>
      </c>
      <c r="W15" s="72" t="s">
        <v>314</v>
      </c>
      <c r="X15" s="72"/>
      <c r="Y15" s="144" t="s">
        <v>315</v>
      </c>
      <c r="Z15" s="214" t="s">
        <v>316</v>
      </c>
      <c r="AA15" s="214"/>
      <c r="AB15" s="215" t="str">
        <f t="shared" si="1"/>
        <v/>
      </c>
      <c r="AC15" s="215"/>
      <c r="AD15" s="147" t="str">
        <f>IF(ISNA(VLOOKUP(W15,OSS_2018_19!$B$3:$AG$99,18,FALSE)),"",VLOOKUP(W15,OSS_2018_19!$B$3:$AG$99,18,FALSE))</f>
        <v/>
      </c>
      <c r="AE15" s="216" t="str">
        <f>IF(ISNA(VLOOKUP(W15,OSS_2018_19!$B$3:$AG$99,19,FALSE)),"",VLOOKUP(W15,OSS_2018_19!$B$3:$AG$99,19,FALSE))</f>
        <v/>
      </c>
      <c r="AF15" s="216"/>
      <c r="AP15" s="71">
        <v>10</v>
      </c>
      <c r="AQ15" s="72" t="s">
        <v>323</v>
      </c>
      <c r="AR15" s="72"/>
      <c r="AS15" s="144" t="s">
        <v>315</v>
      </c>
      <c r="AT15" s="72" t="s">
        <v>324</v>
      </c>
      <c r="AU15" s="72"/>
      <c r="AV15" s="222">
        <v>1</v>
      </c>
      <c r="AW15" s="222"/>
      <c r="AX15" s="144" t="str">
        <f>IF(ISNA(VLOOKUP(AQ15,OSS_2018_19!$B$3:$AG$99,30)),"",VLOOKUP(AQ15,OSS_2018_19!$B$3:$AG$99,30))</f>
        <v/>
      </c>
      <c r="AY15" s="214"/>
      <c r="AZ15" s="214"/>
    </row>
    <row r="16" spans="1:52" ht="20.100000000000001" customHeight="1">
      <c r="A16" t="str">
        <f>OSS_2018_19!B16</f>
        <v>2018/2031</v>
      </c>
      <c r="B16" s="148" t="str">
        <f>Januar!S16</f>
        <v>NE</v>
      </c>
      <c r="C16" s="148" t="str">
        <f>Februar!S16</f>
        <v>NE</v>
      </c>
      <c r="D16" s="148" t="e">
        <f>#REF!</f>
        <v>#REF!</v>
      </c>
      <c r="E16" s="148" t="str">
        <f>Juni!S16</f>
        <v>DA</v>
      </c>
      <c r="F16" s="148" t="str">
        <f>Juli!S16</f>
        <v>NE</v>
      </c>
      <c r="G16" s="148" t="str">
        <f>Septembar!S16</f>
        <v>NE</v>
      </c>
      <c r="H16" s="148" t="str">
        <f>Oktobar!S16</f>
        <v>NE</v>
      </c>
      <c r="I16" s="148" t="str">
        <f>Oktobar_2!S16</f>
        <v>NE</v>
      </c>
      <c r="K16" s="148" t="str">
        <f>Januar!S16</f>
        <v>NE</v>
      </c>
      <c r="L16" s="148" t="str">
        <f>Februar!S16</f>
        <v>NE</v>
      </c>
      <c r="M16" s="148" t="e">
        <f>#REF!</f>
        <v>#REF!</v>
      </c>
      <c r="N16" s="148" t="str">
        <f>Juni!S16</f>
        <v>DA</v>
      </c>
      <c r="O16" s="148" t="str">
        <f>Juli!S16</f>
        <v>NE</v>
      </c>
      <c r="P16" s="148" t="str">
        <f>Septembar!S16</f>
        <v>NE</v>
      </c>
      <c r="Q16" s="148" t="str">
        <f>Oktobar!S16</f>
        <v>NE</v>
      </c>
      <c r="R16" s="148" t="str">
        <f>Oktobar_2!S16</f>
        <v>NE</v>
      </c>
      <c r="S16" s="148"/>
      <c r="T16" s="148">
        <f t="shared" si="0"/>
        <v>1</v>
      </c>
      <c r="V16" s="71">
        <v>7</v>
      </c>
      <c r="W16" s="72" t="s">
        <v>317</v>
      </c>
      <c r="X16" s="72"/>
      <c r="Y16" s="144" t="s">
        <v>301</v>
      </c>
      <c r="Z16" s="214" t="s">
        <v>318</v>
      </c>
      <c r="AA16" s="214"/>
      <c r="AB16" s="215" t="str">
        <f t="shared" si="1"/>
        <v/>
      </c>
      <c r="AC16" s="215"/>
      <c r="AD16" s="147" t="str">
        <f>IF(ISNA(VLOOKUP(W16,OSS_2018_19!$B$3:$AG$99,18,FALSE)),"",VLOOKUP(W16,OSS_2018_19!$B$3:$AG$99,18,FALSE))</f>
        <v/>
      </c>
      <c r="AE16" s="216" t="str">
        <f>IF(ISNA(VLOOKUP(W16,OSS_2018_19!$B$3:$AG$99,19,FALSE)),"",VLOOKUP(W16,OSS_2018_19!$B$3:$AG$99,19,FALSE))</f>
        <v/>
      </c>
      <c r="AF16" s="216"/>
      <c r="AP16" s="71">
        <v>11</v>
      </c>
      <c r="AQ16" s="72" t="s">
        <v>325</v>
      </c>
      <c r="AR16" s="72"/>
      <c r="AS16" s="144" t="s">
        <v>301</v>
      </c>
      <c r="AT16" s="72" t="s">
        <v>326</v>
      </c>
      <c r="AU16" s="72"/>
      <c r="AV16" s="222">
        <v>1</v>
      </c>
      <c r="AW16" s="222"/>
      <c r="AX16" s="144" t="str">
        <f>IF(ISNA(VLOOKUP(AQ16,OSS_2018_19!$B$3:$AG$99,30)),"",VLOOKUP(AQ16,OSS_2018_19!$B$3:$AG$99,30))</f>
        <v/>
      </c>
      <c r="AY16" s="214"/>
      <c r="AZ16" s="214"/>
    </row>
    <row r="17" spans="1:52" ht="20.100000000000001" customHeight="1">
      <c r="A17" t="str">
        <f>OSS_2018_19!B17</f>
        <v>2018/2060</v>
      </c>
      <c r="B17" s="148" t="str">
        <f>Januar!S17</f>
        <v>DA</v>
      </c>
      <c r="C17" s="148" t="str">
        <f>Februar!S17</f>
        <v>NE</v>
      </c>
      <c r="D17" s="148" t="e">
        <f>#REF!</f>
        <v>#REF!</v>
      </c>
      <c r="E17" s="148" t="str">
        <f>Juni!S17</f>
        <v>NE</v>
      </c>
      <c r="F17" s="148" t="str">
        <f>Juli!S17</f>
        <v>NE</v>
      </c>
      <c r="G17" s="148" t="str">
        <f>Septembar!S17</f>
        <v>NE</v>
      </c>
      <c r="H17" s="148" t="str">
        <f>Oktobar!S17</f>
        <v>NE</v>
      </c>
      <c r="I17" s="148" t="str">
        <f>Oktobar_2!S17</f>
        <v>NE</v>
      </c>
      <c r="K17" s="148" t="str">
        <f>Januar!S17</f>
        <v>DA</v>
      </c>
      <c r="L17" s="148" t="str">
        <f>Februar!S17</f>
        <v>NE</v>
      </c>
      <c r="M17" s="148" t="e">
        <f>#REF!</f>
        <v>#REF!</v>
      </c>
      <c r="N17" s="148" t="str">
        <f>Juni!S17</f>
        <v>NE</v>
      </c>
      <c r="O17" s="148" t="str">
        <f>Juli!S17</f>
        <v>NE</v>
      </c>
      <c r="P17" s="148" t="str">
        <f>Septembar!S17</f>
        <v>NE</v>
      </c>
      <c r="Q17" s="148" t="str">
        <f>Oktobar!S17</f>
        <v>NE</v>
      </c>
      <c r="R17" s="148" t="str">
        <f>Oktobar_2!S17</f>
        <v>NE</v>
      </c>
      <c r="S17" s="148"/>
      <c r="T17" s="148">
        <f t="shared" si="0"/>
        <v>1</v>
      </c>
      <c r="V17" s="71">
        <v>8</v>
      </c>
      <c r="W17" s="72" t="s">
        <v>319</v>
      </c>
      <c r="X17" s="72"/>
      <c r="Y17" s="144" t="s">
        <v>301</v>
      </c>
      <c r="Z17" s="214" t="s">
        <v>320</v>
      </c>
      <c r="AA17" s="214"/>
      <c r="AB17" s="215" t="str">
        <f t="shared" si="1"/>
        <v/>
      </c>
      <c r="AC17" s="215"/>
      <c r="AD17" s="147" t="str">
        <f>IF(ISNA(VLOOKUP(W17,OSS_2018_19!$B$3:$AG$99,18,FALSE)),"",VLOOKUP(W17,OSS_2018_19!$B$3:$AG$99,18,FALSE))</f>
        <v/>
      </c>
      <c r="AE17" s="216" t="str">
        <f>IF(ISNA(VLOOKUP(W17,OSS_2018_19!$B$3:$AG$99,19,FALSE)),"",VLOOKUP(W17,OSS_2018_19!$B$3:$AG$99,19,FALSE))</f>
        <v/>
      </c>
      <c r="AF17" s="216"/>
      <c r="AP17" s="71">
        <v>12</v>
      </c>
      <c r="AQ17" s="72" t="s">
        <v>327</v>
      </c>
      <c r="AR17" s="72"/>
      <c r="AS17" s="144" t="s">
        <v>315</v>
      </c>
      <c r="AT17" s="72" t="s">
        <v>328</v>
      </c>
      <c r="AU17" s="72"/>
      <c r="AV17" s="222">
        <v>1</v>
      </c>
      <c r="AW17" s="222"/>
      <c r="AX17" s="144" t="str">
        <f>IF(ISNA(VLOOKUP(AQ17,OSS_2018_19!$B$3:$AG$99,30)),"",VLOOKUP(AQ17,OSS_2018_19!$B$3:$AG$99,30))</f>
        <v/>
      </c>
      <c r="AY17" s="214"/>
      <c r="AZ17" s="214"/>
    </row>
    <row r="18" spans="1:52" ht="20.100000000000001" customHeight="1">
      <c r="A18" t="str">
        <f>OSS_2018_19!B18</f>
        <v>2018/2022</v>
      </c>
      <c r="B18" s="148" t="str">
        <f>Januar!S18</f>
        <v>DA</v>
      </c>
      <c r="C18" s="148" t="str">
        <f>Februar!S18</f>
        <v>NE</v>
      </c>
      <c r="D18" s="148" t="e">
        <f>#REF!</f>
        <v>#REF!</v>
      </c>
      <c r="E18" s="148" t="str">
        <f>Juni!S18</f>
        <v>NE</v>
      </c>
      <c r="F18" s="148" t="str">
        <f>Juli!S18</f>
        <v>NE</v>
      </c>
      <c r="G18" s="148" t="str">
        <f>Septembar!S18</f>
        <v>NE</v>
      </c>
      <c r="H18" s="148" t="str">
        <f>Oktobar!S18</f>
        <v>NE</v>
      </c>
      <c r="I18" s="148" t="str">
        <f>Oktobar_2!S18</f>
        <v>NE</v>
      </c>
      <c r="K18" s="148" t="str">
        <f>Januar!S18</f>
        <v>DA</v>
      </c>
      <c r="L18" s="148" t="str">
        <f>Februar!S18</f>
        <v>NE</v>
      </c>
      <c r="M18" s="148" t="e">
        <f>#REF!</f>
        <v>#REF!</v>
      </c>
      <c r="N18" s="148" t="str">
        <f>Juni!S18</f>
        <v>NE</v>
      </c>
      <c r="O18" s="148" t="str">
        <f>Juli!S18</f>
        <v>NE</v>
      </c>
      <c r="P18" s="148" t="str">
        <f>Septembar!S18</f>
        <v>NE</v>
      </c>
      <c r="Q18" s="148" t="str">
        <f>Oktobar!S18</f>
        <v>NE</v>
      </c>
      <c r="R18" s="148" t="str">
        <f>Oktobar_2!S18</f>
        <v>NE</v>
      </c>
      <c r="S18" s="148"/>
      <c r="T18" s="148">
        <f t="shared" si="0"/>
        <v>1</v>
      </c>
      <c r="V18" s="71">
        <v>9</v>
      </c>
      <c r="W18" s="72" t="s">
        <v>321</v>
      </c>
      <c r="X18" s="72"/>
      <c r="Y18" s="144" t="s">
        <v>301</v>
      </c>
      <c r="Z18" s="214" t="s">
        <v>322</v>
      </c>
      <c r="AA18" s="214"/>
      <c r="AB18" s="215" t="str">
        <f t="shared" si="1"/>
        <v/>
      </c>
      <c r="AC18" s="215"/>
      <c r="AD18" s="147" t="str">
        <f>IF(ISNA(VLOOKUP(W18,OSS_2018_19!$B$3:$AG$99,18,FALSE)),"",VLOOKUP(W18,OSS_2018_19!$B$3:$AG$99,18,FALSE))</f>
        <v/>
      </c>
      <c r="AE18" s="216" t="str">
        <f>IF(ISNA(VLOOKUP(W18,OSS_2018_19!$B$3:$AG$99,19,FALSE)),"",VLOOKUP(W18,OSS_2018_19!$B$3:$AG$99,19,FALSE))</f>
        <v/>
      </c>
      <c r="AF18" s="216"/>
      <c r="AP18" s="71">
        <v>13</v>
      </c>
      <c r="AQ18" s="72" t="s">
        <v>329</v>
      </c>
      <c r="AR18" s="72"/>
      <c r="AS18" s="144" t="s">
        <v>315</v>
      </c>
      <c r="AT18" s="72" t="s">
        <v>330</v>
      </c>
      <c r="AU18" s="72"/>
      <c r="AV18" s="222">
        <v>1</v>
      </c>
      <c r="AW18" s="222"/>
      <c r="AX18" s="144" t="str">
        <f>IF(ISNA(VLOOKUP(AQ18,OSS_2018_19!$B$3:$AG$99,30)),"",VLOOKUP(AQ18,OSS_2018_19!$B$3:$AG$99,30))</f>
        <v/>
      </c>
      <c r="AY18" s="214"/>
      <c r="AZ18" s="214"/>
    </row>
    <row r="19" spans="1:52" ht="20.100000000000001" customHeight="1">
      <c r="A19" t="str">
        <f>OSS_2018_19!B19</f>
        <v>2018/2038</v>
      </c>
      <c r="B19" s="148" t="str">
        <f>Januar!S19</f>
        <v>NE</v>
      </c>
      <c r="C19" s="148" t="str">
        <f>Februar!S19</f>
        <v>NE</v>
      </c>
      <c r="D19" s="148" t="e">
        <f>#REF!</f>
        <v>#REF!</v>
      </c>
      <c r="E19" s="148" t="str">
        <f>Juni!S19</f>
        <v>NE</v>
      </c>
      <c r="F19" s="148" t="str">
        <f>Juli!S19</f>
        <v>NE</v>
      </c>
      <c r="G19" s="148" t="str">
        <f>Septembar!S19</f>
        <v>NE</v>
      </c>
      <c r="H19" s="148" t="str">
        <f>Oktobar!S19</f>
        <v>NE</v>
      </c>
      <c r="I19" s="148" t="str">
        <f>Oktobar_2!S19</f>
        <v>NE</v>
      </c>
      <c r="K19" s="148" t="str">
        <f>Januar!S19</f>
        <v>NE</v>
      </c>
      <c r="L19" s="148" t="str">
        <f>Februar!S19</f>
        <v>NE</v>
      </c>
      <c r="M19" s="148" t="e">
        <f>#REF!</f>
        <v>#REF!</v>
      </c>
      <c r="N19" s="148" t="str">
        <f>Juni!S19</f>
        <v>NE</v>
      </c>
      <c r="O19" s="148" t="str">
        <f>Juli!S19</f>
        <v>NE</v>
      </c>
      <c r="P19" s="148" t="str">
        <f>Septembar!S19</f>
        <v>NE</v>
      </c>
      <c r="Q19" s="148" t="str">
        <f>Oktobar!S19</f>
        <v>NE</v>
      </c>
      <c r="R19" s="148" t="str">
        <f>Oktobar_2!S19</f>
        <v>NE</v>
      </c>
      <c r="S19" s="148"/>
      <c r="T19" s="148">
        <f t="shared" si="0"/>
        <v>0</v>
      </c>
      <c r="V19" s="71">
        <v>10</v>
      </c>
      <c r="W19" s="72" t="s">
        <v>323</v>
      </c>
      <c r="X19" s="72"/>
      <c r="Y19" s="144" t="s">
        <v>315</v>
      </c>
      <c r="Z19" s="214" t="s">
        <v>324</v>
      </c>
      <c r="AA19" s="214"/>
      <c r="AB19" s="215" t="str">
        <f t="shared" si="1"/>
        <v/>
      </c>
      <c r="AC19" s="215"/>
      <c r="AD19" s="147" t="str">
        <f>IF(ISNA(VLOOKUP(W19,OSS_2018_19!$B$3:$AG$99,18,FALSE)),"",VLOOKUP(W19,OSS_2018_19!$B$3:$AG$99,18,FALSE))</f>
        <v/>
      </c>
      <c r="AE19" s="216" t="str">
        <f>IF(ISNA(VLOOKUP(W19,OSS_2018_19!$B$3:$AG$99,19,FALSE)),"",VLOOKUP(W19,OSS_2018_19!$B$3:$AG$99,19,FALSE))</f>
        <v/>
      </c>
      <c r="AF19" s="216"/>
      <c r="AP19" s="71">
        <v>14</v>
      </c>
      <c r="AQ19" s="72" t="s">
        <v>331</v>
      </c>
      <c r="AR19" s="72"/>
      <c r="AS19" s="144" t="s">
        <v>301</v>
      </c>
      <c r="AT19" s="72" t="s">
        <v>332</v>
      </c>
      <c r="AU19" s="72"/>
      <c r="AV19" s="222">
        <v>1</v>
      </c>
      <c r="AW19" s="222"/>
      <c r="AX19" s="144" t="str">
        <f>IF(ISNA(VLOOKUP(AQ19,OSS_2018_19!$B$3:$AG$99,30)),"",VLOOKUP(AQ19,OSS_2018_19!$B$3:$AG$99,30))</f>
        <v/>
      </c>
      <c r="AY19" s="214"/>
      <c r="AZ19" s="214"/>
    </row>
    <row r="20" spans="1:52" ht="20.100000000000001" customHeight="1">
      <c r="A20" t="str">
        <f>OSS_2018_19!B20</f>
        <v>2018/2061</v>
      </c>
      <c r="B20" s="148" t="str">
        <f>Januar!S20</f>
        <v>NE</v>
      </c>
      <c r="C20" s="148" t="str">
        <f>Februar!S20</f>
        <v>NE</v>
      </c>
      <c r="D20" s="148" t="e">
        <f>#REF!</f>
        <v>#REF!</v>
      </c>
      <c r="E20" s="148" t="str">
        <f>Juni!S20</f>
        <v>NE</v>
      </c>
      <c r="F20" s="148" t="str">
        <f>Juli!S20</f>
        <v>NE</v>
      </c>
      <c r="G20" s="148" t="str">
        <f>Septembar!S20</f>
        <v>NE</v>
      </c>
      <c r="H20" s="148" t="str">
        <f>Oktobar!S20</f>
        <v>NE</v>
      </c>
      <c r="I20" s="148" t="str">
        <f>Oktobar_2!S20</f>
        <v>NE</v>
      </c>
      <c r="K20" s="148" t="str">
        <f>Januar!S20</f>
        <v>NE</v>
      </c>
      <c r="L20" s="148" t="str">
        <f>Februar!S20</f>
        <v>NE</v>
      </c>
      <c r="M20" s="148" t="e">
        <f>#REF!</f>
        <v>#REF!</v>
      </c>
      <c r="N20" s="148" t="str">
        <f>Juni!S20</f>
        <v>NE</v>
      </c>
      <c r="O20" s="148" t="str">
        <f>Juli!S20</f>
        <v>NE</v>
      </c>
      <c r="P20" s="148" t="str">
        <f>Septembar!S20</f>
        <v>NE</v>
      </c>
      <c r="Q20" s="148" t="str">
        <f>Oktobar!S20</f>
        <v>NE</v>
      </c>
      <c r="R20" s="148" t="str">
        <f>Oktobar_2!S20</f>
        <v>NE</v>
      </c>
      <c r="S20" s="148"/>
      <c r="T20" s="148">
        <f t="shared" si="0"/>
        <v>0</v>
      </c>
      <c r="V20" s="71">
        <v>11</v>
      </c>
      <c r="W20" s="72" t="s">
        <v>325</v>
      </c>
      <c r="X20" s="72"/>
      <c r="Y20" s="144" t="s">
        <v>301</v>
      </c>
      <c r="Z20" s="214" t="s">
        <v>326</v>
      </c>
      <c r="AA20" s="214"/>
      <c r="AB20" s="215" t="str">
        <f t="shared" si="1"/>
        <v/>
      </c>
      <c r="AC20" s="215"/>
      <c r="AD20" s="147" t="str">
        <f>IF(ISNA(VLOOKUP(W20,OSS_2018_19!$B$3:$AG$99,18,FALSE)),"",VLOOKUP(W20,OSS_2018_19!$B$3:$AG$99,18,FALSE))</f>
        <v/>
      </c>
      <c r="AE20" s="216" t="str">
        <f>IF(ISNA(VLOOKUP(W20,OSS_2018_19!$B$3:$AG$99,19,FALSE)),"",VLOOKUP(W20,OSS_2018_19!$B$3:$AG$99,19,FALSE))</f>
        <v/>
      </c>
      <c r="AF20" s="216"/>
      <c r="AP20" s="71">
        <v>15</v>
      </c>
      <c r="AQ20" s="72" t="s">
        <v>333</v>
      </c>
      <c r="AR20" s="72"/>
      <c r="AS20" s="144" t="s">
        <v>301</v>
      </c>
      <c r="AT20" s="72" t="s">
        <v>334</v>
      </c>
      <c r="AU20" s="72"/>
      <c r="AV20" s="222">
        <v>1</v>
      </c>
      <c r="AW20" s="222"/>
      <c r="AX20" s="144" t="str">
        <f>IF(ISNA(VLOOKUP(AQ20,OSS_2018_19!$B$3:$AG$99,30)),"",VLOOKUP(AQ20,OSS_2018_19!$B$3:$AG$99,30))</f>
        <v/>
      </c>
      <c r="AY20" s="214"/>
      <c r="AZ20" s="214"/>
    </row>
    <row r="21" spans="1:52" ht="20.100000000000001" customHeight="1">
      <c r="A21" t="str">
        <f>OSS_2018_19!B21</f>
        <v>2018/2047</v>
      </c>
      <c r="B21" s="148" t="str">
        <f>Januar!S21</f>
        <v>DA</v>
      </c>
      <c r="C21" s="148" t="str">
        <f>Februar!S21</f>
        <v>NE</v>
      </c>
      <c r="D21" s="148" t="e">
        <f>#REF!</f>
        <v>#REF!</v>
      </c>
      <c r="E21" s="148" t="str">
        <f>Juni!S21</f>
        <v>NE</v>
      </c>
      <c r="F21" s="148" t="str">
        <f>Juli!S21</f>
        <v>NE</v>
      </c>
      <c r="G21" s="148" t="str">
        <f>Septembar!S21</f>
        <v>NE</v>
      </c>
      <c r="H21" s="148" t="str">
        <f>Oktobar!S21</f>
        <v>NE</v>
      </c>
      <c r="I21" s="148" t="str">
        <f>Oktobar_2!S21</f>
        <v>NE</v>
      </c>
      <c r="K21" s="148" t="str">
        <f>Januar!S21</f>
        <v>DA</v>
      </c>
      <c r="L21" s="148" t="str">
        <f>Februar!S21</f>
        <v>NE</v>
      </c>
      <c r="M21" s="148" t="e">
        <f>#REF!</f>
        <v>#REF!</v>
      </c>
      <c r="N21" s="148" t="str">
        <f>Juni!S21</f>
        <v>NE</v>
      </c>
      <c r="O21" s="148" t="str">
        <f>Juli!S21</f>
        <v>NE</v>
      </c>
      <c r="P21" s="148" t="str">
        <f>Septembar!S21</f>
        <v>NE</v>
      </c>
      <c r="Q21" s="148" t="str">
        <f>Oktobar!S21</f>
        <v>NE</v>
      </c>
      <c r="R21" s="148" t="str">
        <f>Oktobar_2!S21</f>
        <v>NE</v>
      </c>
      <c r="S21" s="148"/>
      <c r="T21" s="148">
        <f t="shared" si="0"/>
        <v>1</v>
      </c>
      <c r="V21" s="71">
        <v>12</v>
      </c>
      <c r="W21" s="72" t="s">
        <v>327</v>
      </c>
      <c r="X21" s="72"/>
      <c r="Y21" s="144" t="s">
        <v>315</v>
      </c>
      <c r="Z21" s="214" t="s">
        <v>328</v>
      </c>
      <c r="AA21" s="214"/>
      <c r="AB21" s="215" t="str">
        <f t="shared" si="1"/>
        <v/>
      </c>
      <c r="AC21" s="215"/>
      <c r="AD21" s="147" t="str">
        <f>IF(ISNA(VLOOKUP(W21,OSS_2018_19!$B$3:$AG$99,18,FALSE)),"",VLOOKUP(W21,OSS_2018_19!$B$3:$AG$99,18,FALSE))</f>
        <v/>
      </c>
      <c r="AE21" s="216" t="str">
        <f>IF(ISNA(VLOOKUP(W21,OSS_2018_19!$B$3:$AG$99,19,FALSE)),"",VLOOKUP(W21,OSS_2018_19!$B$3:$AG$99,19,FALSE))</f>
        <v/>
      </c>
      <c r="AF21" s="216"/>
      <c r="AP21" s="71">
        <v>16</v>
      </c>
      <c r="AQ21" s="72" t="s">
        <v>335</v>
      </c>
      <c r="AR21" s="72"/>
      <c r="AS21" s="144" t="s">
        <v>315</v>
      </c>
      <c r="AT21" s="72" t="s">
        <v>336</v>
      </c>
      <c r="AU21" s="72"/>
      <c r="AV21" s="222">
        <v>1</v>
      </c>
      <c r="AW21" s="222"/>
      <c r="AX21" s="144" t="str">
        <f>IF(ISNA(VLOOKUP(AQ21,OSS_2018_19!$B$3:$AG$99,30)),"",VLOOKUP(AQ21,OSS_2018_19!$B$3:$AG$99,30))</f>
        <v/>
      </c>
      <c r="AY21" s="214"/>
      <c r="AZ21" s="214"/>
    </row>
    <row r="22" spans="1:52" ht="20.100000000000001" customHeight="1">
      <c r="A22" t="str">
        <f>OSS_2018_19!B22</f>
        <v>2018/2058</v>
      </c>
      <c r="B22" s="148" t="str">
        <f>Januar!S22</f>
        <v>DA</v>
      </c>
      <c r="C22" s="148" t="str">
        <f>Februar!S22</f>
        <v>NE</v>
      </c>
      <c r="D22" s="148" t="e">
        <f>#REF!</f>
        <v>#REF!</v>
      </c>
      <c r="E22" s="148" t="str">
        <f>Juni!S22</f>
        <v>NE</v>
      </c>
      <c r="F22" s="148" t="str">
        <f>Juli!S22</f>
        <v>NE</v>
      </c>
      <c r="G22" s="148" t="str">
        <f>Septembar!S22</f>
        <v>NE</v>
      </c>
      <c r="H22" s="148" t="str">
        <f>Oktobar!S22</f>
        <v>NE</v>
      </c>
      <c r="I22" s="148" t="str">
        <f>Oktobar_2!S22</f>
        <v>NE</v>
      </c>
      <c r="K22" s="148" t="str">
        <f>Januar!S22</f>
        <v>DA</v>
      </c>
      <c r="L22" s="148" t="str">
        <f>Februar!S22</f>
        <v>NE</v>
      </c>
      <c r="M22" s="148" t="e">
        <f>#REF!</f>
        <v>#REF!</v>
      </c>
      <c r="N22" s="148" t="str">
        <f>Juni!S22</f>
        <v>NE</v>
      </c>
      <c r="O22" s="148" t="str">
        <f>Juli!S22</f>
        <v>NE</v>
      </c>
      <c r="P22" s="148" t="str">
        <f>Septembar!S22</f>
        <v>NE</v>
      </c>
      <c r="Q22" s="148" t="str">
        <f>Oktobar!S22</f>
        <v>NE</v>
      </c>
      <c r="R22" s="148" t="str">
        <f>Oktobar_2!S22</f>
        <v>NE</v>
      </c>
      <c r="S22" s="148"/>
      <c r="T22" s="148">
        <f t="shared" si="0"/>
        <v>1</v>
      </c>
      <c r="V22" s="71">
        <v>13</v>
      </c>
      <c r="W22" s="72" t="s">
        <v>329</v>
      </c>
      <c r="X22" s="72"/>
      <c r="Y22" s="144" t="s">
        <v>315</v>
      </c>
      <c r="Z22" s="214" t="s">
        <v>330</v>
      </c>
      <c r="AA22" s="214"/>
      <c r="AB22" s="215" t="str">
        <f t="shared" si="1"/>
        <v/>
      </c>
      <c r="AC22" s="215"/>
      <c r="AD22" s="147" t="str">
        <f>IF(ISNA(VLOOKUP(W22,OSS_2018_19!$B$3:$AG$99,18,FALSE)),"",VLOOKUP(W22,OSS_2018_19!$B$3:$AG$99,18,FALSE))</f>
        <v/>
      </c>
      <c r="AE22" s="216" t="str">
        <f>IF(ISNA(VLOOKUP(W22,OSS_2018_19!$B$3:$AG$99,19,FALSE)),"",VLOOKUP(W22,OSS_2018_19!$B$3:$AG$99,19,FALSE))</f>
        <v/>
      </c>
      <c r="AF22" s="216"/>
      <c r="AP22" s="71">
        <v>17</v>
      </c>
      <c r="AQ22" s="72" t="s">
        <v>337</v>
      </c>
      <c r="AR22" s="72"/>
      <c r="AS22" s="144" t="s">
        <v>301</v>
      </c>
      <c r="AT22" s="72" t="s">
        <v>338</v>
      </c>
      <c r="AU22" s="72"/>
      <c r="AV22" s="222">
        <v>1</v>
      </c>
      <c r="AW22" s="222"/>
      <c r="AX22" s="144" t="str">
        <f>IF(ISNA(VLOOKUP(AQ22,OSS_2018_19!$B$3:$AG$99,30)),"",VLOOKUP(AQ22,OSS_2018_19!$B$3:$AG$99,30))</f>
        <v/>
      </c>
      <c r="AY22" s="214"/>
      <c r="AZ22" s="214"/>
    </row>
    <row r="23" spans="1:52" ht="20.100000000000001" customHeight="1">
      <c r="A23" t="str">
        <f>OSS_2018_19!B23</f>
        <v>2017/2024</v>
      </c>
      <c r="B23" s="148" t="str">
        <f>Januar!S23</f>
        <v>NE</v>
      </c>
      <c r="C23" s="148" t="str">
        <f>Februar!S23</f>
        <v>NE</v>
      </c>
      <c r="D23" s="148" t="e">
        <f>#REF!</f>
        <v>#REF!</v>
      </c>
      <c r="E23" s="148" t="str">
        <f>Juni!S23</f>
        <v>NE</v>
      </c>
      <c r="F23" s="148" t="str">
        <f>Juli!S23</f>
        <v>NE</v>
      </c>
      <c r="G23" s="148" t="str">
        <f>Septembar!S23</f>
        <v>NE</v>
      </c>
      <c r="H23" s="148" t="str">
        <f>Oktobar!S23</f>
        <v>NE</v>
      </c>
      <c r="I23" s="148" t="str">
        <f>Oktobar_2!S23</f>
        <v>NE</v>
      </c>
      <c r="K23" s="148" t="str">
        <f>Januar!S23</f>
        <v>NE</v>
      </c>
      <c r="L23" s="148" t="str">
        <f>Februar!S23</f>
        <v>NE</v>
      </c>
      <c r="M23" s="148" t="e">
        <f>#REF!</f>
        <v>#REF!</v>
      </c>
      <c r="N23" s="148" t="str">
        <f>Juni!S23</f>
        <v>NE</v>
      </c>
      <c r="O23" s="148" t="str">
        <f>Juli!S23</f>
        <v>NE</v>
      </c>
      <c r="P23" s="148" t="str">
        <f>Septembar!S23</f>
        <v>NE</v>
      </c>
      <c r="Q23" s="148" t="str">
        <f>Oktobar!S23</f>
        <v>NE</v>
      </c>
      <c r="R23" s="148" t="str">
        <f>Oktobar_2!S23</f>
        <v>NE</v>
      </c>
      <c r="S23" s="148"/>
      <c r="T23" s="148">
        <f t="shared" si="0"/>
        <v>0</v>
      </c>
      <c r="V23" s="71">
        <v>14</v>
      </c>
      <c r="W23" s="72" t="s">
        <v>331</v>
      </c>
      <c r="X23" s="72"/>
      <c r="Y23" s="144" t="s">
        <v>301</v>
      </c>
      <c r="Z23" s="214" t="s">
        <v>332</v>
      </c>
      <c r="AA23" s="214"/>
      <c r="AB23" s="215" t="str">
        <f t="shared" si="1"/>
        <v/>
      </c>
      <c r="AC23" s="215"/>
      <c r="AD23" s="147" t="str">
        <f>IF(ISNA(VLOOKUP(W23,OSS_2018_19!$B$3:$AG$99,18,FALSE)),"",VLOOKUP(W23,OSS_2018_19!$B$3:$AG$99,18,FALSE))</f>
        <v/>
      </c>
      <c r="AE23" s="216" t="str">
        <f>IF(ISNA(VLOOKUP(W23,OSS_2018_19!$B$3:$AG$99,19,FALSE)),"",VLOOKUP(W23,OSS_2018_19!$B$3:$AG$99,19,FALSE))</f>
        <v/>
      </c>
      <c r="AF23" s="216"/>
      <c r="AP23" s="71">
        <v>18</v>
      </c>
      <c r="AQ23" s="72" t="s">
        <v>339</v>
      </c>
      <c r="AR23" s="72"/>
      <c r="AS23" s="144" t="s">
        <v>315</v>
      </c>
      <c r="AT23" s="72" t="s">
        <v>340</v>
      </c>
      <c r="AU23" s="72"/>
      <c r="AV23" s="222">
        <v>1</v>
      </c>
      <c r="AW23" s="222"/>
      <c r="AX23" s="144" t="str">
        <f>IF(ISNA(VLOOKUP(AQ23,OSS_2018_19!$B$3:$AG$99,30)),"",VLOOKUP(AQ23,OSS_2018_19!$B$3:$AG$99,30))</f>
        <v/>
      </c>
      <c r="AY23" s="214"/>
      <c r="AZ23" s="214"/>
    </row>
    <row r="24" spans="1:52" ht="20.100000000000001" customHeight="1">
      <c r="A24" t="str">
        <f>OSS_2018_19!B24</f>
        <v>2018/2025</v>
      </c>
      <c r="B24" s="148" t="str">
        <f>Januar!S24</f>
        <v>DA</v>
      </c>
      <c r="C24" s="148" t="str">
        <f>Februar!S24</f>
        <v>NE</v>
      </c>
      <c r="D24" s="148" t="e">
        <f>#REF!</f>
        <v>#REF!</v>
      </c>
      <c r="E24" s="148" t="str">
        <f>Juni!S24</f>
        <v>DA</v>
      </c>
      <c r="F24" s="148" t="str">
        <f>Juli!S24</f>
        <v>NE</v>
      </c>
      <c r="G24" s="148" t="str">
        <f>Septembar!S24</f>
        <v>NE</v>
      </c>
      <c r="H24" s="148" t="str">
        <f>Oktobar!S24</f>
        <v>NE</v>
      </c>
      <c r="I24" s="148" t="str">
        <f>Oktobar_2!S24</f>
        <v>NE</v>
      </c>
      <c r="K24" s="148" t="str">
        <f>Januar!S24</f>
        <v>DA</v>
      </c>
      <c r="L24" s="148" t="str">
        <f>Februar!S24</f>
        <v>NE</v>
      </c>
      <c r="M24" s="148" t="e">
        <f>#REF!</f>
        <v>#REF!</v>
      </c>
      <c r="N24" s="148" t="str">
        <f>Juni!S24</f>
        <v>DA</v>
      </c>
      <c r="O24" s="148" t="str">
        <f>Juli!S24</f>
        <v>NE</v>
      </c>
      <c r="P24" s="148" t="str">
        <f>Septembar!S24</f>
        <v>NE</v>
      </c>
      <c r="Q24" s="148" t="str">
        <f>Oktobar!S24</f>
        <v>NE</v>
      </c>
      <c r="R24" s="148" t="str">
        <f>Oktobar_2!S24</f>
        <v>NE</v>
      </c>
      <c r="S24" s="148"/>
      <c r="T24" s="148">
        <f t="shared" si="0"/>
        <v>2</v>
      </c>
      <c r="V24" s="71">
        <v>15</v>
      </c>
      <c r="W24" s="72" t="s">
        <v>333</v>
      </c>
      <c r="X24" s="72"/>
      <c r="Y24" s="144" t="s">
        <v>301</v>
      </c>
      <c r="Z24" s="214" t="s">
        <v>334</v>
      </c>
      <c r="AA24" s="214"/>
      <c r="AB24" s="215" t="str">
        <f t="shared" si="1"/>
        <v/>
      </c>
      <c r="AC24" s="215"/>
      <c r="AD24" s="147" t="str">
        <f>IF(ISNA(VLOOKUP(W24,OSS_2018_19!$B$3:$AG$99,18,FALSE)),"",VLOOKUP(W24,OSS_2018_19!$B$3:$AG$99,18,FALSE))</f>
        <v/>
      </c>
      <c r="AE24" s="216" t="str">
        <f>IF(ISNA(VLOOKUP(W24,OSS_2018_19!$B$3:$AG$99,19,FALSE)),"",VLOOKUP(W24,OSS_2018_19!$B$3:$AG$99,19,FALSE))</f>
        <v/>
      </c>
      <c r="AF24" s="216"/>
      <c r="AP24" s="71">
        <v>19</v>
      </c>
      <c r="AQ24" s="72" t="s">
        <v>341</v>
      </c>
      <c r="AR24" s="72"/>
      <c r="AS24" s="144" t="s">
        <v>301</v>
      </c>
      <c r="AT24" s="72" t="s">
        <v>342</v>
      </c>
      <c r="AU24" s="72"/>
      <c r="AV24" s="222">
        <v>1</v>
      </c>
      <c r="AW24" s="222"/>
      <c r="AX24" s="144" t="str">
        <f>IF(ISNA(VLOOKUP(AQ24,OSS_2018_19!$B$3:$AG$99,30)),"",VLOOKUP(AQ24,OSS_2018_19!$B$3:$AG$99,30))</f>
        <v/>
      </c>
      <c r="AY24" s="214"/>
      <c r="AZ24" s="214"/>
    </row>
    <row r="25" spans="1:52" ht="20.100000000000001" customHeight="1">
      <c r="A25" t="str">
        <f>OSS_2018_19!B25</f>
        <v>2017/2049</v>
      </c>
      <c r="B25" s="148" t="str">
        <f>Januar!S25</f>
        <v>DA</v>
      </c>
      <c r="C25" s="148" t="str">
        <f>Februar!S25</f>
        <v>NE</v>
      </c>
      <c r="D25" s="148" t="e">
        <f>#REF!</f>
        <v>#REF!</v>
      </c>
      <c r="E25" s="148" t="str">
        <f>Juni!S25</f>
        <v>NE</v>
      </c>
      <c r="F25" s="148" t="str">
        <f>Juli!S25</f>
        <v>NE</v>
      </c>
      <c r="G25" s="148" t="str">
        <f>Septembar!S25</f>
        <v>NE</v>
      </c>
      <c r="H25" s="148" t="str">
        <f>Oktobar!S25</f>
        <v>NE</v>
      </c>
      <c r="I25" s="148" t="str">
        <f>Oktobar_2!S25</f>
        <v>NE</v>
      </c>
      <c r="K25" s="148" t="str">
        <f>Januar!S25</f>
        <v>DA</v>
      </c>
      <c r="L25" s="148" t="str">
        <f>Februar!S25</f>
        <v>NE</v>
      </c>
      <c r="M25" s="148" t="e">
        <f>#REF!</f>
        <v>#REF!</v>
      </c>
      <c r="N25" s="148" t="str">
        <f>Juni!S25</f>
        <v>NE</v>
      </c>
      <c r="O25" s="148" t="str">
        <f>Juli!S25</f>
        <v>NE</v>
      </c>
      <c r="P25" s="148" t="str">
        <f>Septembar!S25</f>
        <v>NE</v>
      </c>
      <c r="Q25" s="148" t="str">
        <f>Oktobar!S25</f>
        <v>NE</v>
      </c>
      <c r="R25" s="148" t="str">
        <f>Oktobar_2!S25</f>
        <v>NE</v>
      </c>
      <c r="S25" s="148"/>
      <c r="T25" s="148">
        <f t="shared" si="0"/>
        <v>1</v>
      </c>
      <c r="V25" s="71">
        <v>16</v>
      </c>
      <c r="W25" s="72" t="s">
        <v>335</v>
      </c>
      <c r="X25" s="72"/>
      <c r="Y25" s="144" t="s">
        <v>315</v>
      </c>
      <c r="Z25" s="214" t="s">
        <v>336</v>
      </c>
      <c r="AA25" s="214"/>
      <c r="AB25" s="215" t="str">
        <f t="shared" si="1"/>
        <v/>
      </c>
      <c r="AC25" s="215"/>
      <c r="AD25" s="147" t="str">
        <f>IF(ISNA(VLOOKUP(W25,OSS_2018_19!$B$3:$AG$99,18,FALSE)),"",VLOOKUP(W25,OSS_2018_19!$B$3:$AG$99,18,FALSE))</f>
        <v/>
      </c>
      <c r="AE25" s="216" t="str">
        <f>IF(ISNA(VLOOKUP(W25,OSS_2018_19!$B$3:$AG$99,19,FALSE)),"",VLOOKUP(W25,OSS_2018_19!$B$3:$AG$99,19,FALSE))</f>
        <v/>
      </c>
      <c r="AF25" s="216"/>
      <c r="AP25" s="71">
        <v>20</v>
      </c>
      <c r="AQ25" s="72" t="s">
        <v>343</v>
      </c>
      <c r="AR25" s="72"/>
      <c r="AS25" s="144" t="s">
        <v>301</v>
      </c>
      <c r="AT25" s="72" t="s">
        <v>344</v>
      </c>
      <c r="AU25" s="72"/>
      <c r="AV25" s="222">
        <v>1</v>
      </c>
      <c r="AW25" s="222"/>
      <c r="AX25" s="144" t="str">
        <f>IF(ISNA(VLOOKUP(AQ25,OSS_2018_19!$B$3:$AG$99,30)),"",VLOOKUP(AQ25,OSS_2018_19!$B$3:$AG$99,30))</f>
        <v/>
      </c>
      <c r="AY25" s="214"/>
      <c r="AZ25" s="214"/>
    </row>
    <row r="26" spans="1:52" ht="20.100000000000001" customHeight="1">
      <c r="A26" t="str">
        <f>OSS_2018_19!B26</f>
        <v>2018/2055</v>
      </c>
      <c r="B26" s="148" t="str">
        <f>Januar!S26</f>
        <v>DA</v>
      </c>
      <c r="C26" s="148" t="str">
        <f>Februar!S26</f>
        <v>NE</v>
      </c>
      <c r="D26" s="148" t="e">
        <f>#REF!</f>
        <v>#REF!</v>
      </c>
      <c r="E26" s="148" t="str">
        <f>Juni!S26</f>
        <v>DA</v>
      </c>
      <c r="F26" s="148" t="str">
        <f>Juli!S26</f>
        <v>NE</v>
      </c>
      <c r="G26" s="148" t="str">
        <f>Septembar!S26</f>
        <v>NE</v>
      </c>
      <c r="H26" s="148" t="str">
        <f>Oktobar!S26</f>
        <v>NE</v>
      </c>
      <c r="I26" s="148" t="str">
        <f>Oktobar_2!S26</f>
        <v>NE</v>
      </c>
      <c r="K26" s="148" t="str">
        <f>Januar!S26</f>
        <v>DA</v>
      </c>
      <c r="L26" s="148" t="str">
        <f>Februar!S26</f>
        <v>NE</v>
      </c>
      <c r="M26" s="148" t="e">
        <f>#REF!</f>
        <v>#REF!</v>
      </c>
      <c r="N26" s="148" t="str">
        <f>Juni!S26</f>
        <v>DA</v>
      </c>
      <c r="O26" s="148" t="str">
        <f>Juli!S26</f>
        <v>NE</v>
      </c>
      <c r="P26" s="148" t="str">
        <f>Septembar!S26</f>
        <v>NE</v>
      </c>
      <c r="Q26" s="148" t="str">
        <f>Oktobar!S26</f>
        <v>NE</v>
      </c>
      <c r="R26" s="148" t="str">
        <f>Oktobar_2!S26</f>
        <v>NE</v>
      </c>
      <c r="S26" s="148"/>
      <c r="T26" s="148">
        <f t="shared" si="0"/>
        <v>2</v>
      </c>
      <c r="V26" s="71">
        <v>17</v>
      </c>
      <c r="W26" s="72" t="s">
        <v>337</v>
      </c>
      <c r="X26" s="72"/>
      <c r="Y26" s="144" t="s">
        <v>301</v>
      </c>
      <c r="Z26" s="214" t="s">
        <v>338</v>
      </c>
      <c r="AA26" s="214"/>
      <c r="AB26" s="215" t="str">
        <f t="shared" si="1"/>
        <v/>
      </c>
      <c r="AC26" s="215"/>
      <c r="AD26" s="147" t="str">
        <f>IF(ISNA(VLOOKUP(W26,OSS_2018_19!$B$3:$AG$99,18,FALSE)),"",VLOOKUP(W26,OSS_2018_19!$B$3:$AG$99,18,FALSE))</f>
        <v/>
      </c>
      <c r="AE26" s="216" t="str">
        <f>IF(ISNA(VLOOKUP(W26,OSS_2018_19!$B$3:$AG$99,19,FALSE)),"",VLOOKUP(W26,OSS_2018_19!$B$3:$AG$99,19,FALSE))</f>
        <v/>
      </c>
      <c r="AF26" s="216"/>
      <c r="AP26" s="71">
        <v>21</v>
      </c>
      <c r="AQ26" s="72" t="s">
        <v>345</v>
      </c>
      <c r="AR26" s="72"/>
      <c r="AS26" s="144" t="s">
        <v>315</v>
      </c>
      <c r="AT26" s="72" t="s">
        <v>346</v>
      </c>
      <c r="AU26" s="72"/>
      <c r="AV26" s="222">
        <v>1</v>
      </c>
      <c r="AW26" s="222"/>
      <c r="AX26" s="144" t="str">
        <f>IF(ISNA(VLOOKUP(AQ26,OSS_2018_19!$B$3:$AG$99,30)),"",VLOOKUP(AQ26,OSS_2018_19!$B$3:$AG$99,30))</f>
        <v/>
      </c>
      <c r="AY26" s="214"/>
      <c r="AZ26" s="214"/>
    </row>
    <row r="27" spans="1:52" ht="20.100000000000001" customHeight="1">
      <c r="A27" t="str">
        <f>OSS_2018_19!B27</f>
        <v>2018/2502</v>
      </c>
      <c r="B27" s="148" t="str">
        <f>Januar!S27</f>
        <v>NE</v>
      </c>
      <c r="C27" s="148" t="str">
        <f>Februar!S27</f>
        <v>NE</v>
      </c>
      <c r="D27" s="148" t="e">
        <f>#REF!</f>
        <v>#REF!</v>
      </c>
      <c r="E27" s="148" t="str">
        <f>Juni!S27</f>
        <v>NE</v>
      </c>
      <c r="F27" s="148" t="str">
        <f>Juli!S27</f>
        <v>NE</v>
      </c>
      <c r="G27" s="148" t="str">
        <f>Septembar!S27</f>
        <v>NE</v>
      </c>
      <c r="H27" s="148" t="str">
        <f>Oktobar!S27</f>
        <v>NE</v>
      </c>
      <c r="I27" s="148" t="str">
        <f>Oktobar_2!S27</f>
        <v>NE</v>
      </c>
      <c r="K27" s="148" t="str">
        <f>Januar!S27</f>
        <v>NE</v>
      </c>
      <c r="L27" s="148" t="str">
        <f>Februar!S27</f>
        <v>NE</v>
      </c>
      <c r="M27" s="148" t="e">
        <f>#REF!</f>
        <v>#REF!</v>
      </c>
      <c r="N27" s="148" t="str">
        <f>Juni!S27</f>
        <v>NE</v>
      </c>
      <c r="O27" s="148" t="str">
        <f>Juli!S27</f>
        <v>NE</v>
      </c>
      <c r="P27" s="148" t="str">
        <f>Septembar!S27</f>
        <v>NE</v>
      </c>
      <c r="Q27" s="148" t="str">
        <f>Oktobar!S27</f>
        <v>NE</v>
      </c>
      <c r="R27" s="148" t="str">
        <f>Oktobar_2!S27</f>
        <v>NE</v>
      </c>
      <c r="S27" s="148"/>
      <c r="T27" s="148">
        <f t="shared" si="0"/>
        <v>0</v>
      </c>
      <c r="V27" s="71">
        <v>18</v>
      </c>
      <c r="W27" s="72" t="s">
        <v>339</v>
      </c>
      <c r="X27" s="72"/>
      <c r="Y27" s="144" t="s">
        <v>315</v>
      </c>
      <c r="Z27" s="214" t="s">
        <v>340</v>
      </c>
      <c r="AA27" s="214"/>
      <c r="AB27" s="215" t="str">
        <f t="shared" si="1"/>
        <v/>
      </c>
      <c r="AC27" s="215"/>
      <c r="AD27" s="147" t="str">
        <f>IF(ISNA(VLOOKUP(W27,OSS_2018_19!$B$3:$AG$99,18,FALSE)),"",VLOOKUP(W27,OSS_2018_19!$B$3:$AG$99,18,FALSE))</f>
        <v/>
      </c>
      <c r="AE27" s="216" t="str">
        <f>IF(ISNA(VLOOKUP(W27,OSS_2018_19!$B$3:$AG$99,19,FALSE)),"",VLOOKUP(W27,OSS_2018_19!$B$3:$AG$99,19,FALSE))</f>
        <v/>
      </c>
      <c r="AF27" s="216"/>
      <c r="AP27" s="71">
        <v>22</v>
      </c>
      <c r="AQ27" s="72" t="s">
        <v>347</v>
      </c>
      <c r="AR27" s="72"/>
      <c r="AS27" s="144" t="s">
        <v>315</v>
      </c>
      <c r="AT27" s="72" t="s">
        <v>348</v>
      </c>
      <c r="AU27" s="72"/>
      <c r="AV27" s="222">
        <v>1</v>
      </c>
      <c r="AW27" s="222"/>
      <c r="AX27" s="144" t="str">
        <f>IF(ISNA(VLOOKUP(AQ27,OSS_2018_19!$B$3:$AG$99,30)),"",VLOOKUP(AQ27,OSS_2018_19!$B$3:$AG$99,30))</f>
        <v/>
      </c>
      <c r="AY27" s="214"/>
      <c r="AZ27" s="214"/>
    </row>
    <row r="28" spans="1:52" ht="20.100000000000001" customHeight="1">
      <c r="A28" t="str">
        <f>OSS_2018_19!B28</f>
        <v>2017/2056</v>
      </c>
      <c r="B28" s="148" t="str">
        <f>Januar!S28</f>
        <v>NE</v>
      </c>
      <c r="C28" s="148" t="str">
        <f>Februar!S28</f>
        <v>NE</v>
      </c>
      <c r="D28" s="148" t="e">
        <f>#REF!</f>
        <v>#REF!</v>
      </c>
      <c r="E28" s="148" t="str">
        <f>Juni!S28</f>
        <v>NE</v>
      </c>
      <c r="F28" s="148" t="str">
        <f>Juli!S28</f>
        <v>NE</v>
      </c>
      <c r="G28" s="148" t="str">
        <f>Septembar!S28</f>
        <v>NE</v>
      </c>
      <c r="H28" s="148" t="str">
        <f>Oktobar!S28</f>
        <v>NE</v>
      </c>
      <c r="I28" s="148" t="str">
        <f>Oktobar_2!S28</f>
        <v>NE</v>
      </c>
      <c r="K28" s="148" t="str">
        <f>Januar!S28</f>
        <v>NE</v>
      </c>
      <c r="L28" s="148" t="str">
        <f>Februar!S28</f>
        <v>NE</v>
      </c>
      <c r="M28" s="148" t="e">
        <f>#REF!</f>
        <v>#REF!</v>
      </c>
      <c r="N28" s="148" t="str">
        <f>Juni!S28</f>
        <v>NE</v>
      </c>
      <c r="O28" s="148" t="str">
        <f>Juli!S28</f>
        <v>NE</v>
      </c>
      <c r="P28" s="148" t="str">
        <f>Septembar!S28</f>
        <v>NE</v>
      </c>
      <c r="Q28" s="148" t="str">
        <f>Oktobar!S28</f>
        <v>NE</v>
      </c>
      <c r="R28" s="148" t="str">
        <f>Oktobar_2!S28</f>
        <v>NE</v>
      </c>
      <c r="S28" s="148"/>
      <c r="T28" s="148">
        <f t="shared" si="0"/>
        <v>0</v>
      </c>
      <c r="V28" s="71">
        <v>19</v>
      </c>
      <c r="W28" s="72" t="s">
        <v>341</v>
      </c>
      <c r="X28" s="72"/>
      <c r="Y28" s="144" t="s">
        <v>301</v>
      </c>
      <c r="Z28" s="214" t="s">
        <v>342</v>
      </c>
      <c r="AA28" s="214"/>
      <c r="AB28" s="70"/>
      <c r="AC28" s="70"/>
      <c r="AD28" s="70"/>
      <c r="AE28" s="70"/>
      <c r="AF28" s="70"/>
      <c r="AP28" s="71">
        <v>23</v>
      </c>
      <c r="AQ28" s="72" t="s">
        <v>349</v>
      </c>
      <c r="AR28" s="72"/>
      <c r="AS28" s="144" t="s">
        <v>301</v>
      </c>
      <c r="AT28" s="72" t="s">
        <v>350</v>
      </c>
      <c r="AU28" s="72"/>
      <c r="AV28" s="222">
        <v>1</v>
      </c>
      <c r="AW28" s="222"/>
      <c r="AX28" s="144" t="str">
        <f>IF(ISNA(VLOOKUP(AQ28,OSS_2018_19!$B$3:$AG$99,30)),"",VLOOKUP(AQ28,OSS_2018_19!$B$3:$AG$99,30))</f>
        <v/>
      </c>
      <c r="AY28" s="214"/>
      <c r="AZ28" s="214"/>
    </row>
    <row r="29" spans="1:52" ht="20.100000000000001" customHeight="1">
      <c r="A29" t="str">
        <f>OSS_2018_19!B29</f>
        <v>2018/2511</v>
      </c>
      <c r="B29" s="148" t="str">
        <f>Januar!S29</f>
        <v>NE</v>
      </c>
      <c r="C29" s="148" t="str">
        <f>Februar!S29</f>
        <v>NE</v>
      </c>
      <c r="D29" s="148" t="e">
        <f>#REF!</f>
        <v>#REF!</v>
      </c>
      <c r="E29" s="148" t="str">
        <f>Juni!S29</f>
        <v>NE</v>
      </c>
      <c r="F29" s="148" t="str">
        <f>Juli!S29</f>
        <v>NE</v>
      </c>
      <c r="G29" s="148" t="str">
        <f>Septembar!S29</f>
        <v>NE</v>
      </c>
      <c r="H29" s="148" t="str">
        <f>Oktobar!S29</f>
        <v>NE</v>
      </c>
      <c r="I29" s="148" t="str">
        <f>Oktobar_2!S29</f>
        <v>NE</v>
      </c>
      <c r="K29" s="148" t="str">
        <f>Januar!S29</f>
        <v>NE</v>
      </c>
      <c r="L29" s="148" t="str">
        <f>Februar!S29</f>
        <v>NE</v>
      </c>
      <c r="M29" s="148" t="e">
        <f>#REF!</f>
        <v>#REF!</v>
      </c>
      <c r="N29" s="148" t="str">
        <f>Juni!S29</f>
        <v>NE</v>
      </c>
      <c r="O29" s="148" t="str">
        <f>Juli!S29</f>
        <v>NE</v>
      </c>
      <c r="P29" s="148" t="str">
        <f>Septembar!S29</f>
        <v>NE</v>
      </c>
      <c r="Q29" s="148" t="str">
        <f>Oktobar!S29</f>
        <v>NE</v>
      </c>
      <c r="R29" s="148" t="str">
        <f>Oktobar_2!S29</f>
        <v>NE</v>
      </c>
      <c r="S29" s="148"/>
      <c r="T29" s="148">
        <f t="shared" si="0"/>
        <v>0</v>
      </c>
      <c r="V29" s="71">
        <v>20</v>
      </c>
      <c r="W29" s="72" t="s">
        <v>343</v>
      </c>
      <c r="X29" s="72"/>
      <c r="Y29" s="144" t="s">
        <v>301</v>
      </c>
      <c r="Z29" s="214" t="s">
        <v>344</v>
      </c>
      <c r="AA29" s="214"/>
      <c r="AB29" s="70"/>
      <c r="AC29" s="70"/>
      <c r="AD29" s="70"/>
      <c r="AE29" s="70"/>
      <c r="AF29" s="70"/>
      <c r="AP29" s="71">
        <v>24</v>
      </c>
      <c r="AQ29" s="72" t="s">
        <v>351</v>
      </c>
      <c r="AR29" s="72"/>
      <c r="AS29" s="144" t="s">
        <v>315</v>
      </c>
      <c r="AT29" s="72" t="s">
        <v>352</v>
      </c>
      <c r="AU29" s="72"/>
      <c r="AV29" s="222">
        <v>1</v>
      </c>
      <c r="AW29" s="222"/>
      <c r="AX29" s="144" t="str">
        <f>IF(ISNA(VLOOKUP(AQ29,OSS_2018_19!$B$3:$AG$99,30)),"",VLOOKUP(AQ29,OSS_2018_19!$B$3:$AG$99,30))</f>
        <v/>
      </c>
      <c r="AY29" s="214"/>
      <c r="AZ29" s="214"/>
    </row>
    <row r="30" spans="1:52" ht="20.100000000000001" customHeight="1">
      <c r="A30" t="str">
        <f>OSS_2018_19!B30</f>
        <v>2017/2039</v>
      </c>
      <c r="B30" s="148" t="str">
        <f>Januar!S30</f>
        <v>NE</v>
      </c>
      <c r="C30" s="148" t="str">
        <f>Februar!S30</f>
        <v>NE</v>
      </c>
      <c r="D30" s="148" t="e">
        <f>#REF!</f>
        <v>#REF!</v>
      </c>
      <c r="E30" s="148" t="str">
        <f>Juni!S30</f>
        <v>NE</v>
      </c>
      <c r="F30" s="148" t="str">
        <f>Juli!S30</f>
        <v>NE</v>
      </c>
      <c r="G30" s="148" t="str">
        <f>Septembar!S30</f>
        <v>NE</v>
      </c>
      <c r="H30" s="148" t="str">
        <f>Oktobar!S30</f>
        <v>DA</v>
      </c>
      <c r="I30" s="148" t="str">
        <f>Oktobar_2!S30</f>
        <v>NE</v>
      </c>
      <c r="K30" s="148" t="str">
        <f>Januar!S30</f>
        <v>NE</v>
      </c>
      <c r="L30" s="148" t="str">
        <f>Februar!S30</f>
        <v>NE</v>
      </c>
      <c r="M30" s="148" t="e">
        <f>#REF!</f>
        <v>#REF!</v>
      </c>
      <c r="N30" s="148" t="str">
        <f>Juni!S30</f>
        <v>NE</v>
      </c>
      <c r="O30" s="148" t="str">
        <f>Juli!S30</f>
        <v>NE</v>
      </c>
      <c r="P30" s="148" t="str">
        <f>Septembar!S30</f>
        <v>NE</v>
      </c>
      <c r="Q30" s="148" t="str">
        <f>Oktobar!S30</f>
        <v>DA</v>
      </c>
      <c r="R30" s="148" t="str">
        <f>Oktobar_2!S30</f>
        <v>NE</v>
      </c>
      <c r="S30" s="148"/>
      <c r="T30" s="148">
        <f t="shared" si="0"/>
        <v>1</v>
      </c>
      <c r="V30" s="71">
        <v>21</v>
      </c>
      <c r="W30" s="72" t="s">
        <v>345</v>
      </c>
      <c r="X30" s="72"/>
      <c r="Y30" s="144" t="s">
        <v>315</v>
      </c>
      <c r="Z30" s="214" t="s">
        <v>346</v>
      </c>
      <c r="AA30" s="214"/>
      <c r="AP30" s="71">
        <v>25</v>
      </c>
      <c r="AQ30" s="72" t="s">
        <v>353</v>
      </c>
      <c r="AR30" s="72"/>
      <c r="AS30" s="144" t="s">
        <v>301</v>
      </c>
      <c r="AT30" s="72" t="s">
        <v>354</v>
      </c>
      <c r="AU30" s="72"/>
      <c r="AV30" s="222">
        <v>1</v>
      </c>
      <c r="AW30" s="222"/>
      <c r="AX30" s="144" t="str">
        <f>IF(ISNA(VLOOKUP(AQ30,OSS_2018_19!$B$3:$AG$99,30)),"",VLOOKUP(AQ30,OSS_2018_19!$B$3:$AG$99,30))</f>
        <v/>
      </c>
      <c r="AY30" s="214"/>
      <c r="AZ30" s="214"/>
    </row>
    <row r="31" spans="1:52" ht="20.100000000000001" customHeight="1">
      <c r="A31" t="str">
        <f>OSS_2018_19!B31</f>
        <v>2018/2029</v>
      </c>
      <c r="B31" s="148" t="str">
        <f>Januar!S31</f>
        <v>NE</v>
      </c>
      <c r="C31" s="148" t="str">
        <f>Februar!S31</f>
        <v>NE</v>
      </c>
      <c r="D31" s="148" t="e">
        <f>#REF!</f>
        <v>#REF!</v>
      </c>
      <c r="E31" s="148" t="str">
        <f>Juni!S31</f>
        <v>NE</v>
      </c>
      <c r="F31" s="148" t="str">
        <f>Juli!S31</f>
        <v>NE</v>
      </c>
      <c r="G31" s="148" t="str">
        <f>Septembar!S31</f>
        <v>NE</v>
      </c>
      <c r="H31" s="148" t="str">
        <f>Oktobar!S31</f>
        <v>NE</v>
      </c>
      <c r="I31" s="148" t="str">
        <f>Oktobar_2!S31</f>
        <v>NE</v>
      </c>
      <c r="K31" s="148" t="str">
        <f>Januar!S31</f>
        <v>NE</v>
      </c>
      <c r="L31" s="148" t="str">
        <f>Februar!S31</f>
        <v>NE</v>
      </c>
      <c r="M31" s="148" t="e">
        <f>#REF!</f>
        <v>#REF!</v>
      </c>
      <c r="N31" s="148" t="str">
        <f>Juni!S31</f>
        <v>NE</v>
      </c>
      <c r="O31" s="148" t="str">
        <f>Juli!S31</f>
        <v>NE</v>
      </c>
      <c r="P31" s="148" t="str">
        <f>Septembar!S31</f>
        <v>NE</v>
      </c>
      <c r="Q31" s="148" t="str">
        <f>Oktobar!S31</f>
        <v>NE</v>
      </c>
      <c r="R31" s="148" t="str">
        <f>Oktobar_2!S31</f>
        <v>NE</v>
      </c>
      <c r="S31" s="148"/>
      <c r="T31" s="148">
        <f t="shared" si="0"/>
        <v>0</v>
      </c>
      <c r="V31" s="71">
        <v>22</v>
      </c>
      <c r="W31" s="72" t="s">
        <v>347</v>
      </c>
      <c r="X31" s="72"/>
      <c r="Y31" s="144" t="s">
        <v>315</v>
      </c>
      <c r="Z31" s="214" t="s">
        <v>348</v>
      </c>
      <c r="AA31" s="214"/>
      <c r="AP31" s="71">
        <v>26</v>
      </c>
      <c r="AQ31" s="72" t="s">
        <v>355</v>
      </c>
      <c r="AR31" s="72"/>
      <c r="AS31" s="144" t="s">
        <v>301</v>
      </c>
      <c r="AT31" s="72" t="s">
        <v>356</v>
      </c>
      <c r="AU31" s="72"/>
      <c r="AV31" s="222">
        <v>1</v>
      </c>
      <c r="AW31" s="222"/>
      <c r="AX31" s="144" t="str">
        <f>IF(ISNA(VLOOKUP(AQ31,OSS_2018_19!$B$3:$AG$99,30)),"",VLOOKUP(AQ31,OSS_2018_19!$B$3:$AG$99,30))</f>
        <v/>
      </c>
      <c r="AY31" s="214"/>
      <c r="AZ31" s="214"/>
    </row>
    <row r="32" spans="1:52" ht="20.100000000000001" customHeight="1">
      <c r="A32" t="str">
        <f>OSS_2018_19!B32</f>
        <v>2018/2006</v>
      </c>
      <c r="B32" s="148" t="str">
        <f>Januar!S32</f>
        <v>DA</v>
      </c>
      <c r="C32" s="148" t="str">
        <f>Februar!S32</f>
        <v>NE</v>
      </c>
      <c r="D32" s="148" t="e">
        <f>#REF!</f>
        <v>#REF!</v>
      </c>
      <c r="E32" s="148" t="str">
        <f>Juni!S32</f>
        <v>NE</v>
      </c>
      <c r="F32" s="148" t="str">
        <f>Juli!S32</f>
        <v>NE</v>
      </c>
      <c r="G32" s="148" t="str">
        <f>Septembar!S32</f>
        <v>NE</v>
      </c>
      <c r="H32" s="148" t="str">
        <f>Oktobar!S32</f>
        <v>NE</v>
      </c>
      <c r="I32" s="148" t="str">
        <f>Oktobar_2!S32</f>
        <v>NE</v>
      </c>
      <c r="K32" s="148" t="str">
        <f>Januar!S32</f>
        <v>DA</v>
      </c>
      <c r="L32" s="148" t="str">
        <f>Februar!S32</f>
        <v>NE</v>
      </c>
      <c r="M32" s="148" t="e">
        <f>#REF!</f>
        <v>#REF!</v>
      </c>
      <c r="N32" s="148" t="str">
        <f>Juni!S32</f>
        <v>NE</v>
      </c>
      <c r="O32" s="148" t="str">
        <f>Juli!S32</f>
        <v>NE</v>
      </c>
      <c r="P32" s="148" t="str">
        <f>Septembar!S32</f>
        <v>NE</v>
      </c>
      <c r="Q32" s="148" t="str">
        <f>Oktobar!S32</f>
        <v>NE</v>
      </c>
      <c r="R32" s="148" t="str">
        <f>Oktobar_2!S32</f>
        <v>NE</v>
      </c>
      <c r="S32" s="148"/>
      <c r="T32" s="148">
        <f t="shared" si="0"/>
        <v>1</v>
      </c>
      <c r="V32" s="71">
        <v>23</v>
      </c>
      <c r="W32" s="72" t="s">
        <v>349</v>
      </c>
      <c r="X32" s="72"/>
      <c r="Y32" s="144" t="s">
        <v>301</v>
      </c>
      <c r="Z32" s="214" t="s">
        <v>350</v>
      </c>
      <c r="AA32" s="214"/>
      <c r="AP32" s="71">
        <v>27</v>
      </c>
      <c r="AQ32" s="72" t="s">
        <v>357</v>
      </c>
      <c r="AR32" s="72"/>
      <c r="AS32" s="144" t="s">
        <v>301</v>
      </c>
      <c r="AT32" s="72" t="s">
        <v>358</v>
      </c>
      <c r="AU32" s="72"/>
      <c r="AV32" s="222">
        <v>1</v>
      </c>
      <c r="AW32" s="222"/>
      <c r="AX32" s="144" t="str">
        <f>IF(ISNA(VLOOKUP(AQ32,OSS_2018_19!$B$3:$AG$99,30)),"",VLOOKUP(AQ32,OSS_2018_19!$B$3:$AG$99,30))</f>
        <v/>
      </c>
      <c r="AY32" s="214"/>
      <c r="AZ32" s="214"/>
    </row>
    <row r="33" spans="1:52" ht="20.100000000000001" customHeight="1">
      <c r="A33" t="str">
        <f>OSS_2018_19!B33</f>
        <v>2018/2003</v>
      </c>
      <c r="B33" s="148" t="str">
        <f>Januar!S33</f>
        <v>NE</v>
      </c>
      <c r="C33" s="148" t="str">
        <f>Februar!S33</f>
        <v>NE</v>
      </c>
      <c r="D33" s="148" t="e">
        <f>#REF!</f>
        <v>#REF!</v>
      </c>
      <c r="E33" s="148" t="str">
        <f>Juni!S33</f>
        <v>NE</v>
      </c>
      <c r="F33" s="148" t="str">
        <f>Juli!S33</f>
        <v>NE</v>
      </c>
      <c r="G33" s="148" t="str">
        <f>Septembar!S33</f>
        <v>NE</v>
      </c>
      <c r="H33" s="148" t="str">
        <f>Oktobar!S33</f>
        <v>NE</v>
      </c>
      <c r="I33" s="148" t="str">
        <f>Oktobar_2!S33</f>
        <v>NE</v>
      </c>
      <c r="K33" s="148" t="str">
        <f>Januar!S33</f>
        <v>NE</v>
      </c>
      <c r="L33" s="148" t="str">
        <f>Februar!S33</f>
        <v>NE</v>
      </c>
      <c r="M33" s="148" t="e">
        <f>#REF!</f>
        <v>#REF!</v>
      </c>
      <c r="N33" s="148" t="str">
        <f>Juni!S33</f>
        <v>NE</v>
      </c>
      <c r="O33" s="148" t="str">
        <f>Juli!S33</f>
        <v>NE</v>
      </c>
      <c r="P33" s="148" t="str">
        <f>Septembar!S33</f>
        <v>NE</v>
      </c>
      <c r="Q33" s="148" t="str">
        <f>Oktobar!S33</f>
        <v>NE</v>
      </c>
      <c r="R33" s="148" t="str">
        <f>Oktobar_2!S33</f>
        <v>NE</v>
      </c>
      <c r="S33" s="148"/>
      <c r="T33" s="148">
        <f t="shared" si="0"/>
        <v>0</v>
      </c>
      <c r="V33" s="71">
        <v>24</v>
      </c>
      <c r="W33" s="72" t="s">
        <v>351</v>
      </c>
      <c r="X33" s="72"/>
      <c r="Y33" s="144" t="s">
        <v>315</v>
      </c>
      <c r="Z33" s="214" t="s">
        <v>352</v>
      </c>
      <c r="AA33" s="214"/>
      <c r="AP33" s="71">
        <v>28</v>
      </c>
      <c r="AQ33" s="72" t="s">
        <v>359</v>
      </c>
      <c r="AR33" s="72"/>
      <c r="AS33" s="144" t="s">
        <v>315</v>
      </c>
      <c r="AT33" s="72" t="s">
        <v>360</v>
      </c>
      <c r="AU33" s="72"/>
      <c r="AV33" s="222">
        <v>1</v>
      </c>
      <c r="AW33" s="222"/>
      <c r="AX33" s="144" t="str">
        <f>IF(ISNA(VLOOKUP(AQ33,OSS_2018_19!$B$3:$AG$99,30)),"",VLOOKUP(AQ33,OSS_2018_19!$B$3:$AG$99,30))</f>
        <v/>
      </c>
      <c r="AY33" s="214"/>
      <c r="AZ33" s="214"/>
    </row>
    <row r="34" spans="1:52" ht="20.100000000000001" customHeight="1">
      <c r="A34" t="str">
        <f>OSS_2018_19!B34</f>
        <v>2018/2012</v>
      </c>
      <c r="B34" s="148" t="str">
        <f>Januar!S34</f>
        <v>DA</v>
      </c>
      <c r="C34" s="148" t="str">
        <f>Februar!S34</f>
        <v>NE</v>
      </c>
      <c r="D34" s="148" t="e">
        <f>#REF!</f>
        <v>#REF!</v>
      </c>
      <c r="E34" s="148" t="str">
        <f>Juni!S34</f>
        <v>NE</v>
      </c>
      <c r="F34" s="148" t="str">
        <f>Juli!S34</f>
        <v>NE</v>
      </c>
      <c r="G34" s="148" t="str">
        <f>Septembar!S34</f>
        <v>NE</v>
      </c>
      <c r="H34" s="148" t="str">
        <f>Oktobar!S34</f>
        <v>NE</v>
      </c>
      <c r="I34" s="148" t="str">
        <f>Oktobar_2!S34</f>
        <v>NE</v>
      </c>
      <c r="K34" s="148" t="str">
        <f>Januar!S34</f>
        <v>DA</v>
      </c>
      <c r="L34" s="148" t="str">
        <f>Februar!S34</f>
        <v>NE</v>
      </c>
      <c r="M34" s="148" t="e">
        <f>#REF!</f>
        <v>#REF!</v>
      </c>
      <c r="N34" s="148" t="str">
        <f>Juni!S34</f>
        <v>NE</v>
      </c>
      <c r="O34" s="148" t="str">
        <f>Juli!S34</f>
        <v>NE</v>
      </c>
      <c r="P34" s="148" t="str">
        <f>Septembar!S34</f>
        <v>NE</v>
      </c>
      <c r="Q34" s="148" t="str">
        <f>Oktobar!S34</f>
        <v>NE</v>
      </c>
      <c r="R34" s="148" t="str">
        <f>Oktobar_2!S34</f>
        <v>NE</v>
      </c>
      <c r="S34" s="148"/>
      <c r="T34" s="148">
        <f t="shared" si="0"/>
        <v>1</v>
      </c>
      <c r="V34" s="71">
        <v>25</v>
      </c>
      <c r="W34" s="72" t="s">
        <v>353</v>
      </c>
      <c r="X34" s="72"/>
      <c r="Y34" s="144" t="s">
        <v>301</v>
      </c>
      <c r="Z34" s="214" t="s">
        <v>354</v>
      </c>
      <c r="AA34" s="214"/>
      <c r="AP34" s="71">
        <v>29</v>
      </c>
      <c r="AQ34" s="72" t="s">
        <v>361</v>
      </c>
      <c r="AR34" s="72"/>
      <c r="AS34" s="144" t="s">
        <v>301</v>
      </c>
      <c r="AT34" s="72" t="s">
        <v>362</v>
      </c>
      <c r="AU34" s="72"/>
      <c r="AV34" s="222">
        <v>1</v>
      </c>
      <c r="AW34" s="222"/>
      <c r="AX34" s="144" t="str">
        <f>IF(ISNA(VLOOKUP(AQ34,OSS_2018_19!$B$3:$AG$99,30)),"",VLOOKUP(AQ34,OSS_2018_19!$B$3:$AG$99,30))</f>
        <v/>
      </c>
      <c r="AY34" s="214"/>
      <c r="AZ34" s="214"/>
    </row>
    <row r="35" spans="1:52" ht="20.100000000000001" customHeight="1">
      <c r="A35" t="str">
        <f>OSS_2018_19!B35</f>
        <v>2018/2067</v>
      </c>
      <c r="B35" s="148" t="str">
        <f>Januar!S35</f>
        <v>NE</v>
      </c>
      <c r="C35" s="148" t="str">
        <f>Februar!S35</f>
        <v>NE</v>
      </c>
      <c r="D35" s="148" t="e">
        <f>#REF!</f>
        <v>#REF!</v>
      </c>
      <c r="E35" s="148" t="str">
        <f>Juni!S35</f>
        <v>NE</v>
      </c>
      <c r="F35" s="148" t="str">
        <f>Juli!S35</f>
        <v>NE</v>
      </c>
      <c r="G35" s="148" t="str">
        <f>Septembar!S35</f>
        <v>NE</v>
      </c>
      <c r="H35" s="148" t="str">
        <f>Oktobar!S35</f>
        <v>NE</v>
      </c>
      <c r="I35" s="148" t="str">
        <f>Oktobar_2!S35</f>
        <v>NE</v>
      </c>
      <c r="K35" s="148" t="str">
        <f>Januar!S35</f>
        <v>NE</v>
      </c>
      <c r="L35" s="148" t="str">
        <f>Februar!S35</f>
        <v>NE</v>
      </c>
      <c r="M35" s="148" t="e">
        <f>#REF!</f>
        <v>#REF!</v>
      </c>
      <c r="N35" s="148" t="str">
        <f>Juni!S35</f>
        <v>NE</v>
      </c>
      <c r="O35" s="148" t="str">
        <f>Juli!S35</f>
        <v>NE</v>
      </c>
      <c r="P35" s="148" t="str">
        <f>Septembar!S35</f>
        <v>NE</v>
      </c>
      <c r="Q35" s="148" t="str">
        <f>Oktobar!S35</f>
        <v>NE</v>
      </c>
      <c r="R35" s="148" t="str">
        <f>Oktobar_2!S35</f>
        <v>NE</v>
      </c>
      <c r="S35" s="148"/>
      <c r="T35" s="148">
        <f t="shared" si="0"/>
        <v>0</v>
      </c>
      <c r="V35" s="71">
        <v>26</v>
      </c>
      <c r="W35" s="72" t="s">
        <v>355</v>
      </c>
      <c r="X35" s="72"/>
      <c r="Y35" s="144" t="s">
        <v>301</v>
      </c>
      <c r="Z35" s="214" t="s">
        <v>356</v>
      </c>
      <c r="AA35" s="214"/>
      <c r="AP35" s="71">
        <v>30</v>
      </c>
      <c r="AQ35" s="72" t="s">
        <v>363</v>
      </c>
      <c r="AR35" s="72"/>
      <c r="AS35" s="144" t="s">
        <v>315</v>
      </c>
      <c r="AT35" s="72" t="s">
        <v>364</v>
      </c>
      <c r="AU35" s="72"/>
      <c r="AV35" s="222">
        <v>1</v>
      </c>
      <c r="AW35" s="222"/>
      <c r="AX35" s="144" t="str">
        <f>IF(ISNA(VLOOKUP(AQ35,OSS_2018_19!$B$3:$AG$99,30)),"",VLOOKUP(AQ35,OSS_2018_19!$B$3:$AG$99,30))</f>
        <v/>
      </c>
      <c r="AY35" s="214"/>
      <c r="AZ35" s="214"/>
    </row>
    <row r="36" spans="1:52" ht="20.100000000000001" customHeight="1">
      <c r="A36" t="str">
        <f>OSS_2018_19!B36</f>
        <v>2018/2063</v>
      </c>
      <c r="B36" s="148" t="str">
        <f>Januar!S36</f>
        <v>DA</v>
      </c>
      <c r="C36" s="148" t="str">
        <f>Februar!S36</f>
        <v>NE</v>
      </c>
      <c r="D36" s="148" t="e">
        <f>#REF!</f>
        <v>#REF!</v>
      </c>
      <c r="E36" s="148" t="str">
        <f>Juni!S36</f>
        <v>NE</v>
      </c>
      <c r="F36" s="148" t="str">
        <f>Juli!S36</f>
        <v>NE</v>
      </c>
      <c r="G36" s="148" t="str">
        <f>Septembar!S36</f>
        <v>NE</v>
      </c>
      <c r="H36" s="148" t="str">
        <f>Oktobar!S36</f>
        <v>NE</v>
      </c>
      <c r="I36" s="148" t="str">
        <f>Oktobar_2!S36</f>
        <v>NE</v>
      </c>
      <c r="K36" s="148" t="str">
        <f>Januar!S36</f>
        <v>DA</v>
      </c>
      <c r="L36" s="148" t="str">
        <f>Februar!S36</f>
        <v>NE</v>
      </c>
      <c r="M36" s="148" t="e">
        <f>#REF!</f>
        <v>#REF!</v>
      </c>
      <c r="N36" s="148" t="str">
        <f>Juni!S36</f>
        <v>NE</v>
      </c>
      <c r="O36" s="148" t="str">
        <f>Juli!S36</f>
        <v>NE</v>
      </c>
      <c r="P36" s="148" t="str">
        <f>Septembar!S36</f>
        <v>NE</v>
      </c>
      <c r="Q36" s="148" t="str">
        <f>Oktobar!S36</f>
        <v>NE</v>
      </c>
      <c r="R36" s="148" t="str">
        <f>Oktobar_2!S36</f>
        <v>NE</v>
      </c>
      <c r="S36" s="148"/>
      <c r="T36" s="148">
        <f t="shared" si="0"/>
        <v>1</v>
      </c>
      <c r="V36" s="71">
        <v>27</v>
      </c>
      <c r="W36" s="72" t="s">
        <v>357</v>
      </c>
      <c r="X36" s="72"/>
      <c r="Y36" s="144" t="s">
        <v>301</v>
      </c>
      <c r="Z36" s="214" t="s">
        <v>358</v>
      </c>
      <c r="AA36" s="214"/>
      <c r="AP36" s="71">
        <v>31</v>
      </c>
      <c r="AQ36" s="72" t="s">
        <v>365</v>
      </c>
      <c r="AR36" s="72"/>
      <c r="AS36" s="144" t="s">
        <v>301</v>
      </c>
      <c r="AT36" s="72" t="s">
        <v>366</v>
      </c>
      <c r="AU36" s="72"/>
      <c r="AV36" s="222">
        <v>1</v>
      </c>
      <c r="AW36" s="222"/>
      <c r="AX36" s="144" t="str">
        <f>IF(ISNA(VLOOKUP(AQ36,OSS_2018_19!$B$3:$AG$99,30)),"",VLOOKUP(AQ36,OSS_2018_19!$B$3:$AG$99,30))</f>
        <v/>
      </c>
      <c r="AY36" s="214"/>
      <c r="AZ36" s="214"/>
    </row>
    <row r="37" spans="1:52" ht="20.100000000000001" customHeight="1">
      <c r="A37" t="str">
        <f>OSS_2018_19!B37</f>
        <v>2018/2021</v>
      </c>
      <c r="B37" s="148" t="str">
        <f>Januar!S37</f>
        <v>DA</v>
      </c>
      <c r="C37" s="148" t="str">
        <f>Februar!S37</f>
        <v>NE</v>
      </c>
      <c r="D37" s="148" t="e">
        <f>#REF!</f>
        <v>#REF!</v>
      </c>
      <c r="E37" s="148" t="str">
        <f>Juni!S37</f>
        <v>NE</v>
      </c>
      <c r="F37" s="148" t="str">
        <f>Juli!S37</f>
        <v>NE</v>
      </c>
      <c r="G37" s="148" t="str">
        <f>Septembar!S37</f>
        <v>NE</v>
      </c>
      <c r="H37" s="148" t="str">
        <f>Oktobar!S37</f>
        <v>NE</v>
      </c>
      <c r="I37" s="148" t="str">
        <f>Oktobar_2!S37</f>
        <v>NE</v>
      </c>
      <c r="K37" s="148" t="str">
        <f>Januar!S37</f>
        <v>DA</v>
      </c>
      <c r="L37" s="148" t="str">
        <f>Februar!S37</f>
        <v>NE</v>
      </c>
      <c r="M37" s="148" t="e">
        <f>#REF!</f>
        <v>#REF!</v>
      </c>
      <c r="N37" s="148" t="str">
        <f>Juni!S37</f>
        <v>NE</v>
      </c>
      <c r="O37" s="148" t="str">
        <f>Juli!S37</f>
        <v>NE</v>
      </c>
      <c r="P37" s="148" t="str">
        <f>Septembar!S37</f>
        <v>NE</v>
      </c>
      <c r="Q37" s="148" t="str">
        <f>Oktobar!S37</f>
        <v>NE</v>
      </c>
      <c r="R37" s="148" t="str">
        <f>Oktobar_2!S37</f>
        <v>NE</v>
      </c>
      <c r="S37" s="148"/>
      <c r="T37" s="148">
        <f t="shared" si="0"/>
        <v>1</v>
      </c>
      <c r="V37" s="71">
        <v>28</v>
      </c>
      <c r="W37" s="72" t="s">
        <v>359</v>
      </c>
      <c r="X37" s="72"/>
      <c r="Y37" s="144" t="s">
        <v>315</v>
      </c>
      <c r="Z37" s="214" t="s">
        <v>360</v>
      </c>
      <c r="AA37" s="214"/>
      <c r="AP37" s="71">
        <v>32</v>
      </c>
      <c r="AQ37" s="72" t="s">
        <v>367</v>
      </c>
      <c r="AR37" s="72"/>
      <c r="AS37" s="144" t="s">
        <v>301</v>
      </c>
      <c r="AT37" s="72" t="s">
        <v>368</v>
      </c>
      <c r="AU37" s="72"/>
      <c r="AV37" s="222">
        <v>1</v>
      </c>
      <c r="AW37" s="222"/>
      <c r="AX37" s="144" t="str">
        <f>IF(ISNA(VLOOKUP(AQ37,OSS_2018_19!$B$3:$AG$99,30)),"",VLOOKUP(AQ37,OSS_2018_19!$B$3:$AG$99,30))</f>
        <v/>
      </c>
      <c r="AY37" s="214"/>
      <c r="AZ37" s="214"/>
    </row>
    <row r="38" spans="1:52" ht="20.100000000000001" customHeight="1">
      <c r="A38" t="str">
        <f>OSS_2018_19!B38</f>
        <v>2018/2053</v>
      </c>
      <c r="B38" s="148" t="str">
        <f>Januar!S38</f>
        <v>DA</v>
      </c>
      <c r="C38" s="148" t="str">
        <f>Februar!S38</f>
        <v>NE</v>
      </c>
      <c r="D38" s="148" t="e">
        <f>#REF!</f>
        <v>#REF!</v>
      </c>
      <c r="E38" s="148" t="str">
        <f>Juni!S38</f>
        <v>NE</v>
      </c>
      <c r="F38" s="148" t="str">
        <f>Juli!S38</f>
        <v>NE</v>
      </c>
      <c r="G38" s="148" t="str">
        <f>Septembar!S38</f>
        <v>NE</v>
      </c>
      <c r="H38" s="148" t="str">
        <f>Oktobar!S38</f>
        <v>NE</v>
      </c>
      <c r="I38" s="148" t="str">
        <f>Oktobar_2!S38</f>
        <v>NE</v>
      </c>
      <c r="K38" s="148" t="str">
        <f>Januar!S38</f>
        <v>DA</v>
      </c>
      <c r="L38" s="148" t="str">
        <f>Februar!S38</f>
        <v>NE</v>
      </c>
      <c r="M38" s="148" t="e">
        <f>#REF!</f>
        <v>#REF!</v>
      </c>
      <c r="N38" s="148" t="str">
        <f>Juni!S38</f>
        <v>NE</v>
      </c>
      <c r="O38" s="148" t="str">
        <f>Juli!S38</f>
        <v>NE</v>
      </c>
      <c r="P38" s="148" t="str">
        <f>Septembar!S38</f>
        <v>NE</v>
      </c>
      <c r="Q38" s="148" t="str">
        <f>Oktobar!S38</f>
        <v>NE</v>
      </c>
      <c r="R38" s="148" t="str">
        <f>Oktobar_2!S38</f>
        <v>NE</v>
      </c>
      <c r="S38" s="148"/>
      <c r="T38" s="148">
        <f t="shared" si="0"/>
        <v>1</v>
      </c>
      <c r="V38" s="71">
        <v>29</v>
      </c>
      <c r="W38" s="72" t="s">
        <v>361</v>
      </c>
      <c r="X38" s="72"/>
      <c r="Y38" s="144" t="s">
        <v>301</v>
      </c>
      <c r="Z38" s="214" t="s">
        <v>362</v>
      </c>
      <c r="AA38" s="214"/>
      <c r="AP38" s="71">
        <v>33</v>
      </c>
      <c r="AQ38" s="72" t="s">
        <v>369</v>
      </c>
      <c r="AR38" s="72"/>
      <c r="AS38" s="144" t="s">
        <v>315</v>
      </c>
      <c r="AT38" s="72" t="s">
        <v>370</v>
      </c>
      <c r="AU38" s="72"/>
      <c r="AV38" s="222">
        <v>1</v>
      </c>
      <c r="AW38" s="222"/>
      <c r="AX38" s="144" t="str">
        <f>IF(ISNA(VLOOKUP(AQ38,OSS_2018_19!$B$3:$AG$99,30)),"",VLOOKUP(AQ38,OSS_2018_19!$B$3:$AG$99,30))</f>
        <v/>
      </c>
      <c r="AY38" s="214"/>
      <c r="AZ38" s="214"/>
    </row>
    <row r="39" spans="1:52" ht="20.100000000000001" customHeight="1">
      <c r="A39" t="str">
        <f>OSS_2018_19!B39</f>
        <v>2018/2037</v>
      </c>
      <c r="B39" s="148" t="str">
        <f>Januar!S39</f>
        <v>NE</v>
      </c>
      <c r="C39" s="148" t="str">
        <f>Februar!S39</f>
        <v>NE</v>
      </c>
      <c r="D39" s="148" t="e">
        <f>#REF!</f>
        <v>#REF!</v>
      </c>
      <c r="E39" s="148" t="str">
        <f>Juni!S39</f>
        <v>NE</v>
      </c>
      <c r="F39" s="148" t="str">
        <f>Juli!S39</f>
        <v>NE</v>
      </c>
      <c r="G39" s="148" t="str">
        <f>Septembar!S39</f>
        <v>NE</v>
      </c>
      <c r="H39" s="148" t="str">
        <f>Oktobar!S39</f>
        <v>NE</v>
      </c>
      <c r="I39" s="148" t="str">
        <f>Oktobar_2!S39</f>
        <v>NE</v>
      </c>
      <c r="K39" s="148" t="str">
        <f>Januar!S39</f>
        <v>NE</v>
      </c>
      <c r="L39" s="148" t="str">
        <f>Februar!S39</f>
        <v>NE</v>
      </c>
      <c r="M39" s="148" t="e">
        <f>#REF!</f>
        <v>#REF!</v>
      </c>
      <c r="N39" s="148" t="str">
        <f>Juni!S39</f>
        <v>NE</v>
      </c>
      <c r="O39" s="148" t="str">
        <f>Juli!S39</f>
        <v>NE</v>
      </c>
      <c r="P39" s="148" t="str">
        <f>Septembar!S39</f>
        <v>NE</v>
      </c>
      <c r="Q39" s="148" t="str">
        <f>Oktobar!S39</f>
        <v>NE</v>
      </c>
      <c r="R39" s="148" t="str">
        <f>Oktobar_2!S39</f>
        <v>NE</v>
      </c>
      <c r="S39" s="148"/>
      <c r="T39" s="148">
        <f t="shared" si="0"/>
        <v>0</v>
      </c>
      <c r="V39" s="71">
        <v>30</v>
      </c>
      <c r="W39" s="72" t="s">
        <v>363</v>
      </c>
      <c r="X39" s="72"/>
      <c r="Y39" s="144" t="s">
        <v>315</v>
      </c>
      <c r="Z39" s="214" t="s">
        <v>364</v>
      </c>
      <c r="AA39" s="214"/>
      <c r="AP39" s="71">
        <v>34</v>
      </c>
      <c r="AQ39" s="72" t="s">
        <v>371</v>
      </c>
      <c r="AR39" s="72"/>
      <c r="AS39" s="144" t="s">
        <v>301</v>
      </c>
      <c r="AT39" s="72" t="s">
        <v>372</v>
      </c>
      <c r="AU39" s="72"/>
      <c r="AV39" s="222">
        <v>1</v>
      </c>
      <c r="AW39" s="222"/>
      <c r="AX39" s="144" t="str">
        <f>IF(ISNA(VLOOKUP(AQ39,OSS_2018_19!$B$3:$AG$99,30)),"",VLOOKUP(AQ39,OSS_2018_19!$B$3:$AG$99,30))</f>
        <v/>
      </c>
      <c r="AY39" s="214"/>
      <c r="AZ39" s="214"/>
    </row>
    <row r="40" spans="1:52" ht="20.100000000000001" customHeight="1">
      <c r="A40" t="str">
        <f>OSS_2018_19!B40</f>
        <v>2018/2017</v>
      </c>
      <c r="B40" s="148" t="str">
        <f>Januar!S40</f>
        <v>DA</v>
      </c>
      <c r="C40" s="148" t="str">
        <f>Februar!S40</f>
        <v>NE</v>
      </c>
      <c r="D40" s="148" t="e">
        <f>#REF!</f>
        <v>#REF!</v>
      </c>
      <c r="E40" s="148" t="str">
        <f>Juni!S40</f>
        <v>NE</v>
      </c>
      <c r="F40" s="148" t="str">
        <f>Juli!S40</f>
        <v>NE</v>
      </c>
      <c r="G40" s="148" t="str">
        <f>Septembar!S40</f>
        <v>NE</v>
      </c>
      <c r="H40" s="148" t="str">
        <f>Oktobar!S40</f>
        <v>NE</v>
      </c>
      <c r="I40" s="148" t="str">
        <f>Oktobar_2!S40</f>
        <v>NE</v>
      </c>
      <c r="K40" s="148" t="str">
        <f>Januar!S40</f>
        <v>DA</v>
      </c>
      <c r="L40" s="148" t="str">
        <f>Februar!S40</f>
        <v>NE</v>
      </c>
      <c r="M40" s="148" t="e">
        <f>#REF!</f>
        <v>#REF!</v>
      </c>
      <c r="N40" s="148" t="str">
        <f>Juni!S40</f>
        <v>NE</v>
      </c>
      <c r="O40" s="148" t="str">
        <f>Juli!S40</f>
        <v>NE</v>
      </c>
      <c r="P40" s="148" t="str">
        <f>Septembar!S40</f>
        <v>NE</v>
      </c>
      <c r="Q40" s="148" t="str">
        <f>Oktobar!S40</f>
        <v>NE</v>
      </c>
      <c r="R40" s="148" t="str">
        <f>Oktobar_2!S40</f>
        <v>NE</v>
      </c>
      <c r="S40" s="148"/>
      <c r="T40" s="148">
        <f t="shared" si="0"/>
        <v>1</v>
      </c>
      <c r="V40" s="71">
        <v>31</v>
      </c>
      <c r="W40" s="72" t="s">
        <v>365</v>
      </c>
      <c r="X40" s="72"/>
      <c r="Y40" s="144" t="s">
        <v>301</v>
      </c>
      <c r="Z40" s="214" t="s">
        <v>366</v>
      </c>
      <c r="AA40" s="214"/>
      <c r="AP40" s="71">
        <v>35</v>
      </c>
      <c r="AQ40" s="72" t="s">
        <v>373</v>
      </c>
      <c r="AR40" s="72"/>
      <c r="AS40" s="144" t="s">
        <v>301</v>
      </c>
      <c r="AT40" s="72" t="s">
        <v>374</v>
      </c>
      <c r="AU40" s="72"/>
      <c r="AV40" s="222">
        <v>1</v>
      </c>
      <c r="AW40" s="222"/>
      <c r="AX40" s="144" t="str">
        <f>IF(ISNA(VLOOKUP(AQ40,OSS_2018_19!$B$3:$AG$99,30)),"",VLOOKUP(AQ40,OSS_2018_19!$B$3:$AG$99,30))</f>
        <v/>
      </c>
      <c r="AY40" s="214"/>
      <c r="AZ40" s="214"/>
    </row>
    <row r="41" spans="1:52" ht="20.100000000000001" customHeight="1">
      <c r="A41" t="str">
        <f>OSS_2018_19!B41</f>
        <v>2018/2019</v>
      </c>
      <c r="B41" s="148" t="str">
        <f>Januar!S41</f>
        <v>DA</v>
      </c>
      <c r="C41" s="148" t="str">
        <f>Februar!S41</f>
        <v>NE</v>
      </c>
      <c r="D41" s="148" t="e">
        <f>#REF!</f>
        <v>#REF!</v>
      </c>
      <c r="E41" s="148" t="str">
        <f>Juni!S41</f>
        <v>NE</v>
      </c>
      <c r="F41" s="148" t="str">
        <f>Juli!S41</f>
        <v>NE</v>
      </c>
      <c r="G41" s="148" t="str">
        <f>Septembar!S41</f>
        <v>NE</v>
      </c>
      <c r="H41" s="148" t="str">
        <f>Oktobar!S41</f>
        <v>NE</v>
      </c>
      <c r="I41" s="148" t="str">
        <f>Oktobar_2!S41</f>
        <v>NE</v>
      </c>
      <c r="K41" s="148" t="str">
        <f>Januar!S41</f>
        <v>DA</v>
      </c>
      <c r="L41" s="148" t="str">
        <f>Februar!S41</f>
        <v>NE</v>
      </c>
      <c r="M41" s="148" t="e">
        <f>#REF!</f>
        <v>#REF!</v>
      </c>
      <c r="N41" s="148" t="str">
        <f>Juni!S41</f>
        <v>NE</v>
      </c>
      <c r="O41" s="148" t="str">
        <f>Juli!S41</f>
        <v>NE</v>
      </c>
      <c r="P41" s="148" t="str">
        <f>Septembar!S41</f>
        <v>NE</v>
      </c>
      <c r="Q41" s="148" t="str">
        <f>Oktobar!S41</f>
        <v>NE</v>
      </c>
      <c r="R41" s="148" t="str">
        <f>Oktobar_2!S41</f>
        <v>NE</v>
      </c>
      <c r="S41" s="148"/>
      <c r="T41" s="148">
        <f t="shared" si="0"/>
        <v>1</v>
      </c>
      <c r="V41" s="71">
        <v>32</v>
      </c>
      <c r="W41" s="72" t="s">
        <v>367</v>
      </c>
      <c r="X41" s="72"/>
      <c r="Y41" s="144" t="s">
        <v>301</v>
      </c>
      <c r="Z41" s="214" t="s">
        <v>368</v>
      </c>
      <c r="AA41" s="214"/>
      <c r="AP41" s="71">
        <v>36</v>
      </c>
      <c r="AQ41" s="72" t="s">
        <v>375</v>
      </c>
      <c r="AR41" s="72"/>
      <c r="AS41" s="144" t="s">
        <v>301</v>
      </c>
      <c r="AT41" s="72" t="s">
        <v>376</v>
      </c>
      <c r="AU41" s="72"/>
      <c r="AV41" s="222">
        <v>1</v>
      </c>
      <c r="AW41" s="222"/>
      <c r="AX41" s="144" t="str">
        <f>IF(ISNA(VLOOKUP(AQ41,OSS_2018_19!$B$3:$AG$99,30)),"",VLOOKUP(AQ41,OSS_2018_19!$B$3:$AG$99,30))</f>
        <v/>
      </c>
      <c r="AY41" s="214"/>
      <c r="AZ41" s="214"/>
    </row>
    <row r="42" spans="1:52" ht="20.100000000000001" customHeight="1">
      <c r="A42" t="str">
        <f>OSS_2018_19!B42</f>
        <v>2015/2526</v>
      </c>
      <c r="B42" s="148" t="str">
        <f>Januar!S42</f>
        <v>NE</v>
      </c>
      <c r="C42" s="148" t="str">
        <f>Februar!S42</f>
        <v>NE</v>
      </c>
      <c r="D42" s="148" t="e">
        <f>#REF!</f>
        <v>#REF!</v>
      </c>
      <c r="E42" s="148" t="str">
        <f>Juni!S42</f>
        <v>NE</v>
      </c>
      <c r="F42" s="148" t="str">
        <f>Juli!S42</f>
        <v>NE</v>
      </c>
      <c r="G42" s="148" t="str">
        <f>Septembar!S42</f>
        <v>NE</v>
      </c>
      <c r="H42" s="148" t="str">
        <f>Oktobar!S42</f>
        <v>NE</v>
      </c>
      <c r="I42" s="148" t="str">
        <f>Oktobar_2!S42</f>
        <v>NE</v>
      </c>
      <c r="K42" s="148" t="str">
        <f>Januar!S42</f>
        <v>NE</v>
      </c>
      <c r="L42" s="148" t="str">
        <f>Februar!S42</f>
        <v>NE</v>
      </c>
      <c r="M42" s="148" t="e">
        <f>#REF!</f>
        <v>#REF!</v>
      </c>
      <c r="N42" s="148" t="str">
        <f>Juni!S42</f>
        <v>NE</v>
      </c>
      <c r="O42" s="148" t="str">
        <f>Juli!S42</f>
        <v>NE</v>
      </c>
      <c r="P42" s="148" t="str">
        <f>Septembar!S42</f>
        <v>NE</v>
      </c>
      <c r="Q42" s="148" t="str">
        <f>Oktobar!S42</f>
        <v>NE</v>
      </c>
      <c r="R42" s="148" t="str">
        <f>Oktobar_2!S42</f>
        <v>NE</v>
      </c>
      <c r="S42" s="148"/>
      <c r="T42" s="148">
        <f t="shared" si="0"/>
        <v>0</v>
      </c>
      <c r="V42" s="71">
        <v>33</v>
      </c>
      <c r="W42" s="72" t="s">
        <v>369</v>
      </c>
      <c r="X42" s="72"/>
      <c r="Y42" s="144" t="s">
        <v>315</v>
      </c>
      <c r="Z42" s="214" t="s">
        <v>370</v>
      </c>
      <c r="AA42" s="214"/>
      <c r="AP42" s="212" t="s">
        <v>270</v>
      </c>
      <c r="AQ42" s="206"/>
      <c r="AR42" s="206"/>
      <c r="AS42" s="206"/>
      <c r="AT42" s="207"/>
      <c r="AU42" s="212" t="s">
        <v>271</v>
      </c>
      <c r="AV42" s="207"/>
      <c r="AW42" s="212" t="s">
        <v>272</v>
      </c>
      <c r="AX42" s="206"/>
      <c r="AY42" s="206"/>
      <c r="AZ42" s="207"/>
    </row>
    <row r="43" spans="1:52" ht="20.100000000000001" customHeight="1">
      <c r="A43" t="str">
        <f>OSS_2018_19!B43</f>
        <v>2018/2011</v>
      </c>
      <c r="B43" s="148" t="str">
        <f>Januar!S43</f>
        <v>NE</v>
      </c>
      <c r="C43" s="148" t="str">
        <f>Februar!S43</f>
        <v>NE</v>
      </c>
      <c r="D43" s="148" t="e">
        <f>#REF!</f>
        <v>#REF!</v>
      </c>
      <c r="E43" s="148" t="str">
        <f>Juni!S43</f>
        <v>NE</v>
      </c>
      <c r="F43" s="148" t="str">
        <f>Juli!S43</f>
        <v>NE</v>
      </c>
      <c r="G43" s="148" t="str">
        <f>Septembar!S43</f>
        <v>NE</v>
      </c>
      <c r="H43" s="148" t="str">
        <f>Oktobar!S43</f>
        <v>NE</v>
      </c>
      <c r="I43" s="148" t="str">
        <f>Oktobar_2!S43</f>
        <v>NE</v>
      </c>
      <c r="K43" s="148" t="str">
        <f>Januar!S43</f>
        <v>NE</v>
      </c>
      <c r="L43" s="148" t="str">
        <f>Februar!S43</f>
        <v>NE</v>
      </c>
      <c r="M43" s="148" t="e">
        <f>#REF!</f>
        <v>#REF!</v>
      </c>
      <c r="N43" s="148" t="str">
        <f>Juni!S43</f>
        <v>NE</v>
      </c>
      <c r="O43" s="148" t="str">
        <f>Juli!S43</f>
        <v>NE</v>
      </c>
      <c r="P43" s="148" t="str">
        <f>Septembar!S43</f>
        <v>NE</v>
      </c>
      <c r="Q43" s="148" t="str">
        <f>Oktobar!S43</f>
        <v>NE</v>
      </c>
      <c r="R43" s="148" t="str">
        <f>Oktobar_2!S43</f>
        <v>NE</v>
      </c>
      <c r="S43" s="148"/>
      <c r="T43" s="148">
        <f t="shared" si="0"/>
        <v>0</v>
      </c>
      <c r="V43" s="71">
        <v>34</v>
      </c>
      <c r="W43" s="72" t="s">
        <v>371</v>
      </c>
      <c r="X43" s="72"/>
      <c r="Y43" s="144" t="s">
        <v>301</v>
      </c>
      <c r="Z43" s="214" t="s">
        <v>372</v>
      </c>
      <c r="AA43" s="214"/>
      <c r="AP43" s="212" t="s">
        <v>284</v>
      </c>
      <c r="AQ43" s="206"/>
      <c r="AR43" s="206"/>
      <c r="AS43" s="206"/>
      <c r="AT43" s="206"/>
      <c r="AU43" s="206"/>
      <c r="AV43" s="207"/>
      <c r="AW43" s="212" t="s">
        <v>285</v>
      </c>
      <c r="AX43" s="206"/>
      <c r="AY43" s="207"/>
      <c r="AZ43" s="86" t="s">
        <v>286</v>
      </c>
    </row>
    <row r="44" spans="1:52" ht="20.100000000000001" customHeight="1">
      <c r="A44" t="str">
        <f>OSS_2018_19!B44</f>
        <v>2018/2050</v>
      </c>
      <c r="B44" s="148" t="str">
        <f>Januar!S44</f>
        <v>NE</v>
      </c>
      <c r="C44" s="148" t="str">
        <f>Februar!S44</f>
        <v>NE</v>
      </c>
      <c r="D44" s="148" t="e">
        <f>#REF!</f>
        <v>#REF!</v>
      </c>
      <c r="E44" s="148" t="str">
        <f>Juni!S44</f>
        <v>NE</v>
      </c>
      <c r="F44" s="148" t="str">
        <f>Juli!S44</f>
        <v>NE</v>
      </c>
      <c r="G44" s="148" t="str">
        <f>Septembar!S44</f>
        <v>NE</v>
      </c>
      <c r="H44" s="148" t="str">
        <f>Oktobar!S44</f>
        <v>NE</v>
      </c>
      <c r="I44" s="148" t="str">
        <f>Oktobar_2!S44</f>
        <v>NE</v>
      </c>
      <c r="K44" s="148" t="str">
        <f>Januar!S44</f>
        <v>NE</v>
      </c>
      <c r="L44" s="148" t="str">
        <f>Februar!S44</f>
        <v>NE</v>
      </c>
      <c r="M44" s="148" t="e">
        <f>#REF!</f>
        <v>#REF!</v>
      </c>
      <c r="N44" s="148" t="str">
        <f>Juni!S44</f>
        <v>NE</v>
      </c>
      <c r="O44" s="148" t="str">
        <f>Juli!S44</f>
        <v>NE</v>
      </c>
      <c r="P44" s="148" t="str">
        <f>Septembar!S44</f>
        <v>NE</v>
      </c>
      <c r="Q44" s="148" t="str">
        <f>Oktobar!S44</f>
        <v>NE</v>
      </c>
      <c r="R44" s="148" t="str">
        <f>Oktobar_2!S44</f>
        <v>NE</v>
      </c>
      <c r="S44" s="148"/>
      <c r="T44" s="148">
        <f t="shared" si="0"/>
        <v>0</v>
      </c>
      <c r="V44" s="71">
        <v>35</v>
      </c>
      <c r="W44" s="72" t="s">
        <v>373</v>
      </c>
      <c r="X44" s="72"/>
      <c r="Y44" s="144" t="s">
        <v>301</v>
      </c>
      <c r="Z44" s="214" t="s">
        <v>374</v>
      </c>
      <c r="AA44" s="214"/>
      <c r="AP44" s="212" t="s">
        <v>289</v>
      </c>
      <c r="AQ44" s="206"/>
      <c r="AR44" s="206"/>
      <c r="AS44" s="206"/>
      <c r="AT44" s="206"/>
      <c r="AU44" s="206"/>
      <c r="AV44" s="207"/>
      <c r="AW44" s="212" t="s">
        <v>290</v>
      </c>
      <c r="AX44" s="206"/>
      <c r="AY44" s="206"/>
      <c r="AZ44" s="207"/>
    </row>
    <row r="45" spans="1:52" ht="20.100000000000001" customHeight="1">
      <c r="A45" t="str">
        <f>OSS_2018_19!B45</f>
        <v>2018/2064</v>
      </c>
      <c r="B45" s="148" t="str">
        <f>Januar!S45</f>
        <v>NE</v>
      </c>
      <c r="C45" s="148" t="str">
        <f>Februar!S45</f>
        <v>NE</v>
      </c>
      <c r="D45" s="148" t="e">
        <f>#REF!</f>
        <v>#REF!</v>
      </c>
      <c r="E45" s="148" t="str">
        <f>Juni!S45</f>
        <v>NE</v>
      </c>
      <c r="F45" s="148" t="str">
        <f>Juli!S45</f>
        <v>NE</v>
      </c>
      <c r="G45" s="148" t="str">
        <f>Septembar!S45</f>
        <v>NE</v>
      </c>
      <c r="H45" s="148" t="str">
        <f>Oktobar!S45</f>
        <v>NE</v>
      </c>
      <c r="I45" s="148" t="str">
        <f>Oktobar_2!S45</f>
        <v>NE</v>
      </c>
      <c r="K45" s="148" t="str">
        <f>Januar!S45</f>
        <v>NE</v>
      </c>
      <c r="L45" s="148" t="str">
        <f>Februar!S45</f>
        <v>NE</v>
      </c>
      <c r="M45" s="148" t="e">
        <f>#REF!</f>
        <v>#REF!</v>
      </c>
      <c r="N45" s="148" t="str">
        <f>Juni!S45</f>
        <v>NE</v>
      </c>
      <c r="O45" s="148" t="str">
        <f>Juli!S45</f>
        <v>NE</v>
      </c>
      <c r="P45" s="148" t="str">
        <f>Septembar!S45</f>
        <v>NE</v>
      </c>
      <c r="Q45" s="148" t="str">
        <f>Oktobar!S45</f>
        <v>NE</v>
      </c>
      <c r="R45" s="148" t="str">
        <f>Oktobar_2!S45</f>
        <v>NE</v>
      </c>
      <c r="S45" s="148"/>
      <c r="T45" s="148">
        <f t="shared" si="0"/>
        <v>0</v>
      </c>
      <c r="V45" s="71">
        <v>36</v>
      </c>
      <c r="W45" s="72" t="s">
        <v>375</v>
      </c>
      <c r="X45" s="72"/>
      <c r="Y45" s="144" t="s">
        <v>301</v>
      </c>
      <c r="Z45" s="214" t="s">
        <v>376</v>
      </c>
      <c r="AA45" s="214"/>
      <c r="AP45" s="212" t="s">
        <v>292</v>
      </c>
      <c r="AQ45" s="207"/>
      <c r="AR45" s="212" t="s">
        <v>293</v>
      </c>
      <c r="AS45" s="206"/>
      <c r="AT45" s="206"/>
      <c r="AU45" s="206"/>
      <c r="AV45" s="206"/>
      <c r="AW45" s="206"/>
      <c r="AX45" s="206"/>
      <c r="AY45" s="206"/>
      <c r="AZ45" s="207"/>
    </row>
    <row r="46" spans="1:52" ht="20.100000000000001" customHeight="1">
      <c r="A46" t="str">
        <f>OSS_2018_19!B46</f>
        <v>2018/2009</v>
      </c>
      <c r="B46" s="148" t="str">
        <f>Januar!S46</f>
        <v>NE</v>
      </c>
      <c r="C46" s="148" t="str">
        <f>Februar!S46</f>
        <v>NE</v>
      </c>
      <c r="D46" s="148" t="e">
        <f>#REF!</f>
        <v>#REF!</v>
      </c>
      <c r="E46" s="148" t="str">
        <f>Juni!S46</f>
        <v>NE</v>
      </c>
      <c r="F46" s="148" t="str">
        <f>Juli!S46</f>
        <v>NE</v>
      </c>
      <c r="G46" s="148" t="str">
        <f>Septembar!S46</f>
        <v>NE</v>
      </c>
      <c r="H46" s="148" t="str">
        <f>Oktobar!S46</f>
        <v>NE</v>
      </c>
      <c r="I46" s="148" t="str">
        <f>Oktobar_2!S46</f>
        <v>NE</v>
      </c>
      <c r="K46" s="148" t="str">
        <f>Januar!S46</f>
        <v>NE</v>
      </c>
      <c r="L46" s="148" t="str">
        <f>Februar!S46</f>
        <v>NE</v>
      </c>
      <c r="M46" s="148" t="e">
        <f>#REF!</f>
        <v>#REF!</v>
      </c>
      <c r="N46" s="148" t="str">
        <f>Juni!S46</f>
        <v>NE</v>
      </c>
      <c r="O46" s="148" t="str">
        <f>Juli!S46</f>
        <v>NE</v>
      </c>
      <c r="P46" s="148" t="str">
        <f>Septembar!S46</f>
        <v>NE</v>
      </c>
      <c r="Q46" s="148" t="str">
        <f>Oktobar!S46</f>
        <v>NE</v>
      </c>
      <c r="R46" s="148" t="str">
        <f>Oktobar_2!S46</f>
        <v>NE</v>
      </c>
      <c r="S46" s="148"/>
      <c r="T46" s="148">
        <f t="shared" si="0"/>
        <v>0</v>
      </c>
      <c r="AP46" s="145" t="s">
        <v>188</v>
      </c>
      <c r="AQ46" s="206" t="s">
        <v>189</v>
      </c>
      <c r="AR46" s="206"/>
      <c r="AS46" s="146" t="s">
        <v>296</v>
      </c>
      <c r="AT46" s="206" t="s">
        <v>190</v>
      </c>
      <c r="AU46" s="206"/>
      <c r="AV46" s="206" t="s">
        <v>297</v>
      </c>
      <c r="AW46" s="206"/>
      <c r="AX46" s="146" t="s">
        <v>191</v>
      </c>
      <c r="AY46" s="206" t="s">
        <v>192</v>
      </c>
      <c r="AZ46" s="207"/>
    </row>
    <row r="47" spans="1:52" ht="20.100000000000001" customHeight="1">
      <c r="A47" t="str">
        <f>OSS_2018_19!B47</f>
        <v>2018/2044</v>
      </c>
      <c r="B47" s="148" t="str">
        <f>Januar!S47</f>
        <v>DA</v>
      </c>
      <c r="C47" s="148" t="str">
        <f>Februar!S47</f>
        <v>NE</v>
      </c>
      <c r="D47" s="148" t="e">
        <f>#REF!</f>
        <v>#REF!</v>
      </c>
      <c r="E47" s="148" t="str">
        <f>Juni!S47</f>
        <v>NE</v>
      </c>
      <c r="F47" s="148" t="str">
        <f>Juli!S47</f>
        <v>NE</v>
      </c>
      <c r="G47" s="148" t="str">
        <f>Septembar!S47</f>
        <v>NE</v>
      </c>
      <c r="H47" s="148" t="str">
        <f>Oktobar!S47</f>
        <v>NE</v>
      </c>
      <c r="I47" s="148" t="str">
        <f>Oktobar_2!S47</f>
        <v>NE</v>
      </c>
      <c r="K47" s="148" t="str">
        <f>Januar!S47</f>
        <v>DA</v>
      </c>
      <c r="L47" s="148" t="str">
        <f>Februar!S47</f>
        <v>NE</v>
      </c>
      <c r="M47" s="148" t="e">
        <f>#REF!</f>
        <v>#REF!</v>
      </c>
      <c r="N47" s="148" t="str">
        <f>Juni!S47</f>
        <v>NE</v>
      </c>
      <c r="O47" s="148" t="str">
        <f>Juli!S47</f>
        <v>NE</v>
      </c>
      <c r="P47" s="148" t="str">
        <f>Septembar!S47</f>
        <v>NE</v>
      </c>
      <c r="Q47" s="148" t="str">
        <f>Oktobar!S47</f>
        <v>NE</v>
      </c>
      <c r="R47" s="148" t="str">
        <f>Oktobar_2!S47</f>
        <v>NE</v>
      </c>
      <c r="S47" s="148"/>
      <c r="T47" s="148">
        <f t="shared" si="0"/>
        <v>1</v>
      </c>
      <c r="AP47" s="71">
        <v>37</v>
      </c>
      <c r="AQ47" s="72" t="s">
        <v>377</v>
      </c>
      <c r="AR47" s="72"/>
      <c r="AS47" s="144" t="s">
        <v>301</v>
      </c>
      <c r="AT47" s="214" t="s">
        <v>378</v>
      </c>
      <c r="AU47" s="214"/>
      <c r="AV47" s="222">
        <v>1</v>
      </c>
      <c r="AW47" s="222"/>
      <c r="AX47" s="144"/>
      <c r="AY47" s="214"/>
      <c r="AZ47" s="214"/>
    </row>
    <row r="48" spans="1:52" ht="20.100000000000001" customHeight="1">
      <c r="A48" t="str">
        <f>OSS_2018_19!B48</f>
        <v>2018/2052</v>
      </c>
      <c r="B48" s="148" t="str">
        <f>Januar!S48</f>
        <v>DA</v>
      </c>
      <c r="C48" s="148" t="str">
        <f>Februar!S48</f>
        <v>NE</v>
      </c>
      <c r="D48" s="148" t="e">
        <f>#REF!</f>
        <v>#REF!</v>
      </c>
      <c r="E48" s="148" t="str">
        <f>Juni!S48</f>
        <v>NE</v>
      </c>
      <c r="F48" s="148" t="str">
        <f>Juli!S48</f>
        <v>NE</v>
      </c>
      <c r="G48" s="148" t="str">
        <f>Septembar!S48</f>
        <v>NE</v>
      </c>
      <c r="H48" s="148" t="str">
        <f>Oktobar!S48</f>
        <v>NE</v>
      </c>
      <c r="I48" s="148" t="str">
        <f>Oktobar_2!S48</f>
        <v>NE</v>
      </c>
      <c r="K48" s="148" t="str">
        <f>Januar!S48</f>
        <v>DA</v>
      </c>
      <c r="L48" s="148" t="str">
        <f>Februar!S48</f>
        <v>NE</v>
      </c>
      <c r="M48" s="148" t="e">
        <f>#REF!</f>
        <v>#REF!</v>
      </c>
      <c r="N48" s="148" t="str">
        <f>Juni!S48</f>
        <v>NE</v>
      </c>
      <c r="O48" s="148" t="str">
        <f>Juli!S48</f>
        <v>NE</v>
      </c>
      <c r="P48" s="148" t="str">
        <f>Septembar!S48</f>
        <v>NE</v>
      </c>
      <c r="Q48" s="148" t="str">
        <f>Oktobar!S48</f>
        <v>NE</v>
      </c>
      <c r="R48" s="148" t="str">
        <f>Oktobar_2!S48</f>
        <v>NE</v>
      </c>
      <c r="S48" s="148"/>
      <c r="T48" s="148">
        <f t="shared" si="0"/>
        <v>1</v>
      </c>
      <c r="AP48" s="71">
        <v>38</v>
      </c>
      <c r="AQ48" s="72" t="s">
        <v>379</v>
      </c>
      <c r="AR48" s="72"/>
      <c r="AS48" s="144" t="s">
        <v>315</v>
      </c>
      <c r="AT48" s="214" t="s">
        <v>380</v>
      </c>
      <c r="AU48" s="214"/>
      <c r="AV48" s="222">
        <v>1</v>
      </c>
      <c r="AW48" s="222"/>
      <c r="AX48" s="144"/>
      <c r="AY48" s="214"/>
      <c r="AZ48" s="214"/>
    </row>
    <row r="49" spans="1:52" ht="20.100000000000001" customHeight="1">
      <c r="A49" t="str">
        <f>OSS_2018_19!B49</f>
        <v>2018/2042</v>
      </c>
      <c r="B49" s="148" t="str">
        <f>Januar!S49</f>
        <v>DA</v>
      </c>
      <c r="C49" s="148" t="str">
        <f>Februar!S49</f>
        <v>NE</v>
      </c>
      <c r="D49" s="148" t="e">
        <f>#REF!</f>
        <v>#REF!</v>
      </c>
      <c r="E49" s="148" t="str">
        <f>Juni!S49</f>
        <v>NE</v>
      </c>
      <c r="F49" s="148" t="str">
        <f>Juli!S49</f>
        <v>NE</v>
      </c>
      <c r="G49" s="148" t="str">
        <f>Septembar!S49</f>
        <v>NE</v>
      </c>
      <c r="H49" s="148" t="str">
        <f>Oktobar!S49</f>
        <v>NE</v>
      </c>
      <c r="I49" s="148" t="str">
        <f>Oktobar_2!S49</f>
        <v>NE</v>
      </c>
      <c r="K49" s="148" t="str">
        <f>Januar!S49</f>
        <v>DA</v>
      </c>
      <c r="L49" s="148" t="str">
        <f>Februar!S49</f>
        <v>NE</v>
      </c>
      <c r="M49" s="148" t="e">
        <f>#REF!</f>
        <v>#REF!</v>
      </c>
      <c r="N49" s="148" t="str">
        <f>Juni!S49</f>
        <v>NE</v>
      </c>
      <c r="O49" s="148" t="str">
        <f>Juli!S49</f>
        <v>NE</v>
      </c>
      <c r="P49" s="148" t="str">
        <f>Septembar!S49</f>
        <v>NE</v>
      </c>
      <c r="Q49" s="148" t="str">
        <f>Oktobar!S49</f>
        <v>NE</v>
      </c>
      <c r="R49" s="148" t="str">
        <f>Oktobar_2!S49</f>
        <v>NE</v>
      </c>
      <c r="S49" s="148"/>
      <c r="T49" s="148">
        <f t="shared" si="0"/>
        <v>1</v>
      </c>
      <c r="AP49" s="71">
        <v>39</v>
      </c>
      <c r="AQ49" s="72" t="s">
        <v>381</v>
      </c>
      <c r="AR49" s="72"/>
      <c r="AS49" s="144" t="s">
        <v>301</v>
      </c>
      <c r="AT49" s="214" t="s">
        <v>382</v>
      </c>
      <c r="AU49" s="214"/>
      <c r="AV49" s="222">
        <v>1</v>
      </c>
      <c r="AW49" s="222"/>
      <c r="AX49" s="144"/>
      <c r="AY49" s="214"/>
      <c r="AZ49" s="214"/>
    </row>
    <row r="50" spans="1:52" ht="20.100000000000001" customHeight="1">
      <c r="A50" t="str">
        <f>OSS_2018_19!B50</f>
        <v>2017/2033</v>
      </c>
      <c r="B50" s="148" t="str">
        <f>Januar!S50</f>
        <v>NE</v>
      </c>
      <c r="C50" s="148" t="str">
        <f>Februar!S50</f>
        <v>NE</v>
      </c>
      <c r="D50" s="148" t="e">
        <f>#REF!</f>
        <v>#REF!</v>
      </c>
      <c r="E50" s="148" t="str">
        <f>Juni!S50</f>
        <v>NE</v>
      </c>
      <c r="F50" s="148" t="str">
        <f>Juli!S50</f>
        <v>NE</v>
      </c>
      <c r="G50" s="148" t="str">
        <f>Septembar!S50</f>
        <v>NE</v>
      </c>
      <c r="H50" s="148" t="str">
        <f>Oktobar!S50</f>
        <v>DA</v>
      </c>
      <c r="I50" s="148" t="str">
        <f>Oktobar_2!S50</f>
        <v>NE</v>
      </c>
      <c r="K50" s="148" t="str">
        <f>Januar!S50</f>
        <v>NE</v>
      </c>
      <c r="L50" s="148" t="str">
        <f>Februar!S50</f>
        <v>NE</v>
      </c>
      <c r="M50" s="148" t="e">
        <f>#REF!</f>
        <v>#REF!</v>
      </c>
      <c r="N50" s="148" t="str">
        <f>Juni!S50</f>
        <v>NE</v>
      </c>
      <c r="O50" s="148" t="str">
        <f>Juli!S50</f>
        <v>NE</v>
      </c>
      <c r="P50" s="148" t="str">
        <f>Septembar!S50</f>
        <v>NE</v>
      </c>
      <c r="Q50" s="148" t="str">
        <f>Oktobar!S50</f>
        <v>DA</v>
      </c>
      <c r="R50" s="148" t="str">
        <f>Oktobar_2!S50</f>
        <v>NE</v>
      </c>
      <c r="S50" s="148"/>
      <c r="T50" s="148">
        <f t="shared" si="0"/>
        <v>1</v>
      </c>
      <c r="AP50" s="71">
        <v>40</v>
      </c>
      <c r="AQ50" s="72" t="s">
        <v>383</v>
      </c>
      <c r="AR50" s="72"/>
      <c r="AS50" s="144" t="s">
        <v>301</v>
      </c>
      <c r="AT50" s="214" t="s">
        <v>384</v>
      </c>
      <c r="AU50" s="214"/>
      <c r="AV50" s="222">
        <v>1</v>
      </c>
      <c r="AW50" s="222"/>
      <c r="AX50" s="144"/>
      <c r="AY50" s="214"/>
      <c r="AZ50" s="214"/>
    </row>
    <row r="51" spans="1:52" ht="20.100000000000001" customHeight="1">
      <c r="A51" t="str">
        <f>OSS_2018_19!B51</f>
        <v>2018/2054</v>
      </c>
      <c r="B51" s="148" t="str">
        <f>Januar!S51</f>
        <v>DA</v>
      </c>
      <c r="C51" s="148" t="str">
        <f>Februar!S51</f>
        <v>NE</v>
      </c>
      <c r="D51" s="148" t="e">
        <f>#REF!</f>
        <v>#REF!</v>
      </c>
      <c r="E51" s="148" t="str">
        <f>Juni!S51</f>
        <v>NE</v>
      </c>
      <c r="F51" s="148" t="str">
        <f>Juli!S51</f>
        <v>NE</v>
      </c>
      <c r="G51" s="148" t="str">
        <f>Septembar!S51</f>
        <v>NE</v>
      </c>
      <c r="H51" s="148" t="str">
        <f>Oktobar!S51</f>
        <v>NE</v>
      </c>
      <c r="I51" s="148" t="str">
        <f>Oktobar_2!S51</f>
        <v>NE</v>
      </c>
      <c r="K51" s="148" t="str">
        <f>Januar!S51</f>
        <v>DA</v>
      </c>
      <c r="L51" s="148" t="str">
        <f>Februar!S51</f>
        <v>NE</v>
      </c>
      <c r="M51" s="148" t="e">
        <f>#REF!</f>
        <v>#REF!</v>
      </c>
      <c r="N51" s="148" t="str">
        <f>Juni!S51</f>
        <v>NE</v>
      </c>
      <c r="O51" s="148" t="str">
        <f>Juli!S51</f>
        <v>NE</v>
      </c>
      <c r="P51" s="148" t="str">
        <f>Septembar!S51</f>
        <v>NE</v>
      </c>
      <c r="Q51" s="148" t="str">
        <f>Oktobar!S51</f>
        <v>NE</v>
      </c>
      <c r="R51" s="148" t="str">
        <f>Oktobar_2!S51</f>
        <v>NE</v>
      </c>
      <c r="S51" s="148"/>
      <c r="T51" s="148">
        <f t="shared" si="0"/>
        <v>1</v>
      </c>
      <c r="AP51" s="71">
        <v>41</v>
      </c>
      <c r="AQ51" s="72" t="s">
        <v>385</v>
      </c>
      <c r="AR51" s="72"/>
      <c r="AS51" s="144" t="s">
        <v>301</v>
      </c>
      <c r="AT51" s="214" t="s">
        <v>330</v>
      </c>
      <c r="AU51" s="214"/>
      <c r="AV51" s="222">
        <v>1</v>
      </c>
      <c r="AW51" s="222"/>
      <c r="AX51" s="144"/>
      <c r="AY51" s="214"/>
      <c r="AZ51" s="214"/>
    </row>
    <row r="52" spans="1:52" ht="20.100000000000001" customHeight="1">
      <c r="A52" t="str">
        <f>OSS_2018_19!B52</f>
        <v>2018/2056</v>
      </c>
      <c r="B52" s="148" t="str">
        <f>Januar!S52</f>
        <v>DA</v>
      </c>
      <c r="C52" s="148" t="str">
        <f>Februar!S52</f>
        <v>NE</v>
      </c>
      <c r="D52" s="148" t="e">
        <f>#REF!</f>
        <v>#REF!</v>
      </c>
      <c r="E52" s="148" t="str">
        <f>Juni!S52</f>
        <v>NE</v>
      </c>
      <c r="F52" s="148" t="str">
        <f>Juli!S52</f>
        <v>NE</v>
      </c>
      <c r="G52" s="148" t="str">
        <f>Septembar!S52</f>
        <v>NE</v>
      </c>
      <c r="H52" s="148" t="str">
        <f>Oktobar!S52</f>
        <v>NE</v>
      </c>
      <c r="I52" s="148" t="str">
        <f>Oktobar_2!S52</f>
        <v>NE</v>
      </c>
      <c r="K52" s="148" t="str">
        <f>Januar!S52</f>
        <v>DA</v>
      </c>
      <c r="L52" s="148" t="str">
        <f>Februar!S52</f>
        <v>NE</v>
      </c>
      <c r="M52" s="148" t="e">
        <f>#REF!</f>
        <v>#REF!</v>
      </c>
      <c r="N52" s="148" t="str">
        <f>Juni!S52</f>
        <v>NE</v>
      </c>
      <c r="O52" s="148" t="str">
        <f>Juli!S52</f>
        <v>NE</v>
      </c>
      <c r="P52" s="148" t="str">
        <f>Septembar!S52</f>
        <v>NE</v>
      </c>
      <c r="Q52" s="148" t="str">
        <f>Oktobar!S52</f>
        <v>NE</v>
      </c>
      <c r="R52" s="148" t="str">
        <f>Oktobar_2!S52</f>
        <v>NE</v>
      </c>
      <c r="S52" s="148"/>
      <c r="T52" s="148">
        <f t="shared" si="0"/>
        <v>1</v>
      </c>
      <c r="AP52" s="71">
        <v>42</v>
      </c>
      <c r="AQ52" s="72" t="s">
        <v>386</v>
      </c>
      <c r="AR52" s="72"/>
      <c r="AS52" s="144" t="s">
        <v>301</v>
      </c>
      <c r="AT52" s="214" t="s">
        <v>387</v>
      </c>
      <c r="AU52" s="214"/>
      <c r="AV52" s="222">
        <v>1</v>
      </c>
      <c r="AW52" s="222"/>
      <c r="AX52" s="144"/>
      <c r="AY52" s="214"/>
      <c r="AZ52" s="214"/>
    </row>
    <row r="53" spans="1:52" ht="20.100000000000001" customHeight="1">
      <c r="A53" t="str">
        <f>OSS_2018_19!B53</f>
        <v>2018/2066</v>
      </c>
      <c r="B53" s="148" t="str">
        <f>Januar!S53</f>
        <v>NE</v>
      </c>
      <c r="C53" s="148" t="str">
        <f>Februar!S53</f>
        <v>NE</v>
      </c>
      <c r="D53" s="148" t="e">
        <f>#REF!</f>
        <v>#REF!</v>
      </c>
      <c r="E53" s="148" t="str">
        <f>Juni!S53</f>
        <v>NE</v>
      </c>
      <c r="F53" s="148" t="str">
        <f>Juli!S53</f>
        <v>NE</v>
      </c>
      <c r="G53" s="148" t="str">
        <f>Septembar!S53</f>
        <v>NE</v>
      </c>
      <c r="H53" s="148" t="str">
        <f>Oktobar!S53</f>
        <v>NE</v>
      </c>
      <c r="I53" s="148" t="str">
        <f>Oktobar_2!S53</f>
        <v>NE</v>
      </c>
      <c r="K53" s="148" t="str">
        <f>Januar!S53</f>
        <v>NE</v>
      </c>
      <c r="L53" s="148" t="str">
        <f>Februar!S53</f>
        <v>NE</v>
      </c>
      <c r="M53" s="148" t="e">
        <f>#REF!</f>
        <v>#REF!</v>
      </c>
      <c r="N53" s="148" t="str">
        <f>Juni!S53</f>
        <v>NE</v>
      </c>
      <c r="O53" s="148" t="str">
        <f>Juli!S53</f>
        <v>NE</v>
      </c>
      <c r="P53" s="148" t="str">
        <f>Septembar!S53</f>
        <v>NE</v>
      </c>
      <c r="Q53" s="148" t="str">
        <f>Oktobar!S53</f>
        <v>NE</v>
      </c>
      <c r="R53" s="148" t="str">
        <f>Oktobar_2!S53</f>
        <v>NE</v>
      </c>
      <c r="S53" s="148"/>
      <c r="T53" s="148">
        <f t="shared" si="0"/>
        <v>0</v>
      </c>
      <c r="AP53" s="71">
        <v>43</v>
      </c>
      <c r="AQ53" s="72" t="s">
        <v>388</v>
      </c>
      <c r="AR53" s="72"/>
      <c r="AS53" s="144" t="s">
        <v>315</v>
      </c>
      <c r="AT53" s="214" t="s">
        <v>389</v>
      </c>
      <c r="AU53" s="214"/>
      <c r="AV53" s="222">
        <v>1</v>
      </c>
      <c r="AW53" s="222"/>
      <c r="AX53" s="144"/>
      <c r="AY53" s="214"/>
      <c r="AZ53" s="214"/>
    </row>
    <row r="54" spans="1:52" ht="20.100000000000001" customHeight="1">
      <c r="A54" t="str">
        <f>OSS_2018_19!B54</f>
        <v>2018/2048</v>
      </c>
      <c r="B54" s="148" t="str">
        <f>Januar!S54</f>
        <v>DA</v>
      </c>
      <c r="C54" s="148" t="str">
        <f>Februar!S54</f>
        <v>NE</v>
      </c>
      <c r="D54" s="148" t="e">
        <f>#REF!</f>
        <v>#REF!</v>
      </c>
      <c r="E54" s="148" t="str">
        <f>Juni!S54</f>
        <v>DA</v>
      </c>
      <c r="F54" s="148" t="str">
        <f>Juli!S54</f>
        <v>NE</v>
      </c>
      <c r="G54" s="148" t="str">
        <f>Septembar!S54</f>
        <v>NE</v>
      </c>
      <c r="H54" s="148" t="str">
        <f>Oktobar!S54</f>
        <v>NE</v>
      </c>
      <c r="I54" s="148" t="str">
        <f>Oktobar_2!S54</f>
        <v>NE</v>
      </c>
      <c r="K54" s="148" t="str">
        <f>Januar!S54</f>
        <v>DA</v>
      </c>
      <c r="L54" s="148" t="str">
        <f>Februar!S54</f>
        <v>NE</v>
      </c>
      <c r="M54" s="148" t="e">
        <f>#REF!</f>
        <v>#REF!</v>
      </c>
      <c r="N54" s="148" t="str">
        <f>Juni!S54</f>
        <v>DA</v>
      </c>
      <c r="O54" s="148" t="str">
        <f>Juli!S54</f>
        <v>NE</v>
      </c>
      <c r="P54" s="148" t="str">
        <f>Septembar!S54</f>
        <v>NE</v>
      </c>
      <c r="Q54" s="148" t="str">
        <f>Oktobar!S54</f>
        <v>NE</v>
      </c>
      <c r="R54" s="148" t="str">
        <f>Oktobar_2!S54</f>
        <v>NE</v>
      </c>
      <c r="S54" s="148"/>
      <c r="T54" s="148">
        <f t="shared" si="0"/>
        <v>2</v>
      </c>
      <c r="AP54" s="71">
        <v>44</v>
      </c>
      <c r="AQ54" s="72" t="s">
        <v>390</v>
      </c>
      <c r="AR54" s="72"/>
      <c r="AS54" s="144" t="s">
        <v>301</v>
      </c>
      <c r="AT54" s="214" t="s">
        <v>391</v>
      </c>
      <c r="AU54" s="214"/>
      <c r="AV54" s="222">
        <v>1</v>
      </c>
      <c r="AW54" s="222"/>
      <c r="AX54" s="144"/>
      <c r="AY54" s="214"/>
      <c r="AZ54" s="214"/>
    </row>
    <row r="55" spans="1:52" ht="20.100000000000001" customHeight="1">
      <c r="A55" t="str">
        <f>OSS_2018_19!B55</f>
        <v>2018/2004</v>
      </c>
      <c r="B55" s="148" t="str">
        <f>Januar!S55</f>
        <v>DA</v>
      </c>
      <c r="C55" s="148" t="str">
        <f>Februar!S55</f>
        <v>NE</v>
      </c>
      <c r="D55" s="148" t="e">
        <f>#REF!</f>
        <v>#REF!</v>
      </c>
      <c r="E55" s="148" t="str">
        <f>Juni!S55</f>
        <v>NE</v>
      </c>
      <c r="F55" s="148" t="str">
        <f>Juli!S55</f>
        <v>NE</v>
      </c>
      <c r="G55" s="148" t="str">
        <f>Septembar!S55</f>
        <v>NE</v>
      </c>
      <c r="H55" s="148" t="str">
        <f>Oktobar!S55</f>
        <v>NE</v>
      </c>
      <c r="I55" s="148" t="str">
        <f>Oktobar_2!S55</f>
        <v>NE</v>
      </c>
      <c r="K55" s="148" t="str">
        <f>Januar!S55</f>
        <v>DA</v>
      </c>
      <c r="L55" s="148" t="str">
        <f>Februar!S55</f>
        <v>NE</v>
      </c>
      <c r="M55" s="148" t="e">
        <f>#REF!</f>
        <v>#REF!</v>
      </c>
      <c r="N55" s="148" t="str">
        <f>Juni!S55</f>
        <v>NE</v>
      </c>
      <c r="O55" s="148" t="str">
        <f>Juli!S55</f>
        <v>NE</v>
      </c>
      <c r="P55" s="148" t="str">
        <f>Septembar!S55</f>
        <v>NE</v>
      </c>
      <c r="Q55" s="148" t="str">
        <f>Oktobar!S55</f>
        <v>NE</v>
      </c>
      <c r="R55" s="148" t="str">
        <f>Oktobar_2!S55</f>
        <v>NE</v>
      </c>
      <c r="S55" s="148"/>
      <c r="T55" s="148">
        <f t="shared" si="0"/>
        <v>1</v>
      </c>
      <c r="AP55" s="71">
        <v>45</v>
      </c>
      <c r="AQ55" s="72" t="s">
        <v>392</v>
      </c>
      <c r="AR55" s="72"/>
      <c r="AS55" s="144" t="s">
        <v>315</v>
      </c>
      <c r="AT55" s="214" t="s">
        <v>393</v>
      </c>
      <c r="AU55" s="214"/>
      <c r="AV55" s="222">
        <v>1</v>
      </c>
      <c r="AW55" s="222"/>
      <c r="AX55" s="144"/>
      <c r="AY55" s="214"/>
      <c r="AZ55" s="214"/>
    </row>
    <row r="56" spans="1:52" ht="20.100000000000001" customHeight="1">
      <c r="A56" t="str">
        <f>OSS_2018_19!B56</f>
        <v>2018/2062</v>
      </c>
      <c r="B56" s="148" t="str">
        <f>Januar!S56</f>
        <v>NE</v>
      </c>
      <c r="C56" s="148" t="str">
        <f>Februar!S56</f>
        <v>NE</v>
      </c>
      <c r="D56" s="148" t="e">
        <f>#REF!</f>
        <v>#REF!</v>
      </c>
      <c r="E56" s="148" t="str">
        <f>Juni!S56</f>
        <v>NE</v>
      </c>
      <c r="F56" s="148" t="str">
        <f>Juli!S56</f>
        <v>NE</v>
      </c>
      <c r="G56" s="148" t="str">
        <f>Septembar!S56</f>
        <v>NE</v>
      </c>
      <c r="H56" s="148" t="str">
        <f>Oktobar!S56</f>
        <v>NE</v>
      </c>
      <c r="I56" s="148" t="str">
        <f>Oktobar_2!S56</f>
        <v>NE</v>
      </c>
      <c r="K56" s="148" t="str">
        <f>Januar!S56</f>
        <v>NE</v>
      </c>
      <c r="L56" s="148" t="str">
        <f>Februar!S56</f>
        <v>NE</v>
      </c>
      <c r="M56" s="148" t="e">
        <f>#REF!</f>
        <v>#REF!</v>
      </c>
      <c r="N56" s="148" t="str">
        <f>Juni!S56</f>
        <v>NE</v>
      </c>
      <c r="O56" s="148" t="str">
        <f>Juli!S56</f>
        <v>NE</v>
      </c>
      <c r="P56" s="148" t="str">
        <f>Septembar!S56</f>
        <v>NE</v>
      </c>
      <c r="Q56" s="148" t="str">
        <f>Oktobar!S56</f>
        <v>NE</v>
      </c>
      <c r="R56" s="148" t="str">
        <f>Oktobar_2!S56</f>
        <v>NE</v>
      </c>
      <c r="S56" s="148"/>
      <c r="T56" s="148">
        <f t="shared" si="0"/>
        <v>0</v>
      </c>
      <c r="AP56" s="71">
        <v>46</v>
      </c>
      <c r="AQ56" s="72" t="s">
        <v>394</v>
      </c>
      <c r="AR56" s="72"/>
      <c r="AS56" s="144" t="s">
        <v>301</v>
      </c>
      <c r="AT56" s="214" t="s">
        <v>395</v>
      </c>
      <c r="AU56" s="214"/>
      <c r="AV56" s="222">
        <v>1</v>
      </c>
      <c r="AW56" s="222"/>
      <c r="AX56" s="144"/>
      <c r="AY56" s="214"/>
      <c r="AZ56" s="214"/>
    </row>
    <row r="57" spans="1:52" ht="20.100000000000001" customHeight="1">
      <c r="A57" t="str">
        <f>OSS_2018_19!B57</f>
        <v>2018/2512</v>
      </c>
      <c r="B57" s="148" t="str">
        <f>Januar!S57</f>
        <v>NE</v>
      </c>
      <c r="C57" s="148" t="str">
        <f>Februar!S57</f>
        <v>NE</v>
      </c>
      <c r="D57" s="148" t="e">
        <f>#REF!</f>
        <v>#REF!</v>
      </c>
      <c r="E57" s="148" t="str">
        <f>Juni!S57</f>
        <v>NE</v>
      </c>
      <c r="F57" s="148" t="str">
        <f>Juli!S57</f>
        <v>NE</v>
      </c>
      <c r="G57" s="148" t="str">
        <f>Septembar!S57</f>
        <v>NE</v>
      </c>
      <c r="H57" s="148" t="str">
        <f>Oktobar!S57</f>
        <v>NE</v>
      </c>
      <c r="I57" s="148" t="str">
        <f>Oktobar_2!S57</f>
        <v>NE</v>
      </c>
      <c r="K57" s="148" t="str">
        <f>Januar!S57</f>
        <v>NE</v>
      </c>
      <c r="L57" s="148" t="str">
        <f>Februar!S57</f>
        <v>NE</v>
      </c>
      <c r="M57" s="148" t="e">
        <f>#REF!</f>
        <v>#REF!</v>
      </c>
      <c r="N57" s="148" t="str">
        <f>Juni!S57</f>
        <v>NE</v>
      </c>
      <c r="O57" s="148" t="str">
        <f>Juli!S57</f>
        <v>NE</v>
      </c>
      <c r="P57" s="148" t="str">
        <f>Septembar!S57</f>
        <v>NE</v>
      </c>
      <c r="Q57" s="148" t="str">
        <f>Oktobar!S57</f>
        <v>NE</v>
      </c>
      <c r="R57" s="148" t="str">
        <f>Oktobar_2!S57</f>
        <v>NE</v>
      </c>
      <c r="S57" s="148"/>
      <c r="T57" s="148">
        <f t="shared" si="0"/>
        <v>0</v>
      </c>
      <c r="AP57" s="71">
        <v>47</v>
      </c>
      <c r="AQ57" s="72" t="s">
        <v>396</v>
      </c>
      <c r="AR57" s="72"/>
      <c r="AS57" s="144" t="s">
        <v>301</v>
      </c>
      <c r="AT57" s="214" t="s">
        <v>397</v>
      </c>
      <c r="AU57" s="214"/>
      <c r="AV57" s="222">
        <v>1</v>
      </c>
      <c r="AW57" s="222"/>
      <c r="AX57" s="144"/>
      <c r="AY57" s="214"/>
      <c r="AZ57" s="214"/>
    </row>
    <row r="58" spans="1:52" ht="20.100000000000001" customHeight="1">
      <c r="A58" t="str">
        <f>OSS_2018_19!B58</f>
        <v>2018/2034</v>
      </c>
      <c r="B58" s="148" t="str">
        <f>Januar!S58</f>
        <v>DA</v>
      </c>
      <c r="C58" s="148" t="str">
        <f>Februar!S58</f>
        <v>NE</v>
      </c>
      <c r="D58" s="148" t="e">
        <f>#REF!</f>
        <v>#REF!</v>
      </c>
      <c r="E58" s="148" t="str">
        <f>Juni!S58</f>
        <v>NE</v>
      </c>
      <c r="F58" s="148" t="str">
        <f>Juli!S58</f>
        <v>NE</v>
      </c>
      <c r="G58" s="148" t="str">
        <f>Septembar!S58</f>
        <v>NE</v>
      </c>
      <c r="H58" s="148" t="str">
        <f>Oktobar!S58</f>
        <v>NE</v>
      </c>
      <c r="I58" s="148" t="str">
        <f>Oktobar_2!S58</f>
        <v>NE</v>
      </c>
      <c r="K58" s="148" t="str">
        <f>Januar!S58</f>
        <v>DA</v>
      </c>
      <c r="L58" s="148" t="str">
        <f>Februar!S58</f>
        <v>NE</v>
      </c>
      <c r="M58" s="148" t="e">
        <f>#REF!</f>
        <v>#REF!</v>
      </c>
      <c r="N58" s="148" t="str">
        <f>Juni!S58</f>
        <v>NE</v>
      </c>
      <c r="O58" s="148" t="str">
        <f>Juli!S58</f>
        <v>NE</v>
      </c>
      <c r="P58" s="148" t="str">
        <f>Septembar!S58</f>
        <v>NE</v>
      </c>
      <c r="Q58" s="148" t="str">
        <f>Oktobar!S58</f>
        <v>NE</v>
      </c>
      <c r="R58" s="148" t="str">
        <f>Oktobar_2!S58</f>
        <v>NE</v>
      </c>
      <c r="S58" s="148"/>
      <c r="T58" s="148">
        <f t="shared" si="0"/>
        <v>1</v>
      </c>
      <c r="AP58" s="71">
        <v>48</v>
      </c>
      <c r="AQ58" s="72" t="s">
        <v>398</v>
      </c>
      <c r="AR58" s="72"/>
      <c r="AS58" s="144" t="s">
        <v>301</v>
      </c>
      <c r="AT58" s="214" t="s">
        <v>399</v>
      </c>
      <c r="AU58" s="214"/>
      <c r="AV58" s="222">
        <v>1</v>
      </c>
      <c r="AW58" s="222"/>
      <c r="AX58" s="144"/>
      <c r="AY58" s="214"/>
      <c r="AZ58" s="214"/>
    </row>
    <row r="59" spans="1:52" ht="20.100000000000001" customHeight="1">
      <c r="A59" t="str">
        <f>OSS_2018_19!B59</f>
        <v>2018/2068</v>
      </c>
      <c r="B59" s="148" t="str">
        <f>Januar!S59</f>
        <v>NE</v>
      </c>
      <c r="C59" s="148" t="str">
        <f>Februar!S59</f>
        <v>NE</v>
      </c>
      <c r="D59" s="148" t="e">
        <f>#REF!</f>
        <v>#REF!</v>
      </c>
      <c r="E59" s="148" t="str">
        <f>Juni!S59</f>
        <v>NE</v>
      </c>
      <c r="F59" s="148" t="str">
        <f>Juli!S59</f>
        <v>NE</v>
      </c>
      <c r="G59" s="148" t="str">
        <f>Septembar!S59</f>
        <v>NE</v>
      </c>
      <c r="H59" s="148" t="str">
        <f>Oktobar!S59</f>
        <v>NE</v>
      </c>
      <c r="I59" s="148" t="str">
        <f>Oktobar_2!S59</f>
        <v>NE</v>
      </c>
      <c r="K59" s="148" t="str">
        <f>Januar!S59</f>
        <v>NE</v>
      </c>
      <c r="L59" s="148" t="str">
        <f>Februar!S59</f>
        <v>NE</v>
      </c>
      <c r="M59" s="148" t="e">
        <f>#REF!</f>
        <v>#REF!</v>
      </c>
      <c r="N59" s="148" t="str">
        <f>Juni!S59</f>
        <v>NE</v>
      </c>
      <c r="O59" s="148" t="str">
        <f>Juli!S59</f>
        <v>NE</v>
      </c>
      <c r="P59" s="148" t="str">
        <f>Septembar!S59</f>
        <v>NE</v>
      </c>
      <c r="Q59" s="148" t="str">
        <f>Oktobar!S59</f>
        <v>NE</v>
      </c>
      <c r="R59" s="148" t="str">
        <f>Oktobar_2!S59</f>
        <v>NE</v>
      </c>
      <c r="S59" s="148"/>
      <c r="T59" s="148">
        <f t="shared" si="0"/>
        <v>0</v>
      </c>
      <c r="AP59" s="71">
        <v>49</v>
      </c>
      <c r="AQ59" s="72" t="s">
        <v>400</v>
      </c>
      <c r="AR59" s="72"/>
      <c r="AS59" s="144" t="s">
        <v>301</v>
      </c>
      <c r="AT59" s="214" t="s">
        <v>401</v>
      </c>
      <c r="AU59" s="214"/>
      <c r="AV59" s="222">
        <v>1</v>
      </c>
      <c r="AW59" s="222"/>
      <c r="AX59" s="144"/>
      <c r="AY59" s="214"/>
      <c r="AZ59" s="214"/>
    </row>
    <row r="60" spans="1:52" ht="20.100000000000001" customHeight="1">
      <c r="A60" t="str">
        <f>OSS_2018_19!B60</f>
        <v>2018/2505</v>
      </c>
      <c r="B60" s="148" t="str">
        <f>Januar!S60</f>
        <v>NE</v>
      </c>
      <c r="C60" s="148" t="str">
        <f>Februar!S60</f>
        <v>NE</v>
      </c>
      <c r="D60" s="148" t="e">
        <f>#REF!</f>
        <v>#REF!</v>
      </c>
      <c r="E60" s="148" t="str">
        <f>Juni!S60</f>
        <v>NE</v>
      </c>
      <c r="F60" s="148" t="str">
        <f>Juli!S60</f>
        <v>NE</v>
      </c>
      <c r="G60" s="148" t="str">
        <f>Septembar!S60</f>
        <v>NE</v>
      </c>
      <c r="H60" s="148" t="str">
        <f>Oktobar!S60</f>
        <v>NE</v>
      </c>
      <c r="I60" s="148" t="str">
        <f>Oktobar_2!S60</f>
        <v>NE</v>
      </c>
      <c r="K60" s="148" t="str">
        <f>Januar!S60</f>
        <v>NE</v>
      </c>
      <c r="L60" s="148" t="str">
        <f>Februar!S60</f>
        <v>NE</v>
      </c>
      <c r="M60" s="148" t="e">
        <f>#REF!</f>
        <v>#REF!</v>
      </c>
      <c r="N60" s="148" t="str">
        <f>Juni!S60</f>
        <v>NE</v>
      </c>
      <c r="O60" s="148" t="str">
        <f>Juli!S60</f>
        <v>NE</v>
      </c>
      <c r="P60" s="148" t="str">
        <f>Septembar!S60</f>
        <v>NE</v>
      </c>
      <c r="Q60" s="148" t="str">
        <f>Oktobar!S60</f>
        <v>NE</v>
      </c>
      <c r="R60" s="148" t="str">
        <f>Oktobar_2!S60</f>
        <v>NE</v>
      </c>
      <c r="S60" s="148"/>
      <c r="T60" s="148">
        <f t="shared" si="0"/>
        <v>0</v>
      </c>
      <c r="AP60" s="71">
        <v>50</v>
      </c>
      <c r="AQ60" s="72" t="s">
        <v>402</v>
      </c>
      <c r="AR60" s="72"/>
      <c r="AS60" s="144" t="s">
        <v>301</v>
      </c>
      <c r="AT60" s="214" t="s">
        <v>403</v>
      </c>
      <c r="AU60" s="214"/>
      <c r="AV60" s="222">
        <v>1</v>
      </c>
      <c r="AW60" s="222"/>
      <c r="AX60" s="144"/>
      <c r="AY60" s="214"/>
      <c r="AZ60" s="214"/>
    </row>
    <row r="61" spans="1:52" ht="20.100000000000001" customHeight="1">
      <c r="A61" t="str">
        <f>OSS_2018_19!B61</f>
        <v>2018/2046</v>
      </c>
      <c r="B61" s="148" t="str">
        <f>Januar!S61</f>
        <v>DA</v>
      </c>
      <c r="C61" s="148" t="str">
        <f>Februar!S61</f>
        <v>NE</v>
      </c>
      <c r="D61" s="148" t="e">
        <f>#REF!</f>
        <v>#REF!</v>
      </c>
      <c r="E61" s="148" t="str">
        <f>Juni!S61</f>
        <v>NE</v>
      </c>
      <c r="F61" s="148" t="str">
        <f>Juli!S61</f>
        <v>NE</v>
      </c>
      <c r="G61" s="148" t="str">
        <f>Septembar!S61</f>
        <v>NE</v>
      </c>
      <c r="H61" s="148" t="str">
        <f>Oktobar!S61</f>
        <v>NE</v>
      </c>
      <c r="I61" s="148" t="str">
        <f>Oktobar_2!S61</f>
        <v>NE</v>
      </c>
      <c r="K61" s="148" t="str">
        <f>Januar!S61</f>
        <v>DA</v>
      </c>
      <c r="L61" s="148" t="str">
        <f>Februar!S61</f>
        <v>NE</v>
      </c>
      <c r="M61" s="148" t="e">
        <f>#REF!</f>
        <v>#REF!</v>
      </c>
      <c r="N61" s="148" t="str">
        <f>Juni!S61</f>
        <v>NE</v>
      </c>
      <c r="O61" s="148" t="str">
        <f>Juli!S61</f>
        <v>NE</v>
      </c>
      <c r="P61" s="148" t="str">
        <f>Septembar!S61</f>
        <v>NE</v>
      </c>
      <c r="Q61" s="148" t="str">
        <f>Oktobar!S61</f>
        <v>NE</v>
      </c>
      <c r="R61" s="148" t="str">
        <f>Oktobar_2!S61</f>
        <v>NE</v>
      </c>
      <c r="S61" s="148"/>
      <c r="T61" s="148">
        <f t="shared" si="0"/>
        <v>1</v>
      </c>
      <c r="AP61" s="71">
        <v>51</v>
      </c>
      <c r="AQ61" s="72" t="s">
        <v>404</v>
      </c>
      <c r="AR61" s="72"/>
      <c r="AS61" s="144" t="s">
        <v>301</v>
      </c>
      <c r="AT61" s="214" t="s">
        <v>405</v>
      </c>
      <c r="AU61" s="214"/>
      <c r="AV61" s="222">
        <v>1</v>
      </c>
      <c r="AW61" s="222"/>
      <c r="AX61" s="144"/>
      <c r="AY61" s="214"/>
      <c r="AZ61" s="214"/>
    </row>
    <row r="62" spans="1:52" ht="20.100000000000001" customHeight="1">
      <c r="A62" t="str">
        <f>OSS_2018_19!B62</f>
        <v>2017/2042</v>
      </c>
      <c r="B62" s="148" t="str">
        <f>Januar!S62</f>
        <v>NE</v>
      </c>
      <c r="C62" s="148" t="str">
        <f>Februar!S62</f>
        <v>NE</v>
      </c>
      <c r="D62" s="148" t="e">
        <f>#REF!</f>
        <v>#REF!</v>
      </c>
      <c r="E62" s="148" t="str">
        <f>Juni!S62</f>
        <v>NE</v>
      </c>
      <c r="F62" s="148" t="str">
        <f>Juli!S62</f>
        <v>NE</v>
      </c>
      <c r="G62" s="148" t="str">
        <f>Septembar!S62</f>
        <v>NE</v>
      </c>
      <c r="H62" s="148" t="str">
        <f>Oktobar!S62</f>
        <v>DA</v>
      </c>
      <c r="I62" s="148" t="str">
        <f>Oktobar_2!S62</f>
        <v>NE</v>
      </c>
      <c r="K62" s="148" t="str">
        <f>Januar!S62</f>
        <v>NE</v>
      </c>
      <c r="L62" s="148" t="str">
        <f>Februar!S62</f>
        <v>NE</v>
      </c>
      <c r="M62" s="148" t="e">
        <f>#REF!</f>
        <v>#REF!</v>
      </c>
      <c r="N62" s="148" t="str">
        <f>Juni!S62</f>
        <v>NE</v>
      </c>
      <c r="O62" s="148" t="str">
        <f>Juli!S62</f>
        <v>NE</v>
      </c>
      <c r="P62" s="148" t="str">
        <f>Septembar!S62</f>
        <v>NE</v>
      </c>
      <c r="Q62" s="148" t="str">
        <f>Oktobar!S62</f>
        <v>DA</v>
      </c>
      <c r="R62" s="148" t="str">
        <f>Oktobar_2!S62</f>
        <v>NE</v>
      </c>
      <c r="S62" s="148"/>
      <c r="T62" s="148">
        <f t="shared" si="0"/>
        <v>1</v>
      </c>
      <c r="AP62" s="71">
        <v>52</v>
      </c>
      <c r="AQ62" s="72" t="s">
        <v>406</v>
      </c>
      <c r="AR62" s="72"/>
      <c r="AS62" s="144" t="s">
        <v>315</v>
      </c>
      <c r="AT62" s="214" t="s">
        <v>407</v>
      </c>
      <c r="AU62" s="214"/>
      <c r="AV62" s="222">
        <v>1</v>
      </c>
      <c r="AW62" s="222"/>
      <c r="AX62" s="144"/>
      <c r="AY62" s="214"/>
      <c r="AZ62" s="214"/>
    </row>
    <row r="63" spans="1:52" ht="20.100000000000001" customHeight="1">
      <c r="A63" t="str">
        <f>OSS_2018_19!B63</f>
        <v>2018/2016</v>
      </c>
      <c r="B63" s="148" t="str">
        <f>Januar!S63</f>
        <v>NE</v>
      </c>
      <c r="C63" s="148" t="str">
        <f>Februar!S63</f>
        <v>NE</v>
      </c>
      <c r="D63" s="148" t="e">
        <f>#REF!</f>
        <v>#REF!</v>
      </c>
      <c r="E63" s="148" t="str">
        <f>Juni!S63</f>
        <v>NE</v>
      </c>
      <c r="F63" s="148" t="str">
        <f>Juli!S63</f>
        <v>NE</v>
      </c>
      <c r="G63" s="148" t="str">
        <f>Septembar!S63</f>
        <v>NE</v>
      </c>
      <c r="H63" s="148" t="str">
        <f>Oktobar!S63</f>
        <v>NE</v>
      </c>
      <c r="I63" s="148" t="str">
        <f>Oktobar_2!S63</f>
        <v>NE</v>
      </c>
      <c r="K63" s="148" t="str">
        <f>Januar!S63</f>
        <v>NE</v>
      </c>
      <c r="L63" s="148" t="str">
        <f>Februar!S63</f>
        <v>NE</v>
      </c>
      <c r="M63" s="148" t="e">
        <f>#REF!</f>
        <v>#REF!</v>
      </c>
      <c r="N63" s="148" t="str">
        <f>Juni!S63</f>
        <v>NE</v>
      </c>
      <c r="O63" s="148" t="str">
        <f>Juli!S63</f>
        <v>NE</v>
      </c>
      <c r="P63" s="148" t="str">
        <f>Septembar!S63</f>
        <v>NE</v>
      </c>
      <c r="Q63" s="148" t="str">
        <f>Oktobar!S63</f>
        <v>NE</v>
      </c>
      <c r="R63" s="148" t="str">
        <f>Oktobar_2!S63</f>
        <v>NE</v>
      </c>
      <c r="S63" s="148"/>
      <c r="T63" s="148">
        <f t="shared" si="0"/>
        <v>0</v>
      </c>
      <c r="AP63" s="71">
        <v>53</v>
      </c>
      <c r="AQ63" s="72" t="s">
        <v>408</v>
      </c>
      <c r="AR63" s="72"/>
      <c r="AS63" s="144" t="s">
        <v>315</v>
      </c>
      <c r="AT63" s="214" t="s">
        <v>409</v>
      </c>
      <c r="AU63" s="214"/>
      <c r="AV63" s="222">
        <v>1</v>
      </c>
      <c r="AW63" s="222"/>
      <c r="AX63" s="144"/>
      <c r="AY63" s="214"/>
      <c r="AZ63" s="214"/>
    </row>
    <row r="64" spans="1:52" ht="20.100000000000001" customHeight="1">
      <c r="A64" t="str">
        <f>OSS_2018_19!B64</f>
        <v>2018/2501</v>
      </c>
      <c r="B64" s="148" t="str">
        <f>Januar!S64</f>
        <v>NE</v>
      </c>
      <c r="C64" s="148" t="str">
        <f>Februar!S64</f>
        <v>NE</v>
      </c>
      <c r="D64" s="148" t="e">
        <f>#REF!</f>
        <v>#REF!</v>
      </c>
      <c r="E64" s="148" t="str">
        <f>Juni!S64</f>
        <v>NE</v>
      </c>
      <c r="F64" s="148" t="str">
        <f>Juli!S64</f>
        <v>NE</v>
      </c>
      <c r="G64" s="148" t="str">
        <f>Septembar!S64</f>
        <v>NE</v>
      </c>
      <c r="H64" s="148" t="str">
        <f>Oktobar!S64</f>
        <v>NE</v>
      </c>
      <c r="I64" s="148" t="str">
        <f>Oktobar_2!S64</f>
        <v>NE</v>
      </c>
      <c r="K64" s="148" t="str">
        <f>Januar!S64</f>
        <v>NE</v>
      </c>
      <c r="L64" s="148" t="str">
        <f>Februar!S64</f>
        <v>NE</v>
      </c>
      <c r="M64" s="148" t="e">
        <f>#REF!</f>
        <v>#REF!</v>
      </c>
      <c r="N64" s="148" t="str">
        <f>Juni!S64</f>
        <v>NE</v>
      </c>
      <c r="O64" s="148" t="str">
        <f>Juli!S64</f>
        <v>NE</v>
      </c>
      <c r="P64" s="148" t="str">
        <f>Septembar!S64</f>
        <v>NE</v>
      </c>
      <c r="Q64" s="148" t="str">
        <f>Oktobar!S64</f>
        <v>NE</v>
      </c>
      <c r="R64" s="148" t="str">
        <f>Oktobar_2!S64</f>
        <v>NE</v>
      </c>
      <c r="S64" s="148"/>
      <c r="T64" s="148">
        <f t="shared" si="0"/>
        <v>0</v>
      </c>
      <c r="AP64" s="71">
        <v>54</v>
      </c>
      <c r="AQ64" s="72" t="s">
        <v>410</v>
      </c>
      <c r="AR64" s="72"/>
      <c r="AS64" s="144" t="s">
        <v>315</v>
      </c>
      <c r="AT64" s="214" t="s">
        <v>411</v>
      </c>
      <c r="AU64" s="214"/>
      <c r="AV64" s="222">
        <v>1</v>
      </c>
      <c r="AW64" s="222"/>
      <c r="AX64" s="144"/>
      <c r="AY64" s="214"/>
      <c r="AZ64" s="214"/>
    </row>
    <row r="65" spans="1:52" ht="20.100000000000001" customHeight="1">
      <c r="A65" t="str">
        <f>OSS_2018_19!B65</f>
        <v>2018/2028</v>
      </c>
      <c r="B65" s="148" t="str">
        <f>Januar!S65</f>
        <v>DA</v>
      </c>
      <c r="C65" s="148" t="str">
        <f>Februar!S65</f>
        <v>NE</v>
      </c>
      <c r="D65" s="148" t="e">
        <f>#REF!</f>
        <v>#REF!</v>
      </c>
      <c r="E65" s="148" t="str">
        <f>Juni!S65</f>
        <v>NE</v>
      </c>
      <c r="F65" s="148" t="str">
        <f>Juli!S65</f>
        <v>NE</v>
      </c>
      <c r="G65" s="148" t="str">
        <f>Septembar!S65</f>
        <v>NE</v>
      </c>
      <c r="H65" s="148" t="str">
        <f>Oktobar!S65</f>
        <v>NE</v>
      </c>
      <c r="I65" s="148" t="str">
        <f>Oktobar_2!S65</f>
        <v>NE</v>
      </c>
      <c r="K65" s="148" t="str">
        <f>Januar!S65</f>
        <v>DA</v>
      </c>
      <c r="L65" s="148" t="str">
        <f>Februar!S65</f>
        <v>NE</v>
      </c>
      <c r="M65" s="148" t="e">
        <f>#REF!</f>
        <v>#REF!</v>
      </c>
      <c r="N65" s="148" t="str">
        <f>Juni!S65</f>
        <v>NE</v>
      </c>
      <c r="O65" s="148" t="str">
        <f>Juli!S65</f>
        <v>NE</v>
      </c>
      <c r="P65" s="148" t="str">
        <f>Septembar!S65</f>
        <v>NE</v>
      </c>
      <c r="Q65" s="148" t="str">
        <f>Oktobar!S65</f>
        <v>NE</v>
      </c>
      <c r="R65" s="148" t="str">
        <f>Oktobar_2!S65</f>
        <v>NE</v>
      </c>
      <c r="S65" s="148"/>
      <c r="T65" s="148">
        <f t="shared" si="0"/>
        <v>1</v>
      </c>
      <c r="AP65" s="71">
        <v>55</v>
      </c>
      <c r="AQ65" s="72" t="s">
        <v>412</v>
      </c>
      <c r="AR65" s="72"/>
      <c r="AS65" s="144" t="s">
        <v>301</v>
      </c>
      <c r="AT65" s="214" t="s">
        <v>413</v>
      </c>
      <c r="AU65" s="214"/>
      <c r="AV65" s="222">
        <v>1</v>
      </c>
      <c r="AW65" s="222"/>
      <c r="AX65" s="144"/>
      <c r="AY65" s="214"/>
      <c r="AZ65" s="214"/>
    </row>
    <row r="66" spans="1:52" ht="20.100000000000001" customHeight="1">
      <c r="A66" t="str">
        <f>OSS_2018_19!B66</f>
        <v>2018/2503</v>
      </c>
      <c r="B66" s="148" t="str">
        <f>Januar!S66</f>
        <v>NE</v>
      </c>
      <c r="C66" s="148" t="str">
        <f>Februar!S66</f>
        <v>NE</v>
      </c>
      <c r="D66" s="148" t="e">
        <f>#REF!</f>
        <v>#REF!</v>
      </c>
      <c r="E66" s="148" t="str">
        <f>Juni!S66</f>
        <v>NE</v>
      </c>
      <c r="F66" s="148" t="str">
        <f>Juli!S66</f>
        <v>NE</v>
      </c>
      <c r="G66" s="148" t="str">
        <f>Septembar!S66</f>
        <v>NE</v>
      </c>
      <c r="H66" s="148" t="str">
        <f>Oktobar!S66</f>
        <v>NE</v>
      </c>
      <c r="I66" s="148" t="str">
        <f>Oktobar_2!S66</f>
        <v>NE</v>
      </c>
      <c r="K66" s="148" t="str">
        <f>Januar!S66</f>
        <v>NE</v>
      </c>
      <c r="L66" s="148" t="str">
        <f>Februar!S66</f>
        <v>NE</v>
      </c>
      <c r="M66" s="148" t="e">
        <f>#REF!</f>
        <v>#REF!</v>
      </c>
      <c r="N66" s="148" t="str">
        <f>Juni!S66</f>
        <v>NE</v>
      </c>
      <c r="O66" s="148" t="str">
        <f>Juli!S66</f>
        <v>NE</v>
      </c>
      <c r="P66" s="148" t="str">
        <f>Septembar!S66</f>
        <v>NE</v>
      </c>
      <c r="Q66" s="148" t="str">
        <f>Oktobar!S66</f>
        <v>NE</v>
      </c>
      <c r="R66" s="148" t="str">
        <f>Oktobar_2!S66</f>
        <v>NE</v>
      </c>
      <c r="S66" s="148"/>
      <c r="T66" s="148">
        <f t="shared" si="0"/>
        <v>0</v>
      </c>
      <c r="AP66" s="71">
        <v>56</v>
      </c>
      <c r="AQ66" s="72" t="s">
        <v>414</v>
      </c>
      <c r="AR66" s="72"/>
      <c r="AS66" s="144" t="s">
        <v>301</v>
      </c>
      <c r="AT66" s="214" t="s">
        <v>415</v>
      </c>
      <c r="AU66" s="214"/>
      <c r="AV66" s="222">
        <v>1</v>
      </c>
      <c r="AW66" s="222"/>
      <c r="AX66" s="144"/>
      <c r="AY66" s="214"/>
      <c r="AZ66" s="214"/>
    </row>
    <row r="67" spans="1:52" ht="20.100000000000001" customHeight="1">
      <c r="A67" t="str">
        <f>OSS_2018_19!B67</f>
        <v>2018/2069</v>
      </c>
      <c r="B67" s="148" t="str">
        <f>Januar!S67</f>
        <v>NE</v>
      </c>
      <c r="C67" s="148" t="str">
        <f>Februar!S67</f>
        <v>NE</v>
      </c>
      <c r="D67" s="148" t="e">
        <f>#REF!</f>
        <v>#REF!</v>
      </c>
      <c r="E67" s="148" t="str">
        <f>Juni!S67</f>
        <v>NE</v>
      </c>
      <c r="F67" s="148" t="str">
        <f>Juli!S67</f>
        <v>NE</v>
      </c>
      <c r="G67" s="148" t="str">
        <f>Septembar!S67</f>
        <v>NE</v>
      </c>
      <c r="H67" s="148" t="str">
        <f>Oktobar!S67</f>
        <v>NE</v>
      </c>
      <c r="I67" s="148" t="str">
        <f>Oktobar_2!S67</f>
        <v>NE</v>
      </c>
      <c r="K67" s="148" t="str">
        <f>Januar!S67</f>
        <v>NE</v>
      </c>
      <c r="L67" s="148" t="str">
        <f>Februar!S67</f>
        <v>NE</v>
      </c>
      <c r="M67" s="148" t="e">
        <f>#REF!</f>
        <v>#REF!</v>
      </c>
      <c r="N67" s="148" t="str">
        <f>Juni!S67</f>
        <v>NE</v>
      </c>
      <c r="O67" s="148" t="str">
        <f>Juli!S67</f>
        <v>NE</v>
      </c>
      <c r="P67" s="148" t="str">
        <f>Septembar!S67</f>
        <v>NE</v>
      </c>
      <c r="Q67" s="148" t="str">
        <f>Oktobar!S67</f>
        <v>NE</v>
      </c>
      <c r="R67" s="148" t="str">
        <f>Oktobar_2!S67</f>
        <v>NE</v>
      </c>
      <c r="S67" s="148"/>
      <c r="T67" s="148">
        <f t="shared" ref="T67:T130" si="2">COUNTIF(B67:I67,"DA")</f>
        <v>0</v>
      </c>
      <c r="AP67" s="71">
        <v>57</v>
      </c>
      <c r="AQ67" s="72" t="s">
        <v>416</v>
      </c>
      <c r="AR67" s="72"/>
      <c r="AS67" s="144" t="s">
        <v>301</v>
      </c>
      <c r="AT67" s="214" t="s">
        <v>417</v>
      </c>
      <c r="AU67" s="214"/>
      <c r="AV67" s="222">
        <v>1</v>
      </c>
      <c r="AW67" s="222"/>
      <c r="AX67" s="144"/>
      <c r="AY67" s="214"/>
      <c r="AZ67" s="214"/>
    </row>
    <row r="68" spans="1:52" ht="20.100000000000001" customHeight="1">
      <c r="A68" t="str">
        <f>OSS_2018_19!B68</f>
        <v>2018/2032</v>
      </c>
      <c r="B68" s="148" t="str">
        <f>Januar!S68</f>
        <v>NE</v>
      </c>
      <c r="C68" s="148" t="str">
        <f>Februar!S68</f>
        <v>NE</v>
      </c>
      <c r="D68" s="148" t="e">
        <f>#REF!</f>
        <v>#REF!</v>
      </c>
      <c r="E68" s="148" t="str">
        <f>Juni!S68</f>
        <v>NE</v>
      </c>
      <c r="F68" s="148" t="str">
        <f>Juli!S68</f>
        <v>NE</v>
      </c>
      <c r="G68" s="148" t="str">
        <f>Septembar!S68</f>
        <v>NE</v>
      </c>
      <c r="H68" s="148" t="str">
        <f>Oktobar!S68</f>
        <v>NE</v>
      </c>
      <c r="I68" s="148" t="str">
        <f>Oktobar_2!S68</f>
        <v>NE</v>
      </c>
      <c r="K68" s="148" t="str">
        <f>Januar!S68</f>
        <v>NE</v>
      </c>
      <c r="L68" s="148" t="str">
        <f>Februar!S68</f>
        <v>NE</v>
      </c>
      <c r="M68" s="148" t="e">
        <f>#REF!</f>
        <v>#REF!</v>
      </c>
      <c r="N68" s="148" t="str">
        <f>Juni!S68</f>
        <v>NE</v>
      </c>
      <c r="O68" s="148" t="str">
        <f>Juli!S68</f>
        <v>NE</v>
      </c>
      <c r="P68" s="148" t="str">
        <f>Septembar!S68</f>
        <v>NE</v>
      </c>
      <c r="Q68" s="148" t="str">
        <f>Oktobar!S68</f>
        <v>NE</v>
      </c>
      <c r="R68" s="148" t="str">
        <f>Oktobar_2!S68</f>
        <v>NE</v>
      </c>
      <c r="S68" s="148"/>
      <c r="T68" s="148">
        <f t="shared" si="2"/>
        <v>0</v>
      </c>
      <c r="AP68" s="71">
        <v>58</v>
      </c>
      <c r="AQ68" s="72" t="s">
        <v>418</v>
      </c>
      <c r="AR68" s="72"/>
      <c r="AS68" s="144" t="s">
        <v>301</v>
      </c>
      <c r="AT68" s="214" t="s">
        <v>419</v>
      </c>
      <c r="AU68" s="214"/>
      <c r="AV68" s="222">
        <v>1</v>
      </c>
      <c r="AW68" s="222"/>
      <c r="AX68" s="144"/>
      <c r="AY68" s="214"/>
      <c r="AZ68" s="214"/>
    </row>
    <row r="69" spans="1:52" ht="20.100000000000001" customHeight="1">
      <c r="A69" t="str">
        <f>OSS_2018_19!B69</f>
        <v>2018/2039</v>
      </c>
      <c r="B69" s="148" t="str">
        <f>Januar!S69</f>
        <v>DA</v>
      </c>
      <c r="C69" s="148" t="str">
        <f>Februar!S69</f>
        <v>NE</v>
      </c>
      <c r="D69" s="148" t="e">
        <f>#REF!</f>
        <v>#REF!</v>
      </c>
      <c r="E69" s="148" t="str">
        <f>Juni!S69</f>
        <v>NE</v>
      </c>
      <c r="F69" s="148" t="str">
        <f>Juli!S69</f>
        <v>NE</v>
      </c>
      <c r="G69" s="148" t="str">
        <f>Septembar!S69</f>
        <v>NE</v>
      </c>
      <c r="H69" s="148" t="str">
        <f>Oktobar!S69</f>
        <v>NE</v>
      </c>
      <c r="I69" s="148" t="str">
        <f>Oktobar_2!S69</f>
        <v>NE</v>
      </c>
      <c r="K69" s="148" t="str">
        <f>Januar!S69</f>
        <v>DA</v>
      </c>
      <c r="L69" s="148" t="str">
        <f>Februar!S69</f>
        <v>NE</v>
      </c>
      <c r="M69" s="148" t="e">
        <f>#REF!</f>
        <v>#REF!</v>
      </c>
      <c r="N69" s="148" t="str">
        <f>Juni!S69</f>
        <v>NE</v>
      </c>
      <c r="O69" s="148" t="str">
        <f>Juli!S69</f>
        <v>NE</v>
      </c>
      <c r="P69" s="148" t="str">
        <f>Septembar!S69</f>
        <v>NE</v>
      </c>
      <c r="Q69" s="148" t="str">
        <f>Oktobar!S69</f>
        <v>NE</v>
      </c>
      <c r="R69" s="148" t="str">
        <f>Oktobar_2!S69</f>
        <v>NE</v>
      </c>
      <c r="S69" s="148"/>
      <c r="T69" s="148">
        <f t="shared" si="2"/>
        <v>1</v>
      </c>
      <c r="AP69" s="71">
        <v>59</v>
      </c>
      <c r="AQ69" s="72" t="s">
        <v>420</v>
      </c>
      <c r="AR69" s="72"/>
      <c r="AS69" s="144" t="s">
        <v>301</v>
      </c>
      <c r="AT69" s="214" t="s">
        <v>421</v>
      </c>
      <c r="AU69" s="214"/>
      <c r="AV69" s="222">
        <v>1</v>
      </c>
      <c r="AW69" s="222"/>
      <c r="AX69" s="144"/>
      <c r="AY69" s="214"/>
      <c r="AZ69" s="214"/>
    </row>
    <row r="70" spans="1:52" ht="20.100000000000001" customHeight="1">
      <c r="A70" t="str">
        <f>OSS_2018_19!B70</f>
        <v>2018/2023</v>
      </c>
      <c r="B70" s="148" t="str">
        <f>Januar!S70</f>
        <v>DA</v>
      </c>
      <c r="C70" s="148" t="str">
        <f>Februar!S70</f>
        <v>NE</v>
      </c>
      <c r="D70" s="148" t="e">
        <f>#REF!</f>
        <v>#REF!</v>
      </c>
      <c r="E70" s="148" t="str">
        <f>Juni!S70</f>
        <v>NE</v>
      </c>
      <c r="F70" s="148" t="str">
        <f>Juli!S70</f>
        <v>NE</v>
      </c>
      <c r="G70" s="148" t="str">
        <f>Septembar!S70</f>
        <v>NE</v>
      </c>
      <c r="H70" s="148" t="str">
        <f>Oktobar!S70</f>
        <v>NE</v>
      </c>
      <c r="I70" s="148" t="str">
        <f>Oktobar_2!S70</f>
        <v>NE</v>
      </c>
      <c r="K70" s="148" t="str">
        <f>Januar!S70</f>
        <v>DA</v>
      </c>
      <c r="L70" s="148" t="str">
        <f>Februar!S70</f>
        <v>NE</v>
      </c>
      <c r="M70" s="148" t="e">
        <f>#REF!</f>
        <v>#REF!</v>
      </c>
      <c r="N70" s="148" t="str">
        <f>Juni!S70</f>
        <v>NE</v>
      </c>
      <c r="O70" s="148" t="str">
        <f>Juli!S70</f>
        <v>NE</v>
      </c>
      <c r="P70" s="148" t="str">
        <f>Septembar!S70</f>
        <v>NE</v>
      </c>
      <c r="Q70" s="148" t="str">
        <f>Oktobar!S70</f>
        <v>NE</v>
      </c>
      <c r="R70" s="148" t="str">
        <f>Oktobar_2!S70</f>
        <v>NE</v>
      </c>
      <c r="S70" s="148"/>
      <c r="T70" s="148">
        <f t="shared" si="2"/>
        <v>1</v>
      </c>
      <c r="AP70" s="71">
        <v>60</v>
      </c>
      <c r="AQ70" s="72" t="s">
        <v>422</v>
      </c>
      <c r="AR70" s="72"/>
      <c r="AS70" s="144" t="s">
        <v>301</v>
      </c>
      <c r="AT70" s="214" t="s">
        <v>423</v>
      </c>
      <c r="AU70" s="214"/>
      <c r="AV70" s="222">
        <v>1</v>
      </c>
      <c r="AW70" s="222"/>
      <c r="AX70" s="144"/>
      <c r="AY70" s="214"/>
      <c r="AZ70" s="214"/>
    </row>
    <row r="71" spans="1:52" ht="20.100000000000001" customHeight="1">
      <c r="A71" t="str">
        <f>OSS_2018_19!B71</f>
        <v>2016/2514</v>
      </c>
      <c r="B71" s="148" t="str">
        <f>Januar!S71</f>
        <v>NE</v>
      </c>
      <c r="C71" s="148" t="str">
        <f>Februar!S71</f>
        <v>NE</v>
      </c>
      <c r="D71" s="148" t="e">
        <f>#REF!</f>
        <v>#REF!</v>
      </c>
      <c r="E71" s="148" t="str">
        <f>Juni!S71</f>
        <v>NE</v>
      </c>
      <c r="F71" s="148" t="str">
        <f>Juli!S71</f>
        <v>NE</v>
      </c>
      <c r="G71" s="148" t="str">
        <f>Septembar!S71</f>
        <v>NE</v>
      </c>
      <c r="H71" s="148" t="str">
        <f>Oktobar!S71</f>
        <v>NE</v>
      </c>
      <c r="I71" s="148" t="str">
        <f>Oktobar_2!S71</f>
        <v>NE</v>
      </c>
      <c r="K71" s="148" t="str">
        <f>Januar!S71</f>
        <v>NE</v>
      </c>
      <c r="L71" s="148" t="str">
        <f>Februar!S71</f>
        <v>NE</v>
      </c>
      <c r="M71" s="148" t="e">
        <f>#REF!</f>
        <v>#REF!</v>
      </c>
      <c r="N71" s="148" t="str">
        <f>Juni!S71</f>
        <v>NE</v>
      </c>
      <c r="O71" s="148" t="str">
        <f>Juli!S71</f>
        <v>NE</v>
      </c>
      <c r="P71" s="148" t="str">
        <f>Septembar!S71</f>
        <v>NE</v>
      </c>
      <c r="Q71" s="148" t="str">
        <f>Oktobar!S71</f>
        <v>NE</v>
      </c>
      <c r="R71" s="148" t="str">
        <f>Oktobar_2!S71</f>
        <v>NE</v>
      </c>
      <c r="S71" s="148"/>
      <c r="T71" s="148">
        <f t="shared" si="2"/>
        <v>0</v>
      </c>
      <c r="AP71" s="71">
        <v>61</v>
      </c>
      <c r="AQ71" s="72" t="s">
        <v>424</v>
      </c>
      <c r="AR71" s="72"/>
      <c r="AS71" s="144" t="s">
        <v>301</v>
      </c>
      <c r="AT71" s="214" t="s">
        <v>425</v>
      </c>
      <c r="AU71" s="214"/>
      <c r="AV71" s="222">
        <v>1</v>
      </c>
      <c r="AW71" s="222"/>
      <c r="AX71" s="144"/>
      <c r="AY71" s="214"/>
      <c r="AZ71" s="214"/>
    </row>
    <row r="72" spans="1:52" ht="20.100000000000001" customHeight="1">
      <c r="A72" t="str">
        <f>OSS_2018_19!B72</f>
        <v>2018/2506</v>
      </c>
      <c r="B72" s="148" t="str">
        <f>Januar!S72</f>
        <v>NE</v>
      </c>
      <c r="C72" s="148" t="str">
        <f>Februar!S72</f>
        <v>NE</v>
      </c>
      <c r="D72" s="148" t="e">
        <f>#REF!</f>
        <v>#REF!</v>
      </c>
      <c r="E72" s="148" t="str">
        <f>Juni!S72</f>
        <v>NE</v>
      </c>
      <c r="F72" s="148" t="str">
        <f>Juli!S72</f>
        <v>NE</v>
      </c>
      <c r="G72" s="148" t="str">
        <f>Septembar!S72</f>
        <v>NE</v>
      </c>
      <c r="H72" s="148" t="str">
        <f>Oktobar!S72</f>
        <v>NE</v>
      </c>
      <c r="I72" s="148" t="str">
        <f>Oktobar_2!S72</f>
        <v>NE</v>
      </c>
      <c r="K72" s="148" t="str">
        <f>Januar!S72</f>
        <v>NE</v>
      </c>
      <c r="L72" s="148" t="str">
        <f>Februar!S72</f>
        <v>NE</v>
      </c>
      <c r="M72" s="148" t="e">
        <f>#REF!</f>
        <v>#REF!</v>
      </c>
      <c r="N72" s="148" t="str">
        <f>Juni!S72</f>
        <v>NE</v>
      </c>
      <c r="O72" s="148" t="str">
        <f>Juli!S72</f>
        <v>NE</v>
      </c>
      <c r="P72" s="148" t="str">
        <f>Septembar!S72</f>
        <v>NE</v>
      </c>
      <c r="Q72" s="148" t="str">
        <f>Oktobar!S72</f>
        <v>NE</v>
      </c>
      <c r="R72" s="148" t="str">
        <f>Oktobar_2!S72</f>
        <v>NE</v>
      </c>
      <c r="S72" s="148"/>
      <c r="T72" s="148">
        <f t="shared" si="2"/>
        <v>0</v>
      </c>
      <c r="AP72" s="71">
        <v>62</v>
      </c>
      <c r="AQ72" s="72" t="s">
        <v>426</v>
      </c>
      <c r="AR72" s="72"/>
      <c r="AS72" s="144" t="s">
        <v>301</v>
      </c>
      <c r="AT72" s="214" t="s">
        <v>427</v>
      </c>
      <c r="AU72" s="214"/>
      <c r="AV72" s="222">
        <v>1</v>
      </c>
      <c r="AW72" s="222"/>
      <c r="AX72" s="144"/>
      <c r="AY72" s="214"/>
      <c r="AZ72" s="214"/>
    </row>
    <row r="73" spans="1:52" ht="20.100000000000001" customHeight="1">
      <c r="A73" t="str">
        <f>OSS_2018_19!B73</f>
        <v>2017/2034</v>
      </c>
      <c r="B73" s="148" t="str">
        <f>Januar!S73</f>
        <v>NE</v>
      </c>
      <c r="C73" s="148" t="str">
        <f>Februar!S73</f>
        <v>NE</v>
      </c>
      <c r="D73" s="148" t="e">
        <f>#REF!</f>
        <v>#REF!</v>
      </c>
      <c r="E73" s="148" t="str">
        <f>Juni!S73</f>
        <v>NE</v>
      </c>
      <c r="F73" s="148" t="str">
        <f>Juli!S73</f>
        <v>NE</v>
      </c>
      <c r="G73" s="148" t="str">
        <f>Septembar!S73</f>
        <v>NE</v>
      </c>
      <c r="H73" s="148" t="str">
        <f>Oktobar!S73</f>
        <v>NE</v>
      </c>
      <c r="I73" s="148" t="str">
        <f>Oktobar_2!S73</f>
        <v>NE</v>
      </c>
      <c r="K73" s="148" t="str">
        <f>Januar!S73</f>
        <v>NE</v>
      </c>
      <c r="L73" s="148" t="str">
        <f>Februar!S73</f>
        <v>NE</v>
      </c>
      <c r="M73" s="148" t="e">
        <f>#REF!</f>
        <v>#REF!</v>
      </c>
      <c r="N73" s="148" t="str">
        <f>Juni!S73</f>
        <v>NE</v>
      </c>
      <c r="O73" s="148" t="str">
        <f>Juli!S73</f>
        <v>NE</v>
      </c>
      <c r="P73" s="148" t="str">
        <f>Septembar!S73</f>
        <v>NE</v>
      </c>
      <c r="Q73" s="148" t="str">
        <f>Oktobar!S73</f>
        <v>NE</v>
      </c>
      <c r="R73" s="148" t="str">
        <f>Oktobar_2!S73</f>
        <v>NE</v>
      </c>
      <c r="S73" s="148"/>
      <c r="T73" s="148">
        <f t="shared" si="2"/>
        <v>0</v>
      </c>
      <c r="AP73" s="71">
        <v>63</v>
      </c>
      <c r="AQ73" s="72" t="s">
        <v>428</v>
      </c>
      <c r="AR73" s="72"/>
      <c r="AS73" s="144" t="s">
        <v>301</v>
      </c>
      <c r="AT73" s="214" t="s">
        <v>429</v>
      </c>
      <c r="AU73" s="214"/>
      <c r="AV73" s="222">
        <v>1</v>
      </c>
      <c r="AW73" s="222"/>
      <c r="AX73" s="144"/>
      <c r="AY73" s="214"/>
      <c r="AZ73" s="214"/>
    </row>
    <row r="74" spans="1:52" ht="20.100000000000001" customHeight="1">
      <c r="A74" t="str">
        <f>OSS_2018_19!B74</f>
        <v>2018/2010</v>
      </c>
      <c r="B74" s="148" t="str">
        <f>Januar!S74</f>
        <v>NE</v>
      </c>
      <c r="C74" s="148" t="str">
        <f>Februar!S74</f>
        <v>NE</v>
      </c>
      <c r="D74" s="148" t="e">
        <f>#REF!</f>
        <v>#REF!</v>
      </c>
      <c r="E74" s="148" t="str">
        <f>Juni!S74</f>
        <v>NE</v>
      </c>
      <c r="F74" s="148" t="str">
        <f>Juli!S74</f>
        <v>NE</v>
      </c>
      <c r="G74" s="148" t="str">
        <f>Septembar!S74</f>
        <v>NE</v>
      </c>
      <c r="H74" s="148" t="str">
        <f>Oktobar!S74</f>
        <v>NE</v>
      </c>
      <c r="I74" s="148" t="str">
        <f>Oktobar_2!S74</f>
        <v>NE</v>
      </c>
      <c r="K74" s="148" t="str">
        <f>Januar!S74</f>
        <v>NE</v>
      </c>
      <c r="L74" s="148" t="str">
        <f>Februar!S74</f>
        <v>NE</v>
      </c>
      <c r="M74" s="148" t="e">
        <f>#REF!</f>
        <v>#REF!</v>
      </c>
      <c r="N74" s="148" t="str">
        <f>Juni!S74</f>
        <v>NE</v>
      </c>
      <c r="O74" s="148" t="str">
        <f>Juli!S74</f>
        <v>NE</v>
      </c>
      <c r="P74" s="148" t="str">
        <f>Septembar!S74</f>
        <v>NE</v>
      </c>
      <c r="Q74" s="148" t="str">
        <f>Oktobar!S74</f>
        <v>NE</v>
      </c>
      <c r="R74" s="148" t="str">
        <f>Oktobar_2!S74</f>
        <v>NE</v>
      </c>
      <c r="S74" s="148"/>
      <c r="T74" s="148">
        <f t="shared" si="2"/>
        <v>0</v>
      </c>
      <c r="AP74" s="71">
        <v>64</v>
      </c>
      <c r="AQ74" s="72" t="s">
        <v>430</v>
      </c>
      <c r="AR74" s="72"/>
      <c r="AS74" s="144" t="s">
        <v>301</v>
      </c>
      <c r="AT74" s="214" t="s">
        <v>431</v>
      </c>
      <c r="AU74" s="214"/>
      <c r="AV74" s="222">
        <v>1</v>
      </c>
      <c r="AW74" s="222"/>
      <c r="AX74" s="144"/>
      <c r="AY74" s="214"/>
      <c r="AZ74" s="214"/>
    </row>
    <row r="75" spans="1:52" ht="20.100000000000001" customHeight="1">
      <c r="A75" t="str">
        <f>OSS_2018_19!B75</f>
        <v>2018/2504</v>
      </c>
      <c r="B75" s="148" t="str">
        <f>Januar!S75</f>
        <v>NE</v>
      </c>
      <c r="C75" s="148" t="str">
        <f>Februar!S75</f>
        <v>NE</v>
      </c>
      <c r="D75" s="148" t="e">
        <f>#REF!</f>
        <v>#REF!</v>
      </c>
      <c r="E75" s="148" t="str">
        <f>Juni!S75</f>
        <v>NE</v>
      </c>
      <c r="F75" s="148" t="str">
        <f>Juli!S75</f>
        <v>NE</v>
      </c>
      <c r="G75" s="148" t="str">
        <f>Septembar!S75</f>
        <v>NE</v>
      </c>
      <c r="H75" s="148" t="str">
        <f>Oktobar!S75</f>
        <v>NE</v>
      </c>
      <c r="I75" s="148" t="str">
        <f>Oktobar_2!S75</f>
        <v>NE</v>
      </c>
      <c r="K75" s="148" t="str">
        <f>Januar!S75</f>
        <v>NE</v>
      </c>
      <c r="L75" s="148" t="str">
        <f>Februar!S75</f>
        <v>NE</v>
      </c>
      <c r="M75" s="148" t="e">
        <f>#REF!</f>
        <v>#REF!</v>
      </c>
      <c r="N75" s="148" t="str">
        <f>Juni!S75</f>
        <v>NE</v>
      </c>
      <c r="O75" s="148" t="str">
        <f>Juli!S75</f>
        <v>NE</v>
      </c>
      <c r="P75" s="148" t="str">
        <f>Septembar!S75</f>
        <v>NE</v>
      </c>
      <c r="Q75" s="148" t="str">
        <f>Oktobar!S75</f>
        <v>NE</v>
      </c>
      <c r="R75" s="148" t="str">
        <f>Oktobar_2!S75</f>
        <v>NE</v>
      </c>
      <c r="S75" s="148"/>
      <c r="T75" s="148">
        <f t="shared" si="2"/>
        <v>0</v>
      </c>
    </row>
    <row r="76" spans="1:52" ht="20.100000000000001" customHeight="1">
      <c r="A76" t="str">
        <f>OSS_2018_19!B76</f>
        <v>2018/2508</v>
      </c>
      <c r="B76" s="148" t="str">
        <f>Januar!S76</f>
        <v>NE</v>
      </c>
      <c r="C76" s="148" t="str">
        <f>Februar!S76</f>
        <v>NE</v>
      </c>
      <c r="D76" s="148" t="e">
        <f>#REF!</f>
        <v>#REF!</v>
      </c>
      <c r="E76" s="148" t="str">
        <f>Juni!S76</f>
        <v>NE</v>
      </c>
      <c r="F76" s="148" t="str">
        <f>Juli!S76</f>
        <v>NE</v>
      </c>
      <c r="G76" s="148" t="str">
        <f>Septembar!S76</f>
        <v>NE</v>
      </c>
      <c r="H76" s="148" t="str">
        <f>Oktobar!S76</f>
        <v>NE</v>
      </c>
      <c r="I76" s="148" t="str">
        <f>Oktobar_2!S76</f>
        <v>NE</v>
      </c>
      <c r="K76" s="148" t="str">
        <f>Januar!S76</f>
        <v>NE</v>
      </c>
      <c r="L76" s="148" t="str">
        <f>Februar!S76</f>
        <v>NE</v>
      </c>
      <c r="M76" s="148" t="e">
        <f>#REF!</f>
        <v>#REF!</v>
      </c>
      <c r="N76" s="148" t="str">
        <f>Juni!S76</f>
        <v>NE</v>
      </c>
      <c r="O76" s="148" t="str">
        <f>Juli!S76</f>
        <v>NE</v>
      </c>
      <c r="P76" s="148" t="str">
        <f>Septembar!S76</f>
        <v>NE</v>
      </c>
      <c r="Q76" s="148" t="str">
        <f>Oktobar!S76</f>
        <v>NE</v>
      </c>
      <c r="R76" s="148" t="str">
        <f>Oktobar_2!S76</f>
        <v>NE</v>
      </c>
      <c r="S76" s="148"/>
      <c r="T76" s="148">
        <f t="shared" si="2"/>
        <v>0</v>
      </c>
    </row>
    <row r="77" spans="1:52" ht="20.100000000000001" customHeight="1">
      <c r="A77" t="str">
        <f>OSS_2018_19!B77</f>
        <v>2015/2041</v>
      </c>
      <c r="B77" s="148" t="str">
        <f>Januar!S77</f>
        <v>NE</v>
      </c>
      <c r="C77" s="148" t="str">
        <f>Februar!S77</f>
        <v>NE</v>
      </c>
      <c r="D77" s="148" t="e">
        <f>#REF!</f>
        <v>#REF!</v>
      </c>
      <c r="E77" s="148" t="str">
        <f>Juni!S77</f>
        <v>NE</v>
      </c>
      <c r="F77" s="148" t="str">
        <f>Juli!S77</f>
        <v>NE</v>
      </c>
      <c r="G77" s="148" t="str">
        <f>Septembar!S77</f>
        <v>NE</v>
      </c>
      <c r="H77" s="148" t="str">
        <f>Oktobar!S77</f>
        <v>NE</v>
      </c>
      <c r="I77" s="148" t="str">
        <f>Oktobar_2!S77</f>
        <v>NE</v>
      </c>
      <c r="K77" s="148" t="str">
        <f>Januar!S77</f>
        <v>NE</v>
      </c>
      <c r="L77" s="148" t="str">
        <f>Februar!S77</f>
        <v>NE</v>
      </c>
      <c r="M77" s="148" t="e">
        <f>#REF!</f>
        <v>#REF!</v>
      </c>
      <c r="N77" s="148" t="str">
        <f>Juni!S77</f>
        <v>NE</v>
      </c>
      <c r="O77" s="148" t="str">
        <f>Juli!S77</f>
        <v>NE</v>
      </c>
      <c r="P77" s="148" t="str">
        <f>Septembar!S77</f>
        <v>NE</v>
      </c>
      <c r="Q77" s="148" t="str">
        <f>Oktobar!S77</f>
        <v>NE</v>
      </c>
      <c r="R77" s="148" t="str">
        <f>Oktobar_2!S77</f>
        <v>NE</v>
      </c>
      <c r="S77" s="148"/>
      <c r="T77" s="148">
        <f t="shared" si="2"/>
        <v>0</v>
      </c>
    </row>
    <row r="78" spans="1:52" ht="20.100000000000001" customHeight="1">
      <c r="A78" t="str">
        <f>OSS_2018_19!B78</f>
        <v>2018/2027</v>
      </c>
      <c r="B78" s="148" t="str">
        <f>Januar!S78</f>
        <v>DA</v>
      </c>
      <c r="C78" s="148" t="str">
        <f>Februar!S78</f>
        <v>NE</v>
      </c>
      <c r="D78" s="148" t="e">
        <f>#REF!</f>
        <v>#REF!</v>
      </c>
      <c r="E78" s="148" t="str">
        <f>Juni!S78</f>
        <v>DA</v>
      </c>
      <c r="F78" s="148" t="str">
        <f>Juli!S78</f>
        <v>NE</v>
      </c>
      <c r="G78" s="148" t="str">
        <f>Septembar!S78</f>
        <v>NE</v>
      </c>
      <c r="H78" s="148" t="str">
        <f>Oktobar!S78</f>
        <v>NE</v>
      </c>
      <c r="I78" s="148" t="str">
        <f>Oktobar_2!S78</f>
        <v>NE</v>
      </c>
      <c r="K78" s="148" t="str">
        <f>Januar!S78</f>
        <v>DA</v>
      </c>
      <c r="L78" s="148" t="str">
        <f>Februar!S78</f>
        <v>NE</v>
      </c>
      <c r="M78" s="148" t="e">
        <f>#REF!</f>
        <v>#REF!</v>
      </c>
      <c r="N78" s="148" t="str">
        <f>Juni!S78</f>
        <v>DA</v>
      </c>
      <c r="O78" s="148" t="str">
        <f>Juli!S78</f>
        <v>NE</v>
      </c>
      <c r="P78" s="148" t="str">
        <f>Septembar!S78</f>
        <v>NE</v>
      </c>
      <c r="Q78" s="148" t="str">
        <f>Oktobar!S78</f>
        <v>NE</v>
      </c>
      <c r="R78" s="148" t="str">
        <f>Oktobar_2!S78</f>
        <v>NE</v>
      </c>
      <c r="S78" s="148"/>
      <c r="T78" s="148">
        <f t="shared" si="2"/>
        <v>2</v>
      </c>
    </row>
    <row r="79" spans="1:52" ht="20.100000000000001" customHeight="1">
      <c r="A79" t="str">
        <f>OSS_2018_19!B79</f>
        <v>2018/2507</v>
      </c>
      <c r="B79" s="148" t="str">
        <f>Januar!S79</f>
        <v>NE</v>
      </c>
      <c r="C79" s="148" t="str">
        <f>Februar!S79</f>
        <v>NE</v>
      </c>
      <c r="D79" s="148" t="e">
        <f>#REF!</f>
        <v>#REF!</v>
      </c>
      <c r="E79" s="148" t="str">
        <f>Juni!S79</f>
        <v>NE</v>
      </c>
      <c r="F79" s="148" t="str">
        <f>Juli!S79</f>
        <v>NE</v>
      </c>
      <c r="G79" s="148" t="str">
        <f>Septembar!S79</f>
        <v>NE</v>
      </c>
      <c r="H79" s="148" t="str">
        <f>Oktobar!S79</f>
        <v>NE</v>
      </c>
      <c r="I79" s="148" t="str">
        <f>Oktobar_2!S79</f>
        <v>NE</v>
      </c>
      <c r="K79" s="148" t="str">
        <f>Januar!S79</f>
        <v>NE</v>
      </c>
      <c r="L79" s="148" t="str">
        <f>Februar!S79</f>
        <v>NE</v>
      </c>
      <c r="M79" s="148" t="e">
        <f>#REF!</f>
        <v>#REF!</v>
      </c>
      <c r="N79" s="148" t="str">
        <f>Juni!S79</f>
        <v>NE</v>
      </c>
      <c r="O79" s="148" t="str">
        <f>Juli!S79</f>
        <v>NE</v>
      </c>
      <c r="P79" s="148" t="str">
        <f>Septembar!S79</f>
        <v>NE</v>
      </c>
      <c r="Q79" s="148" t="str">
        <f>Oktobar!S79</f>
        <v>NE</v>
      </c>
      <c r="R79" s="148" t="str">
        <f>Oktobar_2!S79</f>
        <v>NE</v>
      </c>
      <c r="S79" s="148"/>
      <c r="T79" s="148">
        <f t="shared" si="2"/>
        <v>0</v>
      </c>
    </row>
    <row r="80" spans="1:52" ht="20.100000000000001" customHeight="1">
      <c r="A80" t="str">
        <f>OSS_2018_19!B80</f>
        <v>2015/2058</v>
      </c>
      <c r="B80" s="148" t="str">
        <f>Januar!S80</f>
        <v>NE</v>
      </c>
      <c r="C80" s="148" t="str">
        <f>Februar!S80</f>
        <v>NE</v>
      </c>
      <c r="D80" s="148" t="e">
        <f>#REF!</f>
        <v>#REF!</v>
      </c>
      <c r="E80" s="148" t="str">
        <f>Juni!S80</f>
        <v>NE</v>
      </c>
      <c r="F80" s="148" t="str">
        <f>Juli!S80</f>
        <v>NE</v>
      </c>
      <c r="G80" s="148" t="str">
        <f>Septembar!S80</f>
        <v>NE</v>
      </c>
      <c r="H80" s="148" t="str">
        <f>Oktobar!S80</f>
        <v>NE</v>
      </c>
      <c r="I80" s="148" t="str">
        <f>Oktobar_2!S80</f>
        <v>NE</v>
      </c>
      <c r="K80" s="148" t="str">
        <f>Januar!S80</f>
        <v>NE</v>
      </c>
      <c r="L80" s="148" t="str">
        <f>Februar!S80</f>
        <v>NE</v>
      </c>
      <c r="M80" s="148" t="e">
        <f>#REF!</f>
        <v>#REF!</v>
      </c>
      <c r="N80" s="148" t="str">
        <f>Juni!S80</f>
        <v>NE</v>
      </c>
      <c r="O80" s="148" t="str">
        <f>Juli!S80</f>
        <v>NE</v>
      </c>
      <c r="P80" s="148" t="str">
        <f>Septembar!S80</f>
        <v>NE</v>
      </c>
      <c r="Q80" s="148" t="str">
        <f>Oktobar!S80</f>
        <v>NE</v>
      </c>
      <c r="R80" s="148" t="str">
        <f>Oktobar_2!S80</f>
        <v>NE</v>
      </c>
      <c r="S80" s="148"/>
      <c r="T80" s="148">
        <f t="shared" si="2"/>
        <v>0</v>
      </c>
    </row>
    <row r="81" spans="1:20" ht="20.100000000000001" customHeight="1">
      <c r="A81" t="str">
        <f>OSS_2018_19!B81</f>
        <v>2018/2024</v>
      </c>
      <c r="B81" s="148" t="str">
        <f>Januar!S81</f>
        <v>NE</v>
      </c>
      <c r="C81" s="148" t="str">
        <f>Februar!S81</f>
        <v>NE</v>
      </c>
      <c r="D81" s="148" t="e">
        <f>#REF!</f>
        <v>#REF!</v>
      </c>
      <c r="E81" s="148" t="str">
        <f>Juni!S81</f>
        <v>NE</v>
      </c>
      <c r="F81" s="148" t="str">
        <f>Juli!S81</f>
        <v>NE</v>
      </c>
      <c r="G81" s="148" t="str">
        <f>Septembar!S81</f>
        <v>NE</v>
      </c>
      <c r="H81" s="148" t="str">
        <f>Oktobar!S81</f>
        <v>NE</v>
      </c>
      <c r="I81" s="148" t="str">
        <f>Oktobar_2!S81</f>
        <v>NE</v>
      </c>
      <c r="K81" s="148" t="str">
        <f>Januar!S81</f>
        <v>NE</v>
      </c>
      <c r="L81" s="148" t="str">
        <f>Februar!S81</f>
        <v>NE</v>
      </c>
      <c r="M81" s="148" t="e">
        <f>#REF!</f>
        <v>#REF!</v>
      </c>
      <c r="N81" s="148" t="str">
        <f>Juni!S81</f>
        <v>NE</v>
      </c>
      <c r="O81" s="148" t="str">
        <f>Juli!S81</f>
        <v>NE</v>
      </c>
      <c r="P81" s="148" t="str">
        <f>Septembar!S81</f>
        <v>NE</v>
      </c>
      <c r="Q81" s="148" t="str">
        <f>Oktobar!S81</f>
        <v>NE</v>
      </c>
      <c r="R81" s="148" t="str">
        <f>Oktobar_2!S81</f>
        <v>NE</v>
      </c>
      <c r="S81" s="148"/>
      <c r="T81" s="148">
        <f t="shared" si="2"/>
        <v>0</v>
      </c>
    </row>
    <row r="82" spans="1:20" ht="20.100000000000001" customHeight="1">
      <c r="A82" t="str">
        <f>OSS_2018_19!B82</f>
        <v>2018/2041</v>
      </c>
      <c r="B82" s="148" t="str">
        <f>Januar!S82</f>
        <v>NE</v>
      </c>
      <c r="C82" s="148" t="str">
        <f>Februar!S82</f>
        <v>NE</v>
      </c>
      <c r="D82" s="148" t="e">
        <f>#REF!</f>
        <v>#REF!</v>
      </c>
      <c r="E82" s="148" t="str">
        <f>Juni!S82</f>
        <v>DA</v>
      </c>
      <c r="F82" s="148" t="str">
        <f>Juli!S82</f>
        <v>NE</v>
      </c>
      <c r="G82" s="148" t="str">
        <f>Septembar!S82</f>
        <v>NE</v>
      </c>
      <c r="H82" s="148" t="str">
        <f>Oktobar!S82</f>
        <v>NE</v>
      </c>
      <c r="I82" s="148" t="str">
        <f>Oktobar_2!S82</f>
        <v>NE</v>
      </c>
      <c r="K82" s="148" t="str">
        <f>Januar!S82</f>
        <v>NE</v>
      </c>
      <c r="L82" s="148" t="str">
        <f>Februar!S82</f>
        <v>NE</v>
      </c>
      <c r="M82" s="148" t="e">
        <f>#REF!</f>
        <v>#REF!</v>
      </c>
      <c r="N82" s="148" t="str">
        <f>Juni!S82</f>
        <v>DA</v>
      </c>
      <c r="O82" s="148" t="str">
        <f>Juli!S82</f>
        <v>NE</v>
      </c>
      <c r="P82" s="148" t="str">
        <f>Septembar!S82</f>
        <v>NE</v>
      </c>
      <c r="Q82" s="148" t="str">
        <f>Oktobar!S82</f>
        <v>NE</v>
      </c>
      <c r="R82" s="148" t="str">
        <f>Oktobar_2!S82</f>
        <v>NE</v>
      </c>
      <c r="S82" s="148"/>
      <c r="T82" s="148">
        <f t="shared" si="2"/>
        <v>1</v>
      </c>
    </row>
    <row r="83" spans="1:20" ht="20.100000000000001" customHeight="1">
      <c r="A83" t="str">
        <f>OSS_2018_19!B83</f>
        <v>2018/2002</v>
      </c>
      <c r="B83" s="148" t="str">
        <f>Januar!S83</f>
        <v>NE</v>
      </c>
      <c r="C83" s="148" t="str">
        <f>Februar!S83</f>
        <v>NE</v>
      </c>
      <c r="D83" s="148" t="e">
        <f>#REF!</f>
        <v>#REF!</v>
      </c>
      <c r="E83" s="148" t="str">
        <f>Juni!S83</f>
        <v>NE</v>
      </c>
      <c r="F83" s="148" t="str">
        <f>Juli!S83</f>
        <v>NE</v>
      </c>
      <c r="G83" s="148" t="str">
        <f>Septembar!S83</f>
        <v>NE</v>
      </c>
      <c r="H83" s="148" t="str">
        <f>Oktobar!S83</f>
        <v>NE</v>
      </c>
      <c r="I83" s="148" t="str">
        <f>Oktobar_2!S83</f>
        <v>NE</v>
      </c>
      <c r="K83" s="148" t="str">
        <f>Januar!S83</f>
        <v>NE</v>
      </c>
      <c r="L83" s="148" t="str">
        <f>Februar!S83</f>
        <v>NE</v>
      </c>
      <c r="M83" s="148" t="e">
        <f>#REF!</f>
        <v>#REF!</v>
      </c>
      <c r="N83" s="148" t="str">
        <f>Juni!S83</f>
        <v>NE</v>
      </c>
      <c r="O83" s="148" t="str">
        <f>Juli!S83</f>
        <v>NE</v>
      </c>
      <c r="P83" s="148" t="str">
        <f>Septembar!S83</f>
        <v>NE</v>
      </c>
      <c r="Q83" s="148" t="str">
        <f>Oktobar!S83</f>
        <v>NE</v>
      </c>
      <c r="R83" s="148" t="str">
        <f>Oktobar_2!S83</f>
        <v>NE</v>
      </c>
      <c r="S83" s="148"/>
      <c r="T83" s="148">
        <f t="shared" si="2"/>
        <v>0</v>
      </c>
    </row>
    <row r="84" spans="1:20" ht="20.100000000000001" customHeight="1">
      <c r="A84" t="str">
        <f>OSS_2018_19!B84</f>
        <v>2018/2001</v>
      </c>
      <c r="B84" s="148" t="str">
        <f>Januar!S84</f>
        <v>DA</v>
      </c>
      <c r="C84" s="148" t="str">
        <f>Februar!S84</f>
        <v>NE</v>
      </c>
      <c r="D84" s="148" t="e">
        <f>#REF!</f>
        <v>#REF!</v>
      </c>
      <c r="E84" s="148" t="str">
        <f>Juni!S84</f>
        <v>DA</v>
      </c>
      <c r="F84" s="148" t="str">
        <f>Juli!S84</f>
        <v>NE</v>
      </c>
      <c r="G84" s="148" t="str">
        <f>Septembar!S84</f>
        <v>NE</v>
      </c>
      <c r="H84" s="148" t="str">
        <f>Oktobar!S84</f>
        <v>NE</v>
      </c>
      <c r="I84" s="148" t="str">
        <f>Oktobar_2!S84</f>
        <v>NE</v>
      </c>
      <c r="K84" s="148" t="str">
        <f>Januar!S84</f>
        <v>DA</v>
      </c>
      <c r="L84" s="148" t="str">
        <f>Februar!S84</f>
        <v>NE</v>
      </c>
      <c r="M84" s="148" t="e">
        <f>#REF!</f>
        <v>#REF!</v>
      </c>
      <c r="N84" s="148" t="str">
        <f>Juni!S84</f>
        <v>DA</v>
      </c>
      <c r="O84" s="148" t="str">
        <f>Juli!S84</f>
        <v>NE</v>
      </c>
      <c r="P84" s="148" t="str">
        <f>Septembar!S84</f>
        <v>NE</v>
      </c>
      <c r="Q84" s="148" t="str">
        <f>Oktobar!S84</f>
        <v>NE</v>
      </c>
      <c r="R84" s="148" t="str">
        <f>Oktobar_2!S84</f>
        <v>NE</v>
      </c>
      <c r="S84" s="148"/>
      <c r="T84" s="148">
        <f t="shared" si="2"/>
        <v>2</v>
      </c>
    </row>
    <row r="85" spans="1:20" ht="20.100000000000001" customHeight="1">
      <c r="A85" t="str">
        <f>OSS_2018_19!B85</f>
        <v>2018/2033</v>
      </c>
      <c r="B85" s="148" t="str">
        <f>Januar!S85</f>
        <v>DA</v>
      </c>
      <c r="C85" s="148" t="str">
        <f>Februar!S85</f>
        <v>NE</v>
      </c>
      <c r="D85" s="148" t="e">
        <f>#REF!</f>
        <v>#REF!</v>
      </c>
      <c r="E85" s="148" t="str">
        <f>Juni!S85</f>
        <v>NE</v>
      </c>
      <c r="F85" s="148" t="str">
        <f>Juli!S85</f>
        <v>NE</v>
      </c>
      <c r="G85" s="148" t="str">
        <f>Septembar!S85</f>
        <v>NE</v>
      </c>
      <c r="H85" s="148" t="str">
        <f>Oktobar!S85</f>
        <v>NE</v>
      </c>
      <c r="I85" s="148" t="str">
        <f>Oktobar_2!S85</f>
        <v>NE</v>
      </c>
      <c r="K85" s="148" t="str">
        <f>Januar!S85</f>
        <v>DA</v>
      </c>
      <c r="L85" s="148" t="str">
        <f>Februar!S85</f>
        <v>NE</v>
      </c>
      <c r="M85" s="148" t="e">
        <f>#REF!</f>
        <v>#REF!</v>
      </c>
      <c r="N85" s="148" t="str">
        <f>Juni!S85</f>
        <v>NE</v>
      </c>
      <c r="O85" s="148" t="str">
        <f>Juli!S85</f>
        <v>NE</v>
      </c>
      <c r="P85" s="148" t="str">
        <f>Septembar!S85</f>
        <v>NE</v>
      </c>
      <c r="Q85" s="148" t="str">
        <f>Oktobar!S85</f>
        <v>NE</v>
      </c>
      <c r="R85" s="148" t="str">
        <f>Oktobar_2!S85</f>
        <v>NE</v>
      </c>
      <c r="S85" s="148"/>
      <c r="T85" s="148">
        <f t="shared" si="2"/>
        <v>1</v>
      </c>
    </row>
    <row r="86" spans="1:20" ht="20.100000000000001" customHeight="1">
      <c r="A86" t="str">
        <f>OSS_2018_19!B86</f>
        <v>2018/2018</v>
      </c>
      <c r="B86" s="148" t="str">
        <f>Januar!S86</f>
        <v>DA</v>
      </c>
      <c r="C86" s="148" t="str">
        <f>Februar!S86</f>
        <v>NE</v>
      </c>
      <c r="D86" s="148" t="e">
        <f>#REF!</f>
        <v>#REF!</v>
      </c>
      <c r="E86" s="148" t="str">
        <f>Juni!S86</f>
        <v>NE</v>
      </c>
      <c r="F86" s="148" t="str">
        <f>Juli!S86</f>
        <v>NE</v>
      </c>
      <c r="G86" s="148" t="str">
        <f>Septembar!S86</f>
        <v>NE</v>
      </c>
      <c r="H86" s="148" t="str">
        <f>Oktobar!S86</f>
        <v>NE</v>
      </c>
      <c r="I86" s="148" t="str">
        <f>Oktobar_2!S86</f>
        <v>NE</v>
      </c>
      <c r="K86" s="148" t="str">
        <f>Januar!S86</f>
        <v>DA</v>
      </c>
      <c r="L86" s="148" t="str">
        <f>Februar!S86</f>
        <v>NE</v>
      </c>
      <c r="M86" s="148" t="e">
        <f>#REF!</f>
        <v>#REF!</v>
      </c>
      <c r="N86" s="148" t="str">
        <f>Juni!S86</f>
        <v>NE</v>
      </c>
      <c r="O86" s="148" t="str">
        <f>Juli!S86</f>
        <v>NE</v>
      </c>
      <c r="P86" s="148" t="str">
        <f>Septembar!S86</f>
        <v>NE</v>
      </c>
      <c r="Q86" s="148" t="str">
        <f>Oktobar!S86</f>
        <v>NE</v>
      </c>
      <c r="R86" s="148" t="str">
        <f>Oktobar_2!S86</f>
        <v>NE</v>
      </c>
      <c r="S86" s="148"/>
      <c r="T86" s="148">
        <f t="shared" si="2"/>
        <v>1</v>
      </c>
    </row>
    <row r="87" spans="1:20" ht="20.100000000000001" customHeight="1">
      <c r="A87" t="str">
        <f>OSS_2018_19!B87</f>
        <v>2018/2045</v>
      </c>
      <c r="B87" s="148" t="str">
        <f>Januar!S87</f>
        <v>DA</v>
      </c>
      <c r="C87" s="148" t="str">
        <f>Februar!S87</f>
        <v>NE</v>
      </c>
      <c r="D87" s="148" t="e">
        <f>#REF!</f>
        <v>#REF!</v>
      </c>
      <c r="E87" s="148" t="str">
        <f>Juni!S87</f>
        <v>NE</v>
      </c>
      <c r="F87" s="148" t="str">
        <f>Juli!S87</f>
        <v>NE</v>
      </c>
      <c r="G87" s="148" t="str">
        <f>Septembar!S87</f>
        <v>NE</v>
      </c>
      <c r="H87" s="148" t="str">
        <f>Oktobar!S87</f>
        <v>NE</v>
      </c>
      <c r="I87" s="148" t="str">
        <f>Oktobar_2!S87</f>
        <v>NE</v>
      </c>
      <c r="K87" s="148" t="str">
        <f>Januar!S87</f>
        <v>DA</v>
      </c>
      <c r="L87" s="148" t="str">
        <f>Februar!S87</f>
        <v>NE</v>
      </c>
      <c r="M87" s="148" t="e">
        <f>#REF!</f>
        <v>#REF!</v>
      </c>
      <c r="N87" s="148" t="str">
        <f>Juni!S87</f>
        <v>NE</v>
      </c>
      <c r="O87" s="148" t="str">
        <f>Juli!S87</f>
        <v>NE</v>
      </c>
      <c r="P87" s="148" t="str">
        <f>Septembar!S87</f>
        <v>NE</v>
      </c>
      <c r="Q87" s="148" t="str">
        <f>Oktobar!S87</f>
        <v>NE</v>
      </c>
      <c r="R87" s="148" t="str">
        <f>Oktobar_2!S87</f>
        <v>NE</v>
      </c>
      <c r="S87" s="148"/>
      <c r="T87" s="148">
        <f t="shared" si="2"/>
        <v>1</v>
      </c>
    </row>
    <row r="88" spans="1:20" ht="20.100000000000001" customHeight="1">
      <c r="A88" t="str">
        <f>OSS_2018_19!B88</f>
        <v>2018/2014</v>
      </c>
      <c r="B88" s="148" t="str">
        <f>Januar!S88</f>
        <v>DA</v>
      </c>
      <c r="C88" s="148" t="str">
        <f>Februar!S88</f>
        <v>NE</v>
      </c>
      <c r="D88" s="148" t="e">
        <f>#REF!</f>
        <v>#REF!</v>
      </c>
      <c r="E88" s="148" t="str">
        <f>Juni!S88</f>
        <v>NE</v>
      </c>
      <c r="F88" s="148" t="str">
        <f>Juli!S88</f>
        <v>NE</v>
      </c>
      <c r="G88" s="148" t="str">
        <f>Septembar!S88</f>
        <v>NE</v>
      </c>
      <c r="H88" s="148" t="str">
        <f>Oktobar!S88</f>
        <v>NE</v>
      </c>
      <c r="I88" s="148" t="str">
        <f>Oktobar_2!S88</f>
        <v>NE</v>
      </c>
      <c r="K88" s="148" t="str">
        <f>Januar!S88</f>
        <v>DA</v>
      </c>
      <c r="L88" s="148" t="str">
        <f>Februar!S88</f>
        <v>NE</v>
      </c>
      <c r="M88" s="148" t="e">
        <f>#REF!</f>
        <v>#REF!</v>
      </c>
      <c r="N88" s="148" t="str">
        <f>Juni!S88</f>
        <v>NE</v>
      </c>
      <c r="O88" s="148" t="str">
        <f>Juli!S88</f>
        <v>NE</v>
      </c>
      <c r="P88" s="148" t="str">
        <f>Septembar!S88</f>
        <v>NE</v>
      </c>
      <c r="Q88" s="148" t="str">
        <f>Oktobar!S88</f>
        <v>NE</v>
      </c>
      <c r="R88" s="148" t="str">
        <f>Oktobar_2!S88</f>
        <v>NE</v>
      </c>
      <c r="S88" s="148"/>
      <c r="T88" s="148">
        <f t="shared" si="2"/>
        <v>1</v>
      </c>
    </row>
    <row r="89" spans="1:20" ht="20.100000000000001" customHeight="1">
      <c r="A89" t="str">
        <f>OSS_2018_19!B89</f>
        <v>2018/2051</v>
      </c>
      <c r="B89" s="148" t="str">
        <f>Januar!S89</f>
        <v>DA</v>
      </c>
      <c r="C89" s="148" t="str">
        <f>Februar!S89</f>
        <v>NE</v>
      </c>
      <c r="D89" s="148" t="e">
        <f>#REF!</f>
        <v>#REF!</v>
      </c>
      <c r="E89" s="148" t="str">
        <f>Juni!S89</f>
        <v>NE</v>
      </c>
      <c r="F89" s="148" t="str">
        <f>Juli!S89</f>
        <v>NE</v>
      </c>
      <c r="G89" s="148" t="str">
        <f>Septembar!S89</f>
        <v>NE</v>
      </c>
      <c r="H89" s="148" t="str">
        <f>Oktobar!S89</f>
        <v>NE</v>
      </c>
      <c r="I89" s="148" t="str">
        <f>Oktobar_2!S89</f>
        <v>NE</v>
      </c>
      <c r="K89" s="148" t="str">
        <f>Januar!S89</f>
        <v>DA</v>
      </c>
      <c r="L89" s="148" t="str">
        <f>Februar!S89</f>
        <v>NE</v>
      </c>
      <c r="M89" s="148" t="e">
        <f>#REF!</f>
        <v>#REF!</v>
      </c>
      <c r="N89" s="148" t="str">
        <f>Juni!S89</f>
        <v>NE</v>
      </c>
      <c r="O89" s="148" t="str">
        <f>Juli!S89</f>
        <v>NE</v>
      </c>
      <c r="P89" s="148" t="str">
        <f>Septembar!S89</f>
        <v>NE</v>
      </c>
      <c r="Q89" s="148" t="str">
        <f>Oktobar!S89</f>
        <v>NE</v>
      </c>
      <c r="R89" s="148" t="str">
        <f>Oktobar_2!S89</f>
        <v>NE</v>
      </c>
      <c r="S89" s="148"/>
      <c r="T89" s="148">
        <f t="shared" si="2"/>
        <v>1</v>
      </c>
    </row>
    <row r="90" spans="1:20" ht="20.100000000000001" customHeight="1">
      <c r="A90" t="str">
        <f>OSS_2018_19!B90</f>
        <v>2018/2015</v>
      </c>
      <c r="B90" s="148" t="str">
        <f>Januar!S90</f>
        <v>DA</v>
      </c>
      <c r="C90" s="148" t="str">
        <f>Februar!S90</f>
        <v>NE</v>
      </c>
      <c r="D90" s="148" t="e">
        <f>#REF!</f>
        <v>#REF!</v>
      </c>
      <c r="E90" s="148" t="str">
        <f>Juni!S90</f>
        <v>NE</v>
      </c>
      <c r="F90" s="148" t="str">
        <f>Juli!S90</f>
        <v>NE</v>
      </c>
      <c r="G90" s="148" t="str">
        <f>Septembar!S90</f>
        <v>NE</v>
      </c>
      <c r="H90" s="148" t="str">
        <f>Oktobar!S90</f>
        <v>NE</v>
      </c>
      <c r="I90" s="148" t="str">
        <f>Oktobar_2!S90</f>
        <v>NE</v>
      </c>
      <c r="K90" s="148" t="str">
        <f>Januar!S90</f>
        <v>DA</v>
      </c>
      <c r="L90" s="148" t="str">
        <f>Februar!S90</f>
        <v>NE</v>
      </c>
      <c r="M90" s="148" t="e">
        <f>#REF!</f>
        <v>#REF!</v>
      </c>
      <c r="N90" s="148" t="str">
        <f>Juni!S90</f>
        <v>NE</v>
      </c>
      <c r="O90" s="148" t="str">
        <f>Juli!S90</f>
        <v>NE</v>
      </c>
      <c r="P90" s="148" t="str">
        <f>Septembar!S90</f>
        <v>NE</v>
      </c>
      <c r="Q90" s="148" t="str">
        <f>Oktobar!S90</f>
        <v>NE</v>
      </c>
      <c r="R90" s="148" t="str">
        <f>Oktobar_2!S90</f>
        <v>NE</v>
      </c>
      <c r="S90" s="148"/>
      <c r="T90" s="148">
        <f t="shared" si="2"/>
        <v>1</v>
      </c>
    </row>
    <row r="91" spans="1:20" ht="20.100000000000001" customHeight="1">
      <c r="A91" t="str">
        <f>OSS_2018_19!B91</f>
        <v>2018/2059</v>
      </c>
      <c r="B91" s="148" t="str">
        <f>Januar!S91</f>
        <v>DA</v>
      </c>
      <c r="C91" s="148" t="str">
        <f>Februar!S91</f>
        <v>NE</v>
      </c>
      <c r="D91" s="148" t="e">
        <f>#REF!</f>
        <v>#REF!</v>
      </c>
      <c r="E91" s="148" t="str">
        <f>Juni!S91</f>
        <v>NE</v>
      </c>
      <c r="F91" s="148" t="str">
        <f>Juli!S91</f>
        <v>NE</v>
      </c>
      <c r="G91" s="148" t="str">
        <f>Septembar!S91</f>
        <v>NE</v>
      </c>
      <c r="H91" s="148" t="str">
        <f>Oktobar!S91</f>
        <v>NE</v>
      </c>
      <c r="I91" s="148" t="str">
        <f>Oktobar_2!S91</f>
        <v>NE</v>
      </c>
      <c r="K91" s="148" t="str">
        <f>Januar!S91</f>
        <v>DA</v>
      </c>
      <c r="L91" s="148" t="str">
        <f>Februar!S91</f>
        <v>NE</v>
      </c>
      <c r="M91" s="148" t="e">
        <f>#REF!</f>
        <v>#REF!</v>
      </c>
      <c r="N91" s="148" t="str">
        <f>Juni!S91</f>
        <v>NE</v>
      </c>
      <c r="O91" s="148" t="str">
        <f>Juli!S91</f>
        <v>NE</v>
      </c>
      <c r="P91" s="148" t="str">
        <f>Septembar!S91</f>
        <v>NE</v>
      </c>
      <c r="Q91" s="148" t="str">
        <f>Oktobar!S91</f>
        <v>NE</v>
      </c>
      <c r="R91" s="148" t="str">
        <f>Oktobar_2!S91</f>
        <v>NE</v>
      </c>
      <c r="S91" s="148"/>
      <c r="T91" s="148">
        <f t="shared" si="2"/>
        <v>1</v>
      </c>
    </row>
    <row r="92" spans="1:20" ht="20.100000000000001" customHeight="1">
      <c r="A92" t="str">
        <f>OSS_2018_19!B92</f>
        <v>2018/2013</v>
      </c>
      <c r="B92" s="148" t="str">
        <f>Januar!S92</f>
        <v>DA</v>
      </c>
      <c r="C92" s="148" t="str">
        <f>Februar!S92</f>
        <v>NE</v>
      </c>
      <c r="D92" s="148" t="e">
        <f>#REF!</f>
        <v>#REF!</v>
      </c>
      <c r="E92" s="148" t="str">
        <f>Juni!S92</f>
        <v>NE</v>
      </c>
      <c r="F92" s="148" t="str">
        <f>Juli!S92</f>
        <v>NE</v>
      </c>
      <c r="G92" s="148" t="str">
        <f>Septembar!S92</f>
        <v>NE</v>
      </c>
      <c r="H92" s="148" t="str">
        <f>Oktobar!S92</f>
        <v>NE</v>
      </c>
      <c r="I92" s="148" t="str">
        <f>Oktobar_2!S92</f>
        <v>NE</v>
      </c>
      <c r="K92" s="148" t="str">
        <f>Januar!S92</f>
        <v>DA</v>
      </c>
      <c r="L92" s="148" t="str">
        <f>Februar!S92</f>
        <v>NE</v>
      </c>
      <c r="M92" s="148" t="e">
        <f>#REF!</f>
        <v>#REF!</v>
      </c>
      <c r="N92" s="148" t="str">
        <f>Juni!S92</f>
        <v>NE</v>
      </c>
      <c r="O92" s="148" t="str">
        <f>Juli!S92</f>
        <v>NE</v>
      </c>
      <c r="P92" s="148" t="str">
        <f>Septembar!S92</f>
        <v>NE</v>
      </c>
      <c r="Q92" s="148" t="str">
        <f>Oktobar!S92</f>
        <v>NE</v>
      </c>
      <c r="R92" s="148" t="str">
        <f>Oktobar_2!S92</f>
        <v>NE</v>
      </c>
      <c r="S92" s="148"/>
      <c r="T92" s="148">
        <f t="shared" si="2"/>
        <v>1</v>
      </c>
    </row>
    <row r="93" spans="1:20" ht="20.100000000000001" customHeight="1">
      <c r="A93" t="str">
        <f>OSS_2018_19!B93</f>
        <v>2018/2030</v>
      </c>
      <c r="B93" s="148" t="str">
        <f>Januar!S93</f>
        <v>NE</v>
      </c>
      <c r="C93" s="148" t="str">
        <f>Februar!S93</f>
        <v>NE</v>
      </c>
      <c r="D93" s="148" t="e">
        <f>#REF!</f>
        <v>#REF!</v>
      </c>
      <c r="E93" s="148" t="str">
        <f>Juni!S93</f>
        <v>NE</v>
      </c>
      <c r="F93" s="148" t="str">
        <f>Juli!S93</f>
        <v>NE</v>
      </c>
      <c r="G93" s="148" t="str">
        <f>Septembar!S93</f>
        <v>NE</v>
      </c>
      <c r="H93" s="148" t="str">
        <f>Oktobar!S93</f>
        <v>NE</v>
      </c>
      <c r="I93" s="148" t="str">
        <f>Oktobar_2!S93</f>
        <v>NE</v>
      </c>
      <c r="K93" s="148" t="str">
        <f>Januar!S93</f>
        <v>NE</v>
      </c>
      <c r="L93" s="148" t="str">
        <f>Februar!S93</f>
        <v>NE</v>
      </c>
      <c r="M93" s="148" t="e">
        <f>#REF!</f>
        <v>#REF!</v>
      </c>
      <c r="N93" s="148" t="str">
        <f>Juni!S93</f>
        <v>NE</v>
      </c>
      <c r="O93" s="148" t="str">
        <f>Juli!S93</f>
        <v>NE</v>
      </c>
      <c r="P93" s="148" t="str">
        <f>Septembar!S93</f>
        <v>NE</v>
      </c>
      <c r="Q93" s="148" t="str">
        <f>Oktobar!S93</f>
        <v>NE</v>
      </c>
      <c r="R93" s="148" t="str">
        <f>Oktobar_2!S93</f>
        <v>NE</v>
      </c>
      <c r="S93" s="148"/>
      <c r="T93" s="148">
        <f t="shared" si="2"/>
        <v>0</v>
      </c>
    </row>
    <row r="94" spans="1:20" ht="20.100000000000001" customHeight="1">
      <c r="A94" t="str">
        <f>OSS_2018_19!B94</f>
        <v>2018/2005</v>
      </c>
      <c r="B94" s="148" t="str">
        <f>Januar!S94</f>
        <v>DA</v>
      </c>
      <c r="C94" s="148" t="str">
        <f>Februar!S94</f>
        <v>NE</v>
      </c>
      <c r="D94" s="148" t="e">
        <f>#REF!</f>
        <v>#REF!</v>
      </c>
      <c r="E94" s="148" t="str">
        <f>Juni!S94</f>
        <v>NE</v>
      </c>
      <c r="F94" s="148" t="str">
        <f>Juli!S94</f>
        <v>NE</v>
      </c>
      <c r="G94" s="148" t="str">
        <f>Septembar!S94</f>
        <v>NE</v>
      </c>
      <c r="H94" s="148" t="str">
        <f>Oktobar!S94</f>
        <v>NE</v>
      </c>
      <c r="I94" s="148" t="str">
        <f>Oktobar_2!S94</f>
        <v>NE</v>
      </c>
      <c r="K94" s="148" t="str">
        <f>Januar!S94</f>
        <v>DA</v>
      </c>
      <c r="L94" s="148" t="str">
        <f>Februar!S94</f>
        <v>NE</v>
      </c>
      <c r="M94" s="148" t="e">
        <f>#REF!</f>
        <v>#REF!</v>
      </c>
      <c r="N94" s="148" t="str">
        <f>Juni!S94</f>
        <v>NE</v>
      </c>
      <c r="O94" s="148" t="str">
        <f>Juli!S94</f>
        <v>NE</v>
      </c>
      <c r="P94" s="148" t="str">
        <f>Septembar!S94</f>
        <v>NE</v>
      </c>
      <c r="Q94" s="148" t="str">
        <f>Oktobar!S94</f>
        <v>NE</v>
      </c>
      <c r="R94" s="148" t="str">
        <f>Oktobar_2!S94</f>
        <v>NE</v>
      </c>
      <c r="S94" s="148"/>
      <c r="T94" s="148">
        <f t="shared" si="2"/>
        <v>1</v>
      </c>
    </row>
    <row r="95" spans="1:20" ht="20.100000000000001" customHeight="1">
      <c r="A95" t="str">
        <f>OSS_2018_19!B95</f>
        <v>2018/2049</v>
      </c>
      <c r="B95" s="148" t="str">
        <f>Januar!S95</f>
        <v>NE</v>
      </c>
      <c r="C95" s="148" t="str">
        <f>Februar!S95</f>
        <v>NE</v>
      </c>
      <c r="D95" s="148" t="e">
        <f>#REF!</f>
        <v>#REF!</v>
      </c>
      <c r="E95" s="148" t="str">
        <f>Juni!S95</f>
        <v>NE</v>
      </c>
      <c r="F95" s="148" t="str">
        <f>Juli!S95</f>
        <v>NE</v>
      </c>
      <c r="G95" s="148" t="str">
        <f>Septembar!S95</f>
        <v>NE</v>
      </c>
      <c r="H95" s="148" t="str">
        <f>Oktobar!S95</f>
        <v>NE</v>
      </c>
      <c r="I95" s="148" t="str">
        <f>Oktobar_2!S95</f>
        <v>NE</v>
      </c>
      <c r="K95" s="148" t="str">
        <f>Januar!S95</f>
        <v>NE</v>
      </c>
      <c r="L95" s="148" t="str">
        <f>Februar!S95</f>
        <v>NE</v>
      </c>
      <c r="M95" s="148" t="e">
        <f>#REF!</f>
        <v>#REF!</v>
      </c>
      <c r="N95" s="148" t="str">
        <f>Juni!S95</f>
        <v>NE</v>
      </c>
      <c r="O95" s="148" t="str">
        <f>Juli!S95</f>
        <v>NE</v>
      </c>
      <c r="P95" s="148" t="str">
        <f>Septembar!S95</f>
        <v>NE</v>
      </c>
      <c r="Q95" s="148" t="str">
        <f>Oktobar!S95</f>
        <v>NE</v>
      </c>
      <c r="R95" s="148" t="str">
        <f>Oktobar_2!S95</f>
        <v>NE</v>
      </c>
      <c r="S95" s="148"/>
      <c r="T95" s="148">
        <f t="shared" si="2"/>
        <v>0</v>
      </c>
    </row>
    <row r="96" spans="1:20" ht="20.100000000000001" customHeight="1">
      <c r="A96" t="str">
        <f>OSS_2018_19!B96</f>
        <v>2018/2007</v>
      </c>
      <c r="B96" s="148" t="str">
        <f>Januar!S96</f>
        <v>DA</v>
      </c>
      <c r="C96" s="148" t="str">
        <f>Februar!S96</f>
        <v>NE</v>
      </c>
      <c r="D96" s="148" t="e">
        <f>#REF!</f>
        <v>#REF!</v>
      </c>
      <c r="E96" s="148" t="str">
        <f>Juni!S96</f>
        <v>NE</v>
      </c>
      <c r="F96" s="148" t="str">
        <f>Juli!S96</f>
        <v>NE</v>
      </c>
      <c r="G96" s="148" t="str">
        <f>Septembar!S96</f>
        <v>NE</v>
      </c>
      <c r="H96" s="148" t="str">
        <f>Oktobar!S96</f>
        <v>NE</v>
      </c>
      <c r="I96" s="148" t="str">
        <f>Oktobar_2!S96</f>
        <v>NE</v>
      </c>
      <c r="K96" s="148" t="str">
        <f>Januar!S96</f>
        <v>DA</v>
      </c>
      <c r="L96" s="148" t="str">
        <f>Februar!S96</f>
        <v>NE</v>
      </c>
      <c r="M96" s="148" t="e">
        <f>#REF!</f>
        <v>#REF!</v>
      </c>
      <c r="N96" s="148" t="str">
        <f>Juni!S96</f>
        <v>NE</v>
      </c>
      <c r="O96" s="148" t="str">
        <f>Juli!S96</f>
        <v>NE</v>
      </c>
      <c r="P96" s="148" t="str">
        <f>Septembar!S96</f>
        <v>NE</v>
      </c>
      <c r="Q96" s="148" t="str">
        <f>Oktobar!S96</f>
        <v>NE</v>
      </c>
      <c r="R96" s="148" t="str">
        <f>Oktobar_2!S96</f>
        <v>NE</v>
      </c>
      <c r="S96" s="148"/>
      <c r="T96" s="148">
        <f t="shared" si="2"/>
        <v>1</v>
      </c>
    </row>
    <row r="97" spans="1:20" ht="20.100000000000001" customHeight="1">
      <c r="A97" t="str">
        <f>OSS_2018_19!B97</f>
        <v>2018/2065</v>
      </c>
      <c r="B97" s="148" t="str">
        <f>Januar!S97</f>
        <v>DA</v>
      </c>
      <c r="C97" s="148" t="str">
        <f>Februar!S97</f>
        <v>NE</v>
      </c>
      <c r="D97" s="148" t="e">
        <f>#REF!</f>
        <v>#REF!</v>
      </c>
      <c r="E97" s="148" t="str">
        <f>Juni!S97</f>
        <v>DA</v>
      </c>
      <c r="F97" s="148" t="str">
        <f>Juli!S97</f>
        <v>NE</v>
      </c>
      <c r="G97" s="148" t="str">
        <f>Septembar!S97</f>
        <v>NE</v>
      </c>
      <c r="H97" s="148" t="str">
        <f>Oktobar!S97</f>
        <v>NE</v>
      </c>
      <c r="I97" s="148" t="str">
        <f>Oktobar_2!S97</f>
        <v>NE</v>
      </c>
      <c r="K97" s="148" t="str">
        <f>Januar!S97</f>
        <v>DA</v>
      </c>
      <c r="L97" s="148" t="str">
        <f>Februar!S97</f>
        <v>NE</v>
      </c>
      <c r="M97" s="148" t="e">
        <f>#REF!</f>
        <v>#REF!</v>
      </c>
      <c r="N97" s="148" t="str">
        <f>Juni!S97</f>
        <v>DA</v>
      </c>
      <c r="O97" s="148" t="str">
        <f>Juli!S97</f>
        <v>NE</v>
      </c>
      <c r="P97" s="148" t="str">
        <f>Septembar!S97</f>
        <v>NE</v>
      </c>
      <c r="Q97" s="148" t="str">
        <f>Oktobar!S97</f>
        <v>NE</v>
      </c>
      <c r="R97" s="148" t="str">
        <f>Oktobar_2!S97</f>
        <v>NE</v>
      </c>
      <c r="S97" s="148"/>
      <c r="T97" s="148">
        <f t="shared" si="2"/>
        <v>2</v>
      </c>
    </row>
    <row r="98" spans="1:20" ht="20.100000000000001" customHeight="1">
      <c r="A98" t="str">
        <f>OSS_2018_19!B98</f>
        <v>2017/2044</v>
      </c>
      <c r="B98" s="148" t="str">
        <f>Januar!S98</f>
        <v>NE</v>
      </c>
      <c r="C98" s="148" t="str">
        <f>Februar!S98</f>
        <v>NE</v>
      </c>
      <c r="D98" s="148" t="e">
        <f>#REF!</f>
        <v>#REF!</v>
      </c>
      <c r="E98" s="148" t="str">
        <f>Juni!S98</f>
        <v>NE</v>
      </c>
      <c r="F98" s="148" t="str">
        <f>Juli!S98</f>
        <v>NE</v>
      </c>
      <c r="G98" s="148" t="str">
        <f>Septembar!S98</f>
        <v>NE</v>
      </c>
      <c r="H98" s="148" t="str">
        <f>Oktobar!S98</f>
        <v>DA</v>
      </c>
      <c r="I98" s="148" t="str">
        <f>Oktobar_2!S98</f>
        <v>NE</v>
      </c>
      <c r="K98" s="148" t="str">
        <f>Januar!S98</f>
        <v>NE</v>
      </c>
      <c r="L98" s="148" t="str">
        <f>Februar!S98</f>
        <v>NE</v>
      </c>
      <c r="M98" s="148" t="e">
        <f>#REF!</f>
        <v>#REF!</v>
      </c>
      <c r="N98" s="148" t="str">
        <f>Juni!S98</f>
        <v>NE</v>
      </c>
      <c r="O98" s="148" t="str">
        <f>Juli!S98</f>
        <v>NE</v>
      </c>
      <c r="P98" s="148" t="str">
        <f>Septembar!S98</f>
        <v>NE</v>
      </c>
      <c r="Q98" s="148" t="str">
        <f>Oktobar!S98</f>
        <v>DA</v>
      </c>
      <c r="R98" s="148" t="str">
        <f>Oktobar_2!S98</f>
        <v>NE</v>
      </c>
      <c r="S98" s="148"/>
      <c r="T98" s="148">
        <f t="shared" si="2"/>
        <v>1</v>
      </c>
    </row>
    <row r="99" spans="1:20" ht="20.100000000000001" customHeight="1">
      <c r="A99" t="e">
        <f>OSS_2018_19!#REF!</f>
        <v>#REF!</v>
      </c>
      <c r="B99" s="148" t="e">
        <f>Januar!#REF!</f>
        <v>#REF!</v>
      </c>
      <c r="C99" s="148" t="e">
        <f>Februar!#REF!</f>
        <v>#REF!</v>
      </c>
      <c r="D99" s="148" t="e">
        <f>#REF!</f>
        <v>#REF!</v>
      </c>
      <c r="E99" s="148" t="e">
        <f>Juni!#REF!</f>
        <v>#REF!</v>
      </c>
      <c r="F99" s="148" t="e">
        <f>Juli!#REF!</f>
        <v>#REF!</v>
      </c>
      <c r="G99" s="148" t="e">
        <f>Septembar!#REF!</f>
        <v>#REF!</v>
      </c>
      <c r="H99" s="148" t="e">
        <f>Oktobar!#REF!</f>
        <v>#REF!</v>
      </c>
      <c r="I99" s="148" t="str">
        <f>Oktobar_2!S99</f>
        <v>NE</v>
      </c>
      <c r="K99" s="148" t="e">
        <f>Januar!#REF!</f>
        <v>#REF!</v>
      </c>
      <c r="L99" s="148" t="e">
        <f>Februar!#REF!</f>
        <v>#REF!</v>
      </c>
      <c r="M99" s="148" t="e">
        <f>#REF!</f>
        <v>#REF!</v>
      </c>
      <c r="N99" s="148" t="e">
        <f>Juni!#REF!</f>
        <v>#REF!</v>
      </c>
      <c r="O99" s="148" t="e">
        <f>Juli!#REF!</f>
        <v>#REF!</v>
      </c>
      <c r="P99" s="148" t="e">
        <f>Septembar!#REF!</f>
        <v>#REF!</v>
      </c>
      <c r="Q99" s="148" t="e">
        <f>Oktobar!#REF!</f>
        <v>#REF!</v>
      </c>
      <c r="R99" s="148" t="str">
        <f>Oktobar_2!S99</f>
        <v>NE</v>
      </c>
      <c r="S99" s="148"/>
      <c r="T99" s="148">
        <f t="shared" si="2"/>
        <v>0</v>
      </c>
    </row>
    <row r="100" spans="1:20" ht="20.100000000000001" customHeight="1">
      <c r="A100" t="e">
        <f>OSS_2018_19!#REF!</f>
        <v>#REF!</v>
      </c>
      <c r="B100" s="148" t="e">
        <f>Januar!#REF!</f>
        <v>#REF!</v>
      </c>
      <c r="C100" s="148" t="e">
        <f>Februar!#REF!</f>
        <v>#REF!</v>
      </c>
      <c r="D100" s="148" t="e">
        <f>#REF!</f>
        <v>#REF!</v>
      </c>
      <c r="E100" s="148" t="e">
        <f>Juni!#REF!</f>
        <v>#REF!</v>
      </c>
      <c r="F100" s="148" t="e">
        <f>Juli!#REF!</f>
        <v>#REF!</v>
      </c>
      <c r="G100" s="148" t="e">
        <f>Septembar!#REF!</f>
        <v>#REF!</v>
      </c>
      <c r="H100" s="148" t="e">
        <f>Oktobar!#REF!</f>
        <v>#REF!</v>
      </c>
      <c r="I100" s="148" t="e">
        <f>Oktobar_2!S100</f>
        <v>#REF!</v>
      </c>
      <c r="K100" s="148" t="e">
        <f>Januar!#REF!</f>
        <v>#REF!</v>
      </c>
      <c r="L100" s="148" t="e">
        <f>Februar!#REF!</f>
        <v>#REF!</v>
      </c>
      <c r="M100" s="148" t="e">
        <f>#REF!</f>
        <v>#REF!</v>
      </c>
      <c r="N100" s="148" t="e">
        <f>Juni!#REF!</f>
        <v>#REF!</v>
      </c>
      <c r="O100" s="148" t="e">
        <f>Juli!#REF!</f>
        <v>#REF!</v>
      </c>
      <c r="P100" s="148" t="e">
        <f>Septembar!#REF!</f>
        <v>#REF!</v>
      </c>
      <c r="Q100" s="148" t="e">
        <f>Oktobar!#REF!</f>
        <v>#REF!</v>
      </c>
      <c r="R100" s="148" t="e">
        <f>Oktobar_2!S100</f>
        <v>#REF!</v>
      </c>
      <c r="S100" s="148"/>
      <c r="T100" s="148">
        <f t="shared" si="2"/>
        <v>0</v>
      </c>
    </row>
    <row r="101" spans="1:20" ht="20.100000000000001" customHeight="1">
      <c r="A101" t="e">
        <f>OSS_2018_19!#REF!</f>
        <v>#REF!</v>
      </c>
      <c r="B101" s="148" t="e">
        <f>Januar!#REF!</f>
        <v>#REF!</v>
      </c>
      <c r="C101" s="148" t="e">
        <f>Februar!#REF!</f>
        <v>#REF!</v>
      </c>
      <c r="D101" s="148" t="e">
        <f>#REF!</f>
        <v>#REF!</v>
      </c>
      <c r="E101" s="148" t="e">
        <f>Juni!#REF!</f>
        <v>#REF!</v>
      </c>
      <c r="F101" s="148" t="e">
        <f>Juli!#REF!</f>
        <v>#REF!</v>
      </c>
      <c r="G101" s="148" t="e">
        <f>Septembar!#REF!</f>
        <v>#REF!</v>
      </c>
      <c r="H101" s="148" t="e">
        <f>Oktobar!#REF!</f>
        <v>#REF!</v>
      </c>
      <c r="I101" s="148" t="e">
        <f>Oktobar_2!S101</f>
        <v>#REF!</v>
      </c>
      <c r="K101" s="148" t="e">
        <f>Januar!#REF!</f>
        <v>#REF!</v>
      </c>
      <c r="L101" s="148" t="e">
        <f>Februar!#REF!</f>
        <v>#REF!</v>
      </c>
      <c r="M101" s="148" t="e">
        <f>#REF!</f>
        <v>#REF!</v>
      </c>
      <c r="N101" s="148" t="e">
        <f>Juni!#REF!</f>
        <v>#REF!</v>
      </c>
      <c r="O101" s="148" t="e">
        <f>Juli!#REF!</f>
        <v>#REF!</v>
      </c>
      <c r="P101" s="148" t="e">
        <f>Septembar!#REF!</f>
        <v>#REF!</v>
      </c>
      <c r="Q101" s="148" t="e">
        <f>Oktobar!#REF!</f>
        <v>#REF!</v>
      </c>
      <c r="R101" s="148" t="e">
        <f>Oktobar_2!S101</f>
        <v>#REF!</v>
      </c>
      <c r="S101" s="148"/>
      <c r="T101" s="148">
        <f t="shared" si="2"/>
        <v>0</v>
      </c>
    </row>
    <row r="102" spans="1:20" ht="20.100000000000001" customHeight="1">
      <c r="A102" t="e">
        <f>OSS_2018_19!#REF!</f>
        <v>#REF!</v>
      </c>
      <c r="B102" s="148" t="e">
        <f>Januar!#REF!</f>
        <v>#REF!</v>
      </c>
      <c r="C102" s="148" t="e">
        <f>Februar!#REF!</f>
        <v>#REF!</v>
      </c>
      <c r="D102" s="148" t="e">
        <f>#REF!</f>
        <v>#REF!</v>
      </c>
      <c r="E102" s="148" t="e">
        <f>Juni!#REF!</f>
        <v>#REF!</v>
      </c>
      <c r="F102" s="148" t="e">
        <f>Juli!#REF!</f>
        <v>#REF!</v>
      </c>
      <c r="G102" s="148" t="e">
        <f>Septembar!#REF!</f>
        <v>#REF!</v>
      </c>
      <c r="H102" s="148" t="e">
        <f>Oktobar!#REF!</f>
        <v>#REF!</v>
      </c>
      <c r="I102" s="148" t="e">
        <f>Oktobar_2!S102</f>
        <v>#REF!</v>
      </c>
      <c r="K102" s="148" t="e">
        <f>Januar!#REF!</f>
        <v>#REF!</v>
      </c>
      <c r="L102" s="148" t="e">
        <f>Februar!#REF!</f>
        <v>#REF!</v>
      </c>
      <c r="M102" s="148" t="e">
        <f>#REF!</f>
        <v>#REF!</v>
      </c>
      <c r="N102" s="148" t="e">
        <f>Juni!#REF!</f>
        <v>#REF!</v>
      </c>
      <c r="O102" s="148" t="e">
        <f>Juli!#REF!</f>
        <v>#REF!</v>
      </c>
      <c r="P102" s="148" t="e">
        <f>Septembar!#REF!</f>
        <v>#REF!</v>
      </c>
      <c r="Q102" s="148" t="e">
        <f>Oktobar!#REF!</f>
        <v>#REF!</v>
      </c>
      <c r="R102" s="148" t="e">
        <f>Oktobar_2!S102</f>
        <v>#REF!</v>
      </c>
      <c r="S102" s="148"/>
      <c r="T102" s="148">
        <f t="shared" si="2"/>
        <v>0</v>
      </c>
    </row>
    <row r="103" spans="1:20" ht="20.100000000000001" customHeight="1">
      <c r="A103" t="e">
        <f>OSS_2018_19!#REF!</f>
        <v>#REF!</v>
      </c>
      <c r="B103" s="148" t="e">
        <f>Januar!#REF!</f>
        <v>#REF!</v>
      </c>
      <c r="C103" s="148" t="e">
        <f>Februar!#REF!</f>
        <v>#REF!</v>
      </c>
      <c r="D103" s="148" t="e">
        <f>#REF!</f>
        <v>#REF!</v>
      </c>
      <c r="E103" s="148" t="e">
        <f>Juni!#REF!</f>
        <v>#REF!</v>
      </c>
      <c r="F103" s="148" t="e">
        <f>Juli!#REF!</f>
        <v>#REF!</v>
      </c>
      <c r="G103" s="148" t="e">
        <f>Septembar!#REF!</f>
        <v>#REF!</v>
      </c>
      <c r="H103" s="148" t="e">
        <f>Oktobar!#REF!</f>
        <v>#REF!</v>
      </c>
      <c r="I103" s="148" t="e">
        <f>Oktobar_2!S103</f>
        <v>#REF!</v>
      </c>
      <c r="K103" s="148" t="e">
        <f>Januar!#REF!</f>
        <v>#REF!</v>
      </c>
      <c r="L103" s="148" t="e">
        <f>Februar!#REF!</f>
        <v>#REF!</v>
      </c>
      <c r="M103" s="148" t="e">
        <f>#REF!</f>
        <v>#REF!</v>
      </c>
      <c r="N103" s="148" t="e">
        <f>Juni!#REF!</f>
        <v>#REF!</v>
      </c>
      <c r="O103" s="148" t="e">
        <f>Juli!#REF!</f>
        <v>#REF!</v>
      </c>
      <c r="P103" s="148" t="e">
        <f>Septembar!#REF!</f>
        <v>#REF!</v>
      </c>
      <c r="Q103" s="148" t="e">
        <f>Oktobar!#REF!</f>
        <v>#REF!</v>
      </c>
      <c r="R103" s="148" t="e">
        <f>Oktobar_2!S103</f>
        <v>#REF!</v>
      </c>
      <c r="S103" s="148"/>
      <c r="T103" s="148">
        <f t="shared" si="2"/>
        <v>0</v>
      </c>
    </row>
    <row r="104" spans="1:20" ht="20.100000000000001" customHeight="1">
      <c r="A104" t="e">
        <f>OSS_2018_19!#REF!</f>
        <v>#REF!</v>
      </c>
      <c r="B104" s="148" t="e">
        <f>Januar!#REF!</f>
        <v>#REF!</v>
      </c>
      <c r="C104" s="148" t="e">
        <f>Februar!#REF!</f>
        <v>#REF!</v>
      </c>
      <c r="D104" s="148" t="e">
        <f>#REF!</f>
        <v>#REF!</v>
      </c>
      <c r="E104" s="148" t="e">
        <f>Juni!#REF!</f>
        <v>#REF!</v>
      </c>
      <c r="F104" s="148" t="e">
        <f>Juli!#REF!</f>
        <v>#REF!</v>
      </c>
      <c r="G104" s="148" t="e">
        <f>Septembar!#REF!</f>
        <v>#REF!</v>
      </c>
      <c r="H104" s="148" t="e">
        <f>Oktobar!#REF!</f>
        <v>#REF!</v>
      </c>
      <c r="I104" s="148" t="e">
        <f>Oktobar_2!S104</f>
        <v>#REF!</v>
      </c>
      <c r="K104" s="148" t="e">
        <f>Januar!#REF!</f>
        <v>#REF!</v>
      </c>
      <c r="L104" s="148" t="e">
        <f>Februar!#REF!</f>
        <v>#REF!</v>
      </c>
      <c r="M104" s="148" t="e">
        <f>#REF!</f>
        <v>#REF!</v>
      </c>
      <c r="N104" s="148" t="e">
        <f>Juni!#REF!</f>
        <v>#REF!</v>
      </c>
      <c r="O104" s="148" t="e">
        <f>Juli!#REF!</f>
        <v>#REF!</v>
      </c>
      <c r="P104" s="148" t="e">
        <f>Septembar!#REF!</f>
        <v>#REF!</v>
      </c>
      <c r="Q104" s="148" t="e">
        <f>Oktobar!#REF!</f>
        <v>#REF!</v>
      </c>
      <c r="R104" s="148" t="e">
        <f>Oktobar_2!S104</f>
        <v>#REF!</v>
      </c>
      <c r="S104" s="148"/>
      <c r="T104" s="148">
        <f t="shared" si="2"/>
        <v>0</v>
      </c>
    </row>
    <row r="105" spans="1:20" ht="20.100000000000001" customHeight="1">
      <c r="A105" t="e">
        <f>OSS_2018_19!#REF!</f>
        <v>#REF!</v>
      </c>
      <c r="B105" s="148" t="e">
        <f>Januar!#REF!</f>
        <v>#REF!</v>
      </c>
      <c r="C105" s="148" t="e">
        <f>Februar!#REF!</f>
        <v>#REF!</v>
      </c>
      <c r="D105" s="148" t="e">
        <f>#REF!</f>
        <v>#REF!</v>
      </c>
      <c r="E105" s="148" t="e">
        <f>Juni!#REF!</f>
        <v>#REF!</v>
      </c>
      <c r="F105" s="148" t="e">
        <f>Juli!#REF!</f>
        <v>#REF!</v>
      </c>
      <c r="G105" s="148" t="e">
        <f>Septembar!#REF!</f>
        <v>#REF!</v>
      </c>
      <c r="H105" s="148" t="e">
        <f>Oktobar!#REF!</f>
        <v>#REF!</v>
      </c>
      <c r="I105" s="148" t="e">
        <f>Oktobar_2!S105</f>
        <v>#REF!</v>
      </c>
      <c r="K105" s="148" t="e">
        <f>Januar!#REF!</f>
        <v>#REF!</v>
      </c>
      <c r="L105" s="148" t="e">
        <f>Februar!#REF!</f>
        <v>#REF!</v>
      </c>
      <c r="M105" s="148" t="e">
        <f>#REF!</f>
        <v>#REF!</v>
      </c>
      <c r="N105" s="148" t="e">
        <f>Juni!#REF!</f>
        <v>#REF!</v>
      </c>
      <c r="O105" s="148" t="e">
        <f>Juli!#REF!</f>
        <v>#REF!</v>
      </c>
      <c r="P105" s="148" t="e">
        <f>Septembar!#REF!</f>
        <v>#REF!</v>
      </c>
      <c r="Q105" s="148" t="e">
        <f>Oktobar!#REF!</f>
        <v>#REF!</v>
      </c>
      <c r="R105" s="148" t="e">
        <f>Oktobar_2!S105</f>
        <v>#REF!</v>
      </c>
      <c r="S105" s="148"/>
      <c r="T105" s="148">
        <f t="shared" si="2"/>
        <v>0</v>
      </c>
    </row>
    <row r="106" spans="1:20" ht="20.100000000000001" customHeight="1">
      <c r="A106" t="e">
        <f>OSS_2018_19!#REF!</f>
        <v>#REF!</v>
      </c>
      <c r="B106" s="148" t="e">
        <f>Januar!#REF!</f>
        <v>#REF!</v>
      </c>
      <c r="C106" s="148" t="e">
        <f>Februar!#REF!</f>
        <v>#REF!</v>
      </c>
      <c r="D106" s="148" t="e">
        <f>#REF!</f>
        <v>#REF!</v>
      </c>
      <c r="E106" s="148" t="e">
        <f>Juni!#REF!</f>
        <v>#REF!</v>
      </c>
      <c r="F106" s="148" t="e">
        <f>Juli!#REF!</f>
        <v>#REF!</v>
      </c>
      <c r="G106" s="148" t="e">
        <f>Septembar!#REF!</f>
        <v>#REF!</v>
      </c>
      <c r="H106" s="148" t="e">
        <f>Oktobar!#REF!</f>
        <v>#REF!</v>
      </c>
      <c r="I106" s="148" t="e">
        <f>Oktobar_2!S106</f>
        <v>#REF!</v>
      </c>
      <c r="K106" s="148" t="e">
        <f>Januar!#REF!</f>
        <v>#REF!</v>
      </c>
      <c r="L106" s="148" t="e">
        <f>Februar!#REF!</f>
        <v>#REF!</v>
      </c>
      <c r="M106" s="148" t="e">
        <f>#REF!</f>
        <v>#REF!</v>
      </c>
      <c r="N106" s="148" t="e">
        <f>Juni!#REF!</f>
        <v>#REF!</v>
      </c>
      <c r="O106" s="148" t="e">
        <f>Juli!#REF!</f>
        <v>#REF!</v>
      </c>
      <c r="P106" s="148" t="e">
        <f>Septembar!#REF!</f>
        <v>#REF!</v>
      </c>
      <c r="Q106" s="148" t="e">
        <f>Oktobar!#REF!</f>
        <v>#REF!</v>
      </c>
      <c r="R106" s="148" t="e">
        <f>Oktobar_2!S106</f>
        <v>#REF!</v>
      </c>
      <c r="S106" s="148"/>
      <c r="T106" s="148">
        <f t="shared" si="2"/>
        <v>0</v>
      </c>
    </row>
    <row r="107" spans="1:20" ht="20.100000000000001" customHeight="1">
      <c r="A107" t="e">
        <f>OSS_2018_19!#REF!</f>
        <v>#REF!</v>
      </c>
      <c r="B107" s="148" t="e">
        <f>Januar!#REF!</f>
        <v>#REF!</v>
      </c>
      <c r="C107" s="148" t="e">
        <f>Februar!#REF!</f>
        <v>#REF!</v>
      </c>
      <c r="D107" s="148" t="e">
        <f>#REF!</f>
        <v>#REF!</v>
      </c>
      <c r="E107" s="148" t="e">
        <f>Juni!#REF!</f>
        <v>#REF!</v>
      </c>
      <c r="F107" s="148" t="e">
        <f>Juli!#REF!</f>
        <v>#REF!</v>
      </c>
      <c r="G107" s="148" t="e">
        <f>Septembar!#REF!</f>
        <v>#REF!</v>
      </c>
      <c r="H107" s="148" t="e">
        <f>Oktobar!#REF!</f>
        <v>#REF!</v>
      </c>
      <c r="I107" s="148" t="e">
        <f>Oktobar_2!S107</f>
        <v>#REF!</v>
      </c>
      <c r="K107" s="148" t="e">
        <f>Januar!#REF!</f>
        <v>#REF!</v>
      </c>
      <c r="L107" s="148" t="e">
        <f>Februar!#REF!</f>
        <v>#REF!</v>
      </c>
      <c r="M107" s="148" t="e">
        <f>#REF!</f>
        <v>#REF!</v>
      </c>
      <c r="N107" s="148" t="e">
        <f>Juni!#REF!</f>
        <v>#REF!</v>
      </c>
      <c r="O107" s="148" t="e">
        <f>Juli!#REF!</f>
        <v>#REF!</v>
      </c>
      <c r="P107" s="148" t="e">
        <f>Septembar!#REF!</f>
        <v>#REF!</v>
      </c>
      <c r="Q107" s="148" t="e">
        <f>Oktobar!#REF!</f>
        <v>#REF!</v>
      </c>
      <c r="R107" s="148" t="e">
        <f>Oktobar_2!S107</f>
        <v>#REF!</v>
      </c>
      <c r="S107" s="148"/>
      <c r="T107" s="148">
        <f t="shared" si="2"/>
        <v>0</v>
      </c>
    </row>
    <row r="108" spans="1:20" ht="20.100000000000001" customHeight="1">
      <c r="A108" t="e">
        <f>OSS_2018_19!#REF!</f>
        <v>#REF!</v>
      </c>
      <c r="B108" s="148" t="e">
        <f>Januar!#REF!</f>
        <v>#REF!</v>
      </c>
      <c r="C108" s="148" t="e">
        <f>Februar!#REF!</f>
        <v>#REF!</v>
      </c>
      <c r="D108" s="148" t="e">
        <f>#REF!</f>
        <v>#REF!</v>
      </c>
      <c r="E108" s="148" t="e">
        <f>Juni!#REF!</f>
        <v>#REF!</v>
      </c>
      <c r="F108" s="148" t="e">
        <f>Juli!#REF!</f>
        <v>#REF!</v>
      </c>
      <c r="G108" s="148" t="e">
        <f>Septembar!#REF!</f>
        <v>#REF!</v>
      </c>
      <c r="H108" s="148" t="e">
        <f>Oktobar!#REF!</f>
        <v>#REF!</v>
      </c>
      <c r="I108" s="148" t="e">
        <f>Oktobar_2!S108</f>
        <v>#REF!</v>
      </c>
      <c r="K108" s="148" t="e">
        <f>Januar!#REF!</f>
        <v>#REF!</v>
      </c>
      <c r="L108" s="148" t="e">
        <f>Februar!#REF!</f>
        <v>#REF!</v>
      </c>
      <c r="M108" s="148" t="e">
        <f>#REF!</f>
        <v>#REF!</v>
      </c>
      <c r="N108" s="148" t="e">
        <f>Juni!#REF!</f>
        <v>#REF!</v>
      </c>
      <c r="O108" s="148" t="e">
        <f>Juli!#REF!</f>
        <v>#REF!</v>
      </c>
      <c r="P108" s="148" t="e">
        <f>Septembar!#REF!</f>
        <v>#REF!</v>
      </c>
      <c r="Q108" s="148" t="e">
        <f>Oktobar!#REF!</f>
        <v>#REF!</v>
      </c>
      <c r="R108" s="148" t="e">
        <f>Oktobar_2!S108</f>
        <v>#REF!</v>
      </c>
      <c r="S108" s="148"/>
      <c r="T108" s="148">
        <f t="shared" si="2"/>
        <v>0</v>
      </c>
    </row>
    <row r="109" spans="1:20" ht="20.100000000000001" customHeight="1">
      <c r="A109" t="e">
        <f>OSS_2018_19!#REF!</f>
        <v>#REF!</v>
      </c>
      <c r="B109" s="148" t="e">
        <f>Januar!#REF!</f>
        <v>#REF!</v>
      </c>
      <c r="C109" s="148" t="e">
        <f>Februar!#REF!</f>
        <v>#REF!</v>
      </c>
      <c r="D109" s="148" t="e">
        <f>#REF!</f>
        <v>#REF!</v>
      </c>
      <c r="E109" s="148" t="e">
        <f>Juni!#REF!</f>
        <v>#REF!</v>
      </c>
      <c r="F109" s="148" t="e">
        <f>Juli!#REF!</f>
        <v>#REF!</v>
      </c>
      <c r="G109" s="148" t="e">
        <f>Septembar!#REF!</f>
        <v>#REF!</v>
      </c>
      <c r="H109" s="148" t="e">
        <f>Oktobar!#REF!</f>
        <v>#REF!</v>
      </c>
      <c r="I109" s="148" t="e">
        <f>Oktobar_2!S109</f>
        <v>#REF!</v>
      </c>
      <c r="K109" s="148" t="e">
        <f>Januar!#REF!</f>
        <v>#REF!</v>
      </c>
      <c r="L109" s="148" t="e">
        <f>Februar!#REF!</f>
        <v>#REF!</v>
      </c>
      <c r="M109" s="148" t="e">
        <f>#REF!</f>
        <v>#REF!</v>
      </c>
      <c r="N109" s="148" t="e">
        <f>Juni!#REF!</f>
        <v>#REF!</v>
      </c>
      <c r="O109" s="148" t="e">
        <f>Juli!#REF!</f>
        <v>#REF!</v>
      </c>
      <c r="P109" s="148" t="e">
        <f>Septembar!#REF!</f>
        <v>#REF!</v>
      </c>
      <c r="Q109" s="148" t="e">
        <f>Oktobar!#REF!</f>
        <v>#REF!</v>
      </c>
      <c r="R109" s="148" t="e">
        <f>Oktobar_2!S109</f>
        <v>#REF!</v>
      </c>
      <c r="S109" s="148"/>
      <c r="T109" s="148">
        <f t="shared" si="2"/>
        <v>0</v>
      </c>
    </row>
    <row r="110" spans="1:20" ht="20.100000000000001" customHeight="1">
      <c r="A110" t="e">
        <f>OSS_2018_19!#REF!</f>
        <v>#REF!</v>
      </c>
      <c r="B110" s="148" t="e">
        <f>Januar!#REF!</f>
        <v>#REF!</v>
      </c>
      <c r="C110" s="148" t="e">
        <f>Februar!#REF!</f>
        <v>#REF!</v>
      </c>
      <c r="D110" s="148" t="e">
        <f>#REF!</f>
        <v>#REF!</v>
      </c>
      <c r="E110" s="148" t="e">
        <f>Juni!#REF!</f>
        <v>#REF!</v>
      </c>
      <c r="F110" s="148" t="e">
        <f>Juli!#REF!</f>
        <v>#REF!</v>
      </c>
      <c r="G110" s="148" t="e">
        <f>Septembar!#REF!</f>
        <v>#REF!</v>
      </c>
      <c r="H110" s="148" t="e">
        <f>Oktobar!#REF!</f>
        <v>#REF!</v>
      </c>
      <c r="I110" s="148" t="e">
        <f>Oktobar_2!S110</f>
        <v>#REF!</v>
      </c>
      <c r="K110" s="148" t="e">
        <f>Januar!#REF!</f>
        <v>#REF!</v>
      </c>
      <c r="L110" s="148" t="e">
        <f>Februar!#REF!</f>
        <v>#REF!</v>
      </c>
      <c r="M110" s="148" t="e">
        <f>#REF!</f>
        <v>#REF!</v>
      </c>
      <c r="N110" s="148" t="e">
        <f>Juni!#REF!</f>
        <v>#REF!</v>
      </c>
      <c r="O110" s="148" t="e">
        <f>Juli!#REF!</f>
        <v>#REF!</v>
      </c>
      <c r="P110" s="148" t="e">
        <f>Septembar!#REF!</f>
        <v>#REF!</v>
      </c>
      <c r="Q110" s="148" t="e">
        <f>Oktobar!#REF!</f>
        <v>#REF!</v>
      </c>
      <c r="R110" s="148" t="e">
        <f>Oktobar_2!S110</f>
        <v>#REF!</v>
      </c>
      <c r="S110" s="148"/>
      <c r="T110" s="148">
        <f t="shared" si="2"/>
        <v>0</v>
      </c>
    </row>
    <row r="111" spans="1:20" ht="20.100000000000001" customHeight="1">
      <c r="A111" t="e">
        <f>OSS_2018_19!#REF!</f>
        <v>#REF!</v>
      </c>
      <c r="B111" s="148" t="e">
        <f>Januar!#REF!</f>
        <v>#REF!</v>
      </c>
      <c r="C111" s="148" t="e">
        <f>Februar!#REF!</f>
        <v>#REF!</v>
      </c>
      <c r="D111" s="148" t="e">
        <f>#REF!</f>
        <v>#REF!</v>
      </c>
      <c r="E111" s="148" t="e">
        <f>Juni!#REF!</f>
        <v>#REF!</v>
      </c>
      <c r="F111" s="148" t="e">
        <f>Juli!#REF!</f>
        <v>#REF!</v>
      </c>
      <c r="G111" s="148" t="e">
        <f>Septembar!#REF!</f>
        <v>#REF!</v>
      </c>
      <c r="H111" s="148" t="e">
        <f>Oktobar!#REF!</f>
        <v>#REF!</v>
      </c>
      <c r="I111" s="148" t="e">
        <f>Oktobar_2!S111</f>
        <v>#REF!</v>
      </c>
      <c r="K111" s="148" t="e">
        <f>Januar!#REF!</f>
        <v>#REF!</v>
      </c>
      <c r="L111" s="148" t="e">
        <f>Februar!#REF!</f>
        <v>#REF!</v>
      </c>
      <c r="M111" s="148" t="e">
        <f>#REF!</f>
        <v>#REF!</v>
      </c>
      <c r="N111" s="148" t="e">
        <f>Juni!#REF!</f>
        <v>#REF!</v>
      </c>
      <c r="O111" s="148" t="e">
        <f>Juli!#REF!</f>
        <v>#REF!</v>
      </c>
      <c r="P111" s="148" t="e">
        <f>Septembar!#REF!</f>
        <v>#REF!</v>
      </c>
      <c r="Q111" s="148" t="e">
        <f>Oktobar!#REF!</f>
        <v>#REF!</v>
      </c>
      <c r="R111" s="148" t="e">
        <f>Oktobar_2!S111</f>
        <v>#REF!</v>
      </c>
      <c r="S111" s="148"/>
      <c r="T111" s="148">
        <f t="shared" si="2"/>
        <v>0</v>
      </c>
    </row>
    <row r="112" spans="1:20" ht="20.100000000000001" customHeight="1">
      <c r="A112" t="e">
        <f>OSS_2018_19!#REF!</f>
        <v>#REF!</v>
      </c>
      <c r="B112" s="148" t="e">
        <f>Januar!#REF!</f>
        <v>#REF!</v>
      </c>
      <c r="C112" s="148" t="e">
        <f>Februar!#REF!</f>
        <v>#REF!</v>
      </c>
      <c r="D112" s="148" t="e">
        <f>#REF!</f>
        <v>#REF!</v>
      </c>
      <c r="E112" s="148" t="e">
        <f>Juni!#REF!</f>
        <v>#REF!</v>
      </c>
      <c r="F112" s="148" t="e">
        <f>Juli!#REF!</f>
        <v>#REF!</v>
      </c>
      <c r="G112" s="148" t="e">
        <f>Septembar!#REF!</f>
        <v>#REF!</v>
      </c>
      <c r="H112" s="148" t="e">
        <f>Oktobar!#REF!</f>
        <v>#REF!</v>
      </c>
      <c r="I112" s="148" t="e">
        <f>Oktobar_2!S112</f>
        <v>#REF!</v>
      </c>
      <c r="K112" s="148" t="e">
        <f>Januar!#REF!</f>
        <v>#REF!</v>
      </c>
      <c r="L112" s="148" t="e">
        <f>Februar!#REF!</f>
        <v>#REF!</v>
      </c>
      <c r="M112" s="148" t="e">
        <f>#REF!</f>
        <v>#REF!</v>
      </c>
      <c r="N112" s="148" t="e">
        <f>Juni!#REF!</f>
        <v>#REF!</v>
      </c>
      <c r="O112" s="148" t="e">
        <f>Juli!#REF!</f>
        <v>#REF!</v>
      </c>
      <c r="P112" s="148" t="e">
        <f>Septembar!#REF!</f>
        <v>#REF!</v>
      </c>
      <c r="Q112" s="148" t="e">
        <f>Oktobar!#REF!</f>
        <v>#REF!</v>
      </c>
      <c r="R112" s="148" t="e">
        <f>Oktobar_2!S112</f>
        <v>#REF!</v>
      </c>
      <c r="S112" s="148"/>
      <c r="T112" s="148">
        <f t="shared" si="2"/>
        <v>0</v>
      </c>
    </row>
    <row r="113" spans="1:20" ht="20.100000000000001" customHeight="1">
      <c r="A113" t="e">
        <f>OSS_2018_19!#REF!</f>
        <v>#REF!</v>
      </c>
      <c r="B113" s="148" t="e">
        <f>Januar!#REF!</f>
        <v>#REF!</v>
      </c>
      <c r="C113" s="148" t="e">
        <f>Februar!#REF!</f>
        <v>#REF!</v>
      </c>
      <c r="D113" s="148" t="e">
        <f>#REF!</f>
        <v>#REF!</v>
      </c>
      <c r="E113" s="148" t="e">
        <f>Juni!#REF!</f>
        <v>#REF!</v>
      </c>
      <c r="F113" s="148" t="e">
        <f>Juli!#REF!</f>
        <v>#REF!</v>
      </c>
      <c r="G113" s="148" t="e">
        <f>Septembar!#REF!</f>
        <v>#REF!</v>
      </c>
      <c r="H113" s="148" t="e">
        <f>Oktobar!#REF!</f>
        <v>#REF!</v>
      </c>
      <c r="I113" s="148" t="e">
        <f>Oktobar_2!S113</f>
        <v>#REF!</v>
      </c>
      <c r="K113" s="148" t="e">
        <f>Januar!#REF!</f>
        <v>#REF!</v>
      </c>
      <c r="L113" s="148" t="e">
        <f>Februar!#REF!</f>
        <v>#REF!</v>
      </c>
      <c r="M113" s="148" t="e">
        <f>#REF!</f>
        <v>#REF!</v>
      </c>
      <c r="N113" s="148" t="e">
        <f>Juni!#REF!</f>
        <v>#REF!</v>
      </c>
      <c r="O113" s="148" t="e">
        <f>Juli!#REF!</f>
        <v>#REF!</v>
      </c>
      <c r="P113" s="148" t="e">
        <f>Septembar!#REF!</f>
        <v>#REF!</v>
      </c>
      <c r="Q113" s="148" t="e">
        <f>Oktobar!#REF!</f>
        <v>#REF!</v>
      </c>
      <c r="R113" s="148" t="e">
        <f>Oktobar_2!S113</f>
        <v>#REF!</v>
      </c>
      <c r="S113" s="148"/>
      <c r="T113" s="148">
        <f t="shared" si="2"/>
        <v>0</v>
      </c>
    </row>
    <row r="114" spans="1:20" ht="20.100000000000001" customHeight="1">
      <c r="A114" t="e">
        <f>OSS_2018_19!#REF!</f>
        <v>#REF!</v>
      </c>
      <c r="B114" s="148" t="e">
        <f>Januar!#REF!</f>
        <v>#REF!</v>
      </c>
      <c r="C114" s="148" t="e">
        <f>Februar!#REF!</f>
        <v>#REF!</v>
      </c>
      <c r="D114" s="148" t="e">
        <f>#REF!</f>
        <v>#REF!</v>
      </c>
      <c r="E114" s="148" t="e">
        <f>Juni!#REF!</f>
        <v>#REF!</v>
      </c>
      <c r="F114" s="148" t="e">
        <f>Juli!#REF!</f>
        <v>#REF!</v>
      </c>
      <c r="G114" s="148" t="e">
        <f>Septembar!#REF!</f>
        <v>#REF!</v>
      </c>
      <c r="H114" s="148" t="e">
        <f>Oktobar!#REF!</f>
        <v>#REF!</v>
      </c>
      <c r="I114" s="148" t="e">
        <f>Oktobar_2!S114</f>
        <v>#REF!</v>
      </c>
      <c r="K114" s="148" t="e">
        <f>Januar!#REF!</f>
        <v>#REF!</v>
      </c>
      <c r="L114" s="148" t="e">
        <f>Februar!#REF!</f>
        <v>#REF!</v>
      </c>
      <c r="M114" s="148" t="e">
        <f>#REF!</f>
        <v>#REF!</v>
      </c>
      <c r="N114" s="148" t="e">
        <f>Juni!#REF!</f>
        <v>#REF!</v>
      </c>
      <c r="O114" s="148" t="e">
        <f>Juli!#REF!</f>
        <v>#REF!</v>
      </c>
      <c r="P114" s="148" t="e">
        <f>Septembar!#REF!</f>
        <v>#REF!</v>
      </c>
      <c r="Q114" s="148" t="e">
        <f>Oktobar!#REF!</f>
        <v>#REF!</v>
      </c>
      <c r="R114" s="148" t="e">
        <f>Oktobar_2!S114</f>
        <v>#REF!</v>
      </c>
      <c r="S114" s="148"/>
      <c r="T114" s="148">
        <f t="shared" si="2"/>
        <v>0</v>
      </c>
    </row>
    <row r="115" spans="1:20" ht="20.100000000000001" customHeight="1">
      <c r="A115" t="e">
        <f>OSS_2018_19!#REF!</f>
        <v>#REF!</v>
      </c>
      <c r="B115" s="148" t="e">
        <f>Januar!#REF!</f>
        <v>#REF!</v>
      </c>
      <c r="C115" s="148" t="e">
        <f>Februar!#REF!</f>
        <v>#REF!</v>
      </c>
      <c r="D115" s="148" t="e">
        <f>#REF!</f>
        <v>#REF!</v>
      </c>
      <c r="E115" s="148" t="e">
        <f>Juni!#REF!</f>
        <v>#REF!</v>
      </c>
      <c r="F115" s="148" t="e">
        <f>Juli!#REF!</f>
        <v>#REF!</v>
      </c>
      <c r="G115" s="148" t="e">
        <f>Septembar!#REF!</f>
        <v>#REF!</v>
      </c>
      <c r="H115" s="148" t="e">
        <f>Oktobar!#REF!</f>
        <v>#REF!</v>
      </c>
      <c r="I115" s="148" t="e">
        <f>Oktobar_2!S115</f>
        <v>#REF!</v>
      </c>
      <c r="K115" s="148" t="e">
        <f>Januar!#REF!</f>
        <v>#REF!</v>
      </c>
      <c r="L115" s="148" t="e">
        <f>Februar!#REF!</f>
        <v>#REF!</v>
      </c>
      <c r="M115" s="148" t="e">
        <f>#REF!</f>
        <v>#REF!</v>
      </c>
      <c r="N115" s="148" t="e">
        <f>Juni!#REF!</f>
        <v>#REF!</v>
      </c>
      <c r="O115" s="148" t="e">
        <f>Juli!#REF!</f>
        <v>#REF!</v>
      </c>
      <c r="P115" s="148" t="e">
        <f>Septembar!#REF!</f>
        <v>#REF!</v>
      </c>
      <c r="Q115" s="148" t="e">
        <f>Oktobar!#REF!</f>
        <v>#REF!</v>
      </c>
      <c r="R115" s="148" t="e">
        <f>Oktobar_2!S115</f>
        <v>#REF!</v>
      </c>
      <c r="S115" s="148"/>
      <c r="T115" s="148">
        <f t="shared" si="2"/>
        <v>0</v>
      </c>
    </row>
    <row r="116" spans="1:20" ht="20.100000000000001" customHeight="1">
      <c r="A116" t="e">
        <f>OSS_2018_19!#REF!</f>
        <v>#REF!</v>
      </c>
      <c r="B116" s="148" t="e">
        <f>Januar!#REF!</f>
        <v>#REF!</v>
      </c>
      <c r="C116" s="148" t="e">
        <f>Februar!#REF!</f>
        <v>#REF!</v>
      </c>
      <c r="D116" s="148" t="e">
        <f>#REF!</f>
        <v>#REF!</v>
      </c>
      <c r="E116" s="148" t="e">
        <f>Juni!#REF!</f>
        <v>#REF!</v>
      </c>
      <c r="F116" s="148" t="e">
        <f>Juli!#REF!</f>
        <v>#REF!</v>
      </c>
      <c r="G116" s="148" t="e">
        <f>Septembar!#REF!</f>
        <v>#REF!</v>
      </c>
      <c r="H116" s="148" t="e">
        <f>Oktobar!#REF!</f>
        <v>#REF!</v>
      </c>
      <c r="I116" s="148" t="e">
        <f>Oktobar_2!S116</f>
        <v>#REF!</v>
      </c>
      <c r="K116" s="148" t="e">
        <f>Januar!#REF!</f>
        <v>#REF!</v>
      </c>
      <c r="L116" s="148" t="e">
        <f>Februar!#REF!</f>
        <v>#REF!</v>
      </c>
      <c r="M116" s="148" t="e">
        <f>#REF!</f>
        <v>#REF!</v>
      </c>
      <c r="N116" s="148" t="e">
        <f>Juni!#REF!</f>
        <v>#REF!</v>
      </c>
      <c r="O116" s="148" t="e">
        <f>Juli!#REF!</f>
        <v>#REF!</v>
      </c>
      <c r="P116" s="148" t="e">
        <f>Septembar!#REF!</f>
        <v>#REF!</v>
      </c>
      <c r="Q116" s="148" t="e">
        <f>Oktobar!#REF!</f>
        <v>#REF!</v>
      </c>
      <c r="R116" s="148" t="e">
        <f>Oktobar_2!S116</f>
        <v>#REF!</v>
      </c>
      <c r="S116" s="148"/>
      <c r="T116" s="148">
        <f t="shared" si="2"/>
        <v>0</v>
      </c>
    </row>
    <row r="117" spans="1:20" ht="20.100000000000001" customHeight="1">
      <c r="A117" t="e">
        <f>OSS_2018_19!#REF!</f>
        <v>#REF!</v>
      </c>
      <c r="B117" s="148" t="e">
        <f>Januar!#REF!</f>
        <v>#REF!</v>
      </c>
      <c r="C117" s="148" t="e">
        <f>Februar!#REF!</f>
        <v>#REF!</v>
      </c>
      <c r="D117" s="148" t="e">
        <f>#REF!</f>
        <v>#REF!</v>
      </c>
      <c r="E117" s="148" t="e">
        <f>Juni!#REF!</f>
        <v>#REF!</v>
      </c>
      <c r="F117" s="148" t="e">
        <f>Juli!#REF!</f>
        <v>#REF!</v>
      </c>
      <c r="G117" s="148" t="e">
        <f>Septembar!#REF!</f>
        <v>#REF!</v>
      </c>
      <c r="H117" s="148" t="e">
        <f>Oktobar!#REF!</f>
        <v>#REF!</v>
      </c>
      <c r="I117" s="148" t="e">
        <f>Oktobar_2!S117</f>
        <v>#REF!</v>
      </c>
      <c r="K117" s="148" t="e">
        <f>Januar!#REF!</f>
        <v>#REF!</v>
      </c>
      <c r="L117" s="148" t="e">
        <f>Februar!#REF!</f>
        <v>#REF!</v>
      </c>
      <c r="M117" s="148" t="e">
        <f>#REF!</f>
        <v>#REF!</v>
      </c>
      <c r="N117" s="148" t="e">
        <f>Juni!#REF!</f>
        <v>#REF!</v>
      </c>
      <c r="O117" s="148" t="e">
        <f>Juli!#REF!</f>
        <v>#REF!</v>
      </c>
      <c r="P117" s="148" t="e">
        <f>Septembar!#REF!</f>
        <v>#REF!</v>
      </c>
      <c r="Q117" s="148" t="e">
        <f>Oktobar!#REF!</f>
        <v>#REF!</v>
      </c>
      <c r="R117" s="148" t="e">
        <f>Oktobar_2!S117</f>
        <v>#REF!</v>
      </c>
      <c r="S117" s="148"/>
      <c r="T117" s="148">
        <f t="shared" si="2"/>
        <v>0</v>
      </c>
    </row>
    <row r="118" spans="1:20" ht="20.100000000000001" customHeight="1">
      <c r="A118" t="e">
        <f>OSS_2018_19!#REF!</f>
        <v>#REF!</v>
      </c>
      <c r="B118" s="148" t="e">
        <f>Januar!#REF!</f>
        <v>#REF!</v>
      </c>
      <c r="C118" s="148" t="e">
        <f>Februar!#REF!</f>
        <v>#REF!</v>
      </c>
      <c r="D118" s="148" t="e">
        <f>#REF!</f>
        <v>#REF!</v>
      </c>
      <c r="E118" s="148" t="e">
        <f>Juni!#REF!</f>
        <v>#REF!</v>
      </c>
      <c r="F118" s="148" t="e">
        <f>Juli!#REF!</f>
        <v>#REF!</v>
      </c>
      <c r="G118" s="148" t="e">
        <f>Septembar!#REF!</f>
        <v>#REF!</v>
      </c>
      <c r="H118" s="148" t="e">
        <f>Oktobar!#REF!</f>
        <v>#REF!</v>
      </c>
      <c r="I118" s="148" t="e">
        <f>Oktobar_2!S118</f>
        <v>#REF!</v>
      </c>
      <c r="K118" s="148" t="e">
        <f>Januar!#REF!</f>
        <v>#REF!</v>
      </c>
      <c r="L118" s="148" t="e">
        <f>Februar!#REF!</f>
        <v>#REF!</v>
      </c>
      <c r="M118" s="148" t="e">
        <f>#REF!</f>
        <v>#REF!</v>
      </c>
      <c r="N118" s="148" t="e">
        <f>Juni!#REF!</f>
        <v>#REF!</v>
      </c>
      <c r="O118" s="148" t="e">
        <f>Juli!#REF!</f>
        <v>#REF!</v>
      </c>
      <c r="P118" s="148" t="e">
        <f>Septembar!#REF!</f>
        <v>#REF!</v>
      </c>
      <c r="Q118" s="148" t="e">
        <f>Oktobar!#REF!</f>
        <v>#REF!</v>
      </c>
      <c r="R118" s="148" t="e">
        <f>Oktobar_2!S118</f>
        <v>#REF!</v>
      </c>
      <c r="S118" s="148"/>
      <c r="T118" s="148">
        <f t="shared" si="2"/>
        <v>0</v>
      </c>
    </row>
    <row r="119" spans="1:20" ht="20.100000000000001" customHeight="1">
      <c r="A119" t="e">
        <f>OSS_2018_19!#REF!</f>
        <v>#REF!</v>
      </c>
      <c r="B119" s="148" t="e">
        <f>Januar!#REF!</f>
        <v>#REF!</v>
      </c>
      <c r="C119" s="148" t="e">
        <f>Februar!#REF!</f>
        <v>#REF!</v>
      </c>
      <c r="D119" s="148" t="e">
        <f>#REF!</f>
        <v>#REF!</v>
      </c>
      <c r="E119" s="148" t="e">
        <f>Juni!#REF!</f>
        <v>#REF!</v>
      </c>
      <c r="F119" s="148" t="e">
        <f>Juli!#REF!</f>
        <v>#REF!</v>
      </c>
      <c r="G119" s="148" t="e">
        <f>Septembar!#REF!</f>
        <v>#REF!</v>
      </c>
      <c r="H119" s="148" t="e">
        <f>Oktobar!#REF!</f>
        <v>#REF!</v>
      </c>
      <c r="I119" s="148" t="e">
        <f>Oktobar_2!S119</f>
        <v>#REF!</v>
      </c>
      <c r="K119" s="148" t="e">
        <f>Januar!#REF!</f>
        <v>#REF!</v>
      </c>
      <c r="L119" s="148" t="e">
        <f>Februar!#REF!</f>
        <v>#REF!</v>
      </c>
      <c r="M119" s="148" t="e">
        <f>#REF!</f>
        <v>#REF!</v>
      </c>
      <c r="N119" s="148" t="e">
        <f>Juni!#REF!</f>
        <v>#REF!</v>
      </c>
      <c r="O119" s="148" t="e">
        <f>Juli!#REF!</f>
        <v>#REF!</v>
      </c>
      <c r="P119" s="148" t="e">
        <f>Septembar!#REF!</f>
        <v>#REF!</v>
      </c>
      <c r="Q119" s="148" t="e">
        <f>Oktobar!#REF!</f>
        <v>#REF!</v>
      </c>
      <c r="R119" s="148" t="e">
        <f>Oktobar_2!S119</f>
        <v>#REF!</v>
      </c>
      <c r="S119" s="148"/>
      <c r="T119" s="148">
        <f t="shared" si="2"/>
        <v>0</v>
      </c>
    </row>
    <row r="120" spans="1:20" ht="20.100000000000001" customHeight="1">
      <c r="A120" t="e">
        <f>OSS_2018_19!#REF!</f>
        <v>#REF!</v>
      </c>
      <c r="B120" s="148" t="e">
        <f>Januar!#REF!</f>
        <v>#REF!</v>
      </c>
      <c r="C120" s="148" t="e">
        <f>Februar!#REF!</f>
        <v>#REF!</v>
      </c>
      <c r="D120" s="148" t="e">
        <f>#REF!</f>
        <v>#REF!</v>
      </c>
      <c r="E120" s="148" t="e">
        <f>Juni!#REF!</f>
        <v>#REF!</v>
      </c>
      <c r="F120" s="148" t="e">
        <f>Juli!#REF!</f>
        <v>#REF!</v>
      </c>
      <c r="G120" s="148" t="e">
        <f>Septembar!#REF!</f>
        <v>#REF!</v>
      </c>
      <c r="H120" s="148" t="e">
        <f>Oktobar!#REF!</f>
        <v>#REF!</v>
      </c>
      <c r="I120" s="148" t="e">
        <f>Oktobar_2!S120</f>
        <v>#REF!</v>
      </c>
      <c r="K120" s="148" t="e">
        <f>Januar!#REF!</f>
        <v>#REF!</v>
      </c>
      <c r="L120" s="148" t="e">
        <f>Februar!#REF!</f>
        <v>#REF!</v>
      </c>
      <c r="M120" s="148" t="e">
        <f>#REF!</f>
        <v>#REF!</v>
      </c>
      <c r="N120" s="148" t="e">
        <f>Juni!#REF!</f>
        <v>#REF!</v>
      </c>
      <c r="O120" s="148" t="e">
        <f>Juli!#REF!</f>
        <v>#REF!</v>
      </c>
      <c r="P120" s="148" t="e">
        <f>Septembar!#REF!</f>
        <v>#REF!</v>
      </c>
      <c r="Q120" s="148" t="e">
        <f>Oktobar!#REF!</f>
        <v>#REF!</v>
      </c>
      <c r="R120" s="148" t="e">
        <f>Oktobar_2!S120</f>
        <v>#REF!</v>
      </c>
      <c r="S120" s="148"/>
      <c r="T120" s="148">
        <f t="shared" si="2"/>
        <v>0</v>
      </c>
    </row>
    <row r="121" spans="1:20" ht="20.100000000000001" customHeight="1">
      <c r="A121" t="e">
        <f>OSS_2018_19!#REF!</f>
        <v>#REF!</v>
      </c>
      <c r="B121" s="148" t="e">
        <f>Januar!#REF!</f>
        <v>#REF!</v>
      </c>
      <c r="C121" s="148" t="e">
        <f>Februar!#REF!</f>
        <v>#REF!</v>
      </c>
      <c r="D121" s="148" t="e">
        <f>#REF!</f>
        <v>#REF!</v>
      </c>
      <c r="E121" s="148" t="e">
        <f>Juni!#REF!</f>
        <v>#REF!</v>
      </c>
      <c r="F121" s="148" t="e">
        <f>Juli!#REF!</f>
        <v>#REF!</v>
      </c>
      <c r="G121" s="148" t="e">
        <f>Septembar!#REF!</f>
        <v>#REF!</v>
      </c>
      <c r="H121" s="148" t="e">
        <f>Oktobar!#REF!</f>
        <v>#REF!</v>
      </c>
      <c r="I121" s="148" t="e">
        <f>Oktobar_2!S121</f>
        <v>#REF!</v>
      </c>
      <c r="K121" s="148" t="e">
        <f>Januar!#REF!</f>
        <v>#REF!</v>
      </c>
      <c r="L121" s="148" t="e">
        <f>Februar!#REF!</f>
        <v>#REF!</v>
      </c>
      <c r="M121" s="148" t="e">
        <f>#REF!</f>
        <v>#REF!</v>
      </c>
      <c r="N121" s="148" t="e">
        <f>Juni!#REF!</f>
        <v>#REF!</v>
      </c>
      <c r="O121" s="148" t="e">
        <f>Juli!#REF!</f>
        <v>#REF!</v>
      </c>
      <c r="P121" s="148" t="e">
        <f>Septembar!#REF!</f>
        <v>#REF!</v>
      </c>
      <c r="Q121" s="148" t="e">
        <f>Oktobar!#REF!</f>
        <v>#REF!</v>
      </c>
      <c r="R121" s="148" t="e">
        <f>Oktobar_2!S121</f>
        <v>#REF!</v>
      </c>
      <c r="S121" s="148"/>
      <c r="T121" s="148">
        <f t="shared" si="2"/>
        <v>0</v>
      </c>
    </row>
    <row r="122" spans="1:20" ht="20.100000000000001" customHeight="1">
      <c r="A122" t="e">
        <f>OSS_2018_19!#REF!</f>
        <v>#REF!</v>
      </c>
      <c r="B122" s="148" t="e">
        <f>Januar!#REF!</f>
        <v>#REF!</v>
      </c>
      <c r="C122" s="148" t="e">
        <f>Februar!#REF!</f>
        <v>#REF!</v>
      </c>
      <c r="D122" s="148" t="e">
        <f>#REF!</f>
        <v>#REF!</v>
      </c>
      <c r="E122" s="148" t="e">
        <f>Juni!#REF!</f>
        <v>#REF!</v>
      </c>
      <c r="F122" s="148" t="e">
        <f>Juli!#REF!</f>
        <v>#REF!</v>
      </c>
      <c r="G122" s="148" t="e">
        <f>Septembar!#REF!</f>
        <v>#REF!</v>
      </c>
      <c r="H122" s="148" t="e">
        <f>Oktobar!#REF!</f>
        <v>#REF!</v>
      </c>
      <c r="I122" s="148" t="e">
        <f>Oktobar_2!S122</f>
        <v>#REF!</v>
      </c>
      <c r="K122" s="148" t="e">
        <f>Januar!#REF!</f>
        <v>#REF!</v>
      </c>
      <c r="L122" s="148" t="e">
        <f>Februar!#REF!</f>
        <v>#REF!</v>
      </c>
      <c r="M122" s="148" t="e">
        <f>#REF!</f>
        <v>#REF!</v>
      </c>
      <c r="N122" s="148" t="e">
        <f>Juni!#REF!</f>
        <v>#REF!</v>
      </c>
      <c r="O122" s="148" t="e">
        <f>Juli!#REF!</f>
        <v>#REF!</v>
      </c>
      <c r="P122" s="148" t="e">
        <f>Septembar!#REF!</f>
        <v>#REF!</v>
      </c>
      <c r="Q122" s="148" t="e">
        <f>Oktobar!#REF!</f>
        <v>#REF!</v>
      </c>
      <c r="R122" s="148" t="e">
        <f>Oktobar_2!S122</f>
        <v>#REF!</v>
      </c>
      <c r="S122" s="148"/>
      <c r="T122" s="148">
        <f t="shared" si="2"/>
        <v>0</v>
      </c>
    </row>
    <row r="123" spans="1:20" ht="20.100000000000001" customHeight="1">
      <c r="A123" t="e">
        <f>OSS_2018_19!#REF!</f>
        <v>#REF!</v>
      </c>
      <c r="B123" s="148" t="e">
        <f>Januar!#REF!</f>
        <v>#REF!</v>
      </c>
      <c r="C123" s="148" t="e">
        <f>Februar!#REF!</f>
        <v>#REF!</v>
      </c>
      <c r="D123" s="148" t="e">
        <f>#REF!</f>
        <v>#REF!</v>
      </c>
      <c r="E123" s="148" t="e">
        <f>Juni!#REF!</f>
        <v>#REF!</v>
      </c>
      <c r="F123" s="148" t="e">
        <f>Juli!#REF!</f>
        <v>#REF!</v>
      </c>
      <c r="G123" s="148" t="e">
        <f>Septembar!#REF!</f>
        <v>#REF!</v>
      </c>
      <c r="H123" s="148" t="e">
        <f>Oktobar!#REF!</f>
        <v>#REF!</v>
      </c>
      <c r="I123" s="148" t="e">
        <f>Oktobar_2!S123</f>
        <v>#REF!</v>
      </c>
      <c r="K123" s="148" t="e">
        <f>Januar!#REF!</f>
        <v>#REF!</v>
      </c>
      <c r="L123" s="148" t="e">
        <f>Februar!#REF!</f>
        <v>#REF!</v>
      </c>
      <c r="M123" s="148" t="e">
        <f>#REF!</f>
        <v>#REF!</v>
      </c>
      <c r="N123" s="148" t="e">
        <f>Juni!#REF!</f>
        <v>#REF!</v>
      </c>
      <c r="O123" s="148" t="e">
        <f>Juli!#REF!</f>
        <v>#REF!</v>
      </c>
      <c r="P123" s="148" t="e">
        <f>Septembar!#REF!</f>
        <v>#REF!</v>
      </c>
      <c r="Q123" s="148" t="e">
        <f>Oktobar!#REF!</f>
        <v>#REF!</v>
      </c>
      <c r="R123" s="148" t="e">
        <f>Oktobar_2!S123</f>
        <v>#REF!</v>
      </c>
      <c r="S123" s="148"/>
      <c r="T123" s="148">
        <f t="shared" si="2"/>
        <v>0</v>
      </c>
    </row>
    <row r="124" spans="1:20" ht="20.100000000000001" customHeight="1">
      <c r="A124" t="e">
        <f>OSS_2018_19!#REF!</f>
        <v>#REF!</v>
      </c>
      <c r="B124" s="148" t="e">
        <f>Januar!#REF!</f>
        <v>#REF!</v>
      </c>
      <c r="C124" s="148" t="e">
        <f>Februar!#REF!</f>
        <v>#REF!</v>
      </c>
      <c r="D124" s="148" t="e">
        <f>#REF!</f>
        <v>#REF!</v>
      </c>
      <c r="E124" s="148" t="e">
        <f>Juni!#REF!</f>
        <v>#REF!</v>
      </c>
      <c r="F124" s="148" t="e">
        <f>Juli!#REF!</f>
        <v>#REF!</v>
      </c>
      <c r="G124" s="148" t="e">
        <f>Septembar!#REF!</f>
        <v>#REF!</v>
      </c>
      <c r="H124" s="148" t="e">
        <f>Oktobar!#REF!</f>
        <v>#REF!</v>
      </c>
      <c r="I124" s="148" t="e">
        <f>Oktobar_2!S124</f>
        <v>#REF!</v>
      </c>
      <c r="K124" s="148" t="e">
        <f>Januar!#REF!</f>
        <v>#REF!</v>
      </c>
      <c r="L124" s="148" t="e">
        <f>Februar!#REF!</f>
        <v>#REF!</v>
      </c>
      <c r="M124" s="148" t="e">
        <f>#REF!</f>
        <v>#REF!</v>
      </c>
      <c r="N124" s="148" t="e">
        <f>Juni!#REF!</f>
        <v>#REF!</v>
      </c>
      <c r="O124" s="148" t="e">
        <f>Juli!#REF!</f>
        <v>#REF!</v>
      </c>
      <c r="P124" s="148" t="e">
        <f>Septembar!#REF!</f>
        <v>#REF!</v>
      </c>
      <c r="Q124" s="148" t="e">
        <f>Oktobar!#REF!</f>
        <v>#REF!</v>
      </c>
      <c r="R124" s="148" t="e">
        <f>Oktobar_2!S124</f>
        <v>#REF!</v>
      </c>
      <c r="S124" s="148"/>
      <c r="T124" s="148">
        <f t="shared" si="2"/>
        <v>0</v>
      </c>
    </row>
    <row r="125" spans="1:20" ht="20.100000000000001" customHeight="1">
      <c r="A125" t="e">
        <f>OSS_2018_19!#REF!</f>
        <v>#REF!</v>
      </c>
      <c r="B125" s="148" t="e">
        <f>Januar!#REF!</f>
        <v>#REF!</v>
      </c>
      <c r="C125" s="148" t="e">
        <f>Februar!#REF!</f>
        <v>#REF!</v>
      </c>
      <c r="D125" s="148" t="e">
        <f>#REF!</f>
        <v>#REF!</v>
      </c>
      <c r="E125" s="148" t="e">
        <f>Juni!#REF!</f>
        <v>#REF!</v>
      </c>
      <c r="F125" s="148" t="e">
        <f>Juli!#REF!</f>
        <v>#REF!</v>
      </c>
      <c r="G125" s="148" t="e">
        <f>Septembar!#REF!</f>
        <v>#REF!</v>
      </c>
      <c r="H125" s="148" t="e">
        <f>Oktobar!#REF!</f>
        <v>#REF!</v>
      </c>
      <c r="I125" s="148" t="e">
        <f>Oktobar_2!S125</f>
        <v>#REF!</v>
      </c>
      <c r="K125" s="148" t="e">
        <f>Januar!#REF!</f>
        <v>#REF!</v>
      </c>
      <c r="L125" s="148" t="e">
        <f>Februar!#REF!</f>
        <v>#REF!</v>
      </c>
      <c r="M125" s="148" t="e">
        <f>#REF!</f>
        <v>#REF!</v>
      </c>
      <c r="N125" s="148" t="e">
        <f>Juni!#REF!</f>
        <v>#REF!</v>
      </c>
      <c r="O125" s="148" t="e">
        <f>Juli!#REF!</f>
        <v>#REF!</v>
      </c>
      <c r="P125" s="148" t="e">
        <f>Septembar!#REF!</f>
        <v>#REF!</v>
      </c>
      <c r="Q125" s="148" t="e">
        <f>Oktobar!#REF!</f>
        <v>#REF!</v>
      </c>
      <c r="R125" s="148" t="e">
        <f>Oktobar_2!S125</f>
        <v>#REF!</v>
      </c>
      <c r="S125" s="148"/>
      <c r="T125" s="148">
        <f t="shared" si="2"/>
        <v>0</v>
      </c>
    </row>
    <row r="126" spans="1:20" ht="20.100000000000001" customHeight="1">
      <c r="A126" t="e">
        <f>OSS_2018_19!#REF!</f>
        <v>#REF!</v>
      </c>
      <c r="B126" s="148" t="e">
        <f>Januar!#REF!</f>
        <v>#REF!</v>
      </c>
      <c r="C126" s="148" t="e">
        <f>Februar!#REF!</f>
        <v>#REF!</v>
      </c>
      <c r="D126" s="148" t="e">
        <f>#REF!</f>
        <v>#REF!</v>
      </c>
      <c r="E126" s="148" t="e">
        <f>Juni!#REF!</f>
        <v>#REF!</v>
      </c>
      <c r="F126" s="148" t="e">
        <f>Juli!#REF!</f>
        <v>#REF!</v>
      </c>
      <c r="G126" s="148" t="e">
        <f>Septembar!#REF!</f>
        <v>#REF!</v>
      </c>
      <c r="H126" s="148" t="e">
        <f>Oktobar!#REF!</f>
        <v>#REF!</v>
      </c>
      <c r="I126" s="148" t="e">
        <f>Oktobar_2!S126</f>
        <v>#REF!</v>
      </c>
      <c r="K126" s="148" t="e">
        <f>Januar!#REF!</f>
        <v>#REF!</v>
      </c>
      <c r="L126" s="148" t="e">
        <f>Februar!#REF!</f>
        <v>#REF!</v>
      </c>
      <c r="M126" s="148" t="e">
        <f>#REF!</f>
        <v>#REF!</v>
      </c>
      <c r="N126" s="148" t="e">
        <f>Juni!#REF!</f>
        <v>#REF!</v>
      </c>
      <c r="O126" s="148" t="e">
        <f>Juli!#REF!</f>
        <v>#REF!</v>
      </c>
      <c r="P126" s="148" t="e">
        <f>Septembar!#REF!</f>
        <v>#REF!</v>
      </c>
      <c r="Q126" s="148" t="e">
        <f>Oktobar!#REF!</f>
        <v>#REF!</v>
      </c>
      <c r="R126" s="148" t="e">
        <f>Oktobar_2!S126</f>
        <v>#REF!</v>
      </c>
      <c r="S126" s="148"/>
      <c r="T126" s="148">
        <f t="shared" si="2"/>
        <v>0</v>
      </c>
    </row>
    <row r="127" spans="1:20" ht="20.100000000000001" customHeight="1">
      <c r="A127" t="e">
        <f>OSS_2018_19!#REF!</f>
        <v>#REF!</v>
      </c>
      <c r="B127" s="148" t="e">
        <f>Januar!#REF!</f>
        <v>#REF!</v>
      </c>
      <c r="C127" s="148" t="e">
        <f>Februar!#REF!</f>
        <v>#REF!</v>
      </c>
      <c r="D127" s="148" t="e">
        <f>#REF!</f>
        <v>#REF!</v>
      </c>
      <c r="E127" s="148" t="e">
        <f>Juni!#REF!</f>
        <v>#REF!</v>
      </c>
      <c r="F127" s="148" t="e">
        <f>Juli!#REF!</f>
        <v>#REF!</v>
      </c>
      <c r="G127" s="148" t="e">
        <f>Septembar!#REF!</f>
        <v>#REF!</v>
      </c>
      <c r="H127" s="148" t="e">
        <f>Oktobar!#REF!</f>
        <v>#REF!</v>
      </c>
      <c r="I127" s="148" t="e">
        <f>Oktobar_2!S127</f>
        <v>#REF!</v>
      </c>
      <c r="K127" s="148" t="e">
        <f>Januar!#REF!</f>
        <v>#REF!</v>
      </c>
      <c r="L127" s="148" t="e">
        <f>Februar!#REF!</f>
        <v>#REF!</v>
      </c>
      <c r="M127" s="148" t="e">
        <f>#REF!</f>
        <v>#REF!</v>
      </c>
      <c r="N127" s="148" t="e">
        <f>Juni!#REF!</f>
        <v>#REF!</v>
      </c>
      <c r="O127" s="148" t="e">
        <f>Juli!#REF!</f>
        <v>#REF!</v>
      </c>
      <c r="P127" s="148" t="e">
        <f>Septembar!#REF!</f>
        <v>#REF!</v>
      </c>
      <c r="Q127" s="148" t="e">
        <f>Oktobar!#REF!</f>
        <v>#REF!</v>
      </c>
      <c r="R127" s="148" t="e">
        <f>Oktobar_2!S127</f>
        <v>#REF!</v>
      </c>
      <c r="S127" s="148"/>
      <c r="T127" s="148">
        <f t="shared" si="2"/>
        <v>0</v>
      </c>
    </row>
    <row r="128" spans="1:20" ht="20.100000000000001" customHeight="1">
      <c r="A128" t="e">
        <f>OSS_2018_19!#REF!</f>
        <v>#REF!</v>
      </c>
      <c r="B128" s="148" t="e">
        <f>Januar!#REF!</f>
        <v>#REF!</v>
      </c>
      <c r="C128" s="148" t="e">
        <f>Februar!#REF!</f>
        <v>#REF!</v>
      </c>
      <c r="D128" s="148" t="e">
        <f>#REF!</f>
        <v>#REF!</v>
      </c>
      <c r="E128" s="148" t="e">
        <f>Juni!#REF!</f>
        <v>#REF!</v>
      </c>
      <c r="F128" s="148" t="e">
        <f>Juli!#REF!</f>
        <v>#REF!</v>
      </c>
      <c r="G128" s="148" t="e">
        <f>Septembar!#REF!</f>
        <v>#REF!</v>
      </c>
      <c r="H128" s="148" t="e">
        <f>Oktobar!#REF!</f>
        <v>#REF!</v>
      </c>
      <c r="I128" s="148" t="e">
        <f>Oktobar_2!S128</f>
        <v>#REF!</v>
      </c>
      <c r="K128" s="148" t="e">
        <f>Januar!#REF!</f>
        <v>#REF!</v>
      </c>
      <c r="L128" s="148" t="e">
        <f>Februar!#REF!</f>
        <v>#REF!</v>
      </c>
      <c r="M128" s="148" t="e">
        <f>#REF!</f>
        <v>#REF!</v>
      </c>
      <c r="N128" s="148" t="e">
        <f>Juni!#REF!</f>
        <v>#REF!</v>
      </c>
      <c r="O128" s="148" t="e">
        <f>Juli!#REF!</f>
        <v>#REF!</v>
      </c>
      <c r="P128" s="148" t="e">
        <f>Septembar!#REF!</f>
        <v>#REF!</v>
      </c>
      <c r="Q128" s="148" t="e">
        <f>Oktobar!#REF!</f>
        <v>#REF!</v>
      </c>
      <c r="R128" s="148" t="e">
        <f>Oktobar_2!S128</f>
        <v>#REF!</v>
      </c>
      <c r="S128" s="148"/>
      <c r="T128" s="148">
        <f t="shared" si="2"/>
        <v>0</v>
      </c>
    </row>
    <row r="129" spans="1:20" ht="20.100000000000001" customHeight="1">
      <c r="A129" t="e">
        <f>OSS_2018_19!#REF!</f>
        <v>#REF!</v>
      </c>
      <c r="B129" s="148" t="e">
        <f>Januar!#REF!</f>
        <v>#REF!</v>
      </c>
      <c r="C129" s="148" t="e">
        <f>Februar!#REF!</f>
        <v>#REF!</v>
      </c>
      <c r="D129" s="148" t="e">
        <f>#REF!</f>
        <v>#REF!</v>
      </c>
      <c r="E129" s="148" t="e">
        <f>Juni!#REF!</f>
        <v>#REF!</v>
      </c>
      <c r="F129" s="148" t="e">
        <f>Juli!#REF!</f>
        <v>#REF!</v>
      </c>
      <c r="G129" s="148" t="e">
        <f>Septembar!#REF!</f>
        <v>#REF!</v>
      </c>
      <c r="H129" s="148" t="e">
        <f>Oktobar!#REF!</f>
        <v>#REF!</v>
      </c>
      <c r="I129" s="148" t="e">
        <f>Oktobar_2!S129</f>
        <v>#REF!</v>
      </c>
      <c r="K129" s="148" t="e">
        <f>Januar!#REF!</f>
        <v>#REF!</v>
      </c>
      <c r="L129" s="148" t="e">
        <f>Februar!#REF!</f>
        <v>#REF!</v>
      </c>
      <c r="M129" s="148" t="e">
        <f>#REF!</f>
        <v>#REF!</v>
      </c>
      <c r="N129" s="148" t="e">
        <f>Juni!#REF!</f>
        <v>#REF!</v>
      </c>
      <c r="O129" s="148" t="e">
        <f>Juli!#REF!</f>
        <v>#REF!</v>
      </c>
      <c r="P129" s="148" t="e">
        <f>Septembar!#REF!</f>
        <v>#REF!</v>
      </c>
      <c r="Q129" s="148" t="e">
        <f>Oktobar!#REF!</f>
        <v>#REF!</v>
      </c>
      <c r="R129" s="148" t="e">
        <f>Oktobar_2!S129</f>
        <v>#REF!</v>
      </c>
      <c r="S129" s="148"/>
      <c r="T129" s="148">
        <f t="shared" si="2"/>
        <v>0</v>
      </c>
    </row>
    <row r="130" spans="1:20" ht="20.100000000000001" customHeight="1">
      <c r="A130" t="e">
        <f>OSS_2018_19!#REF!</f>
        <v>#REF!</v>
      </c>
      <c r="B130" s="148" t="e">
        <f>Januar!#REF!</f>
        <v>#REF!</v>
      </c>
      <c r="C130" s="148" t="e">
        <f>Februar!#REF!</f>
        <v>#REF!</v>
      </c>
      <c r="D130" s="148" t="e">
        <f>#REF!</f>
        <v>#REF!</v>
      </c>
      <c r="E130" s="148" t="e">
        <f>Juni!#REF!</f>
        <v>#REF!</v>
      </c>
      <c r="F130" s="148" t="e">
        <f>Juli!#REF!</f>
        <v>#REF!</v>
      </c>
      <c r="G130" s="148" t="e">
        <f>Septembar!#REF!</f>
        <v>#REF!</v>
      </c>
      <c r="H130" s="148" t="e">
        <f>Oktobar!#REF!</f>
        <v>#REF!</v>
      </c>
      <c r="I130" s="148" t="e">
        <f>Oktobar_2!S130</f>
        <v>#REF!</v>
      </c>
      <c r="K130" s="148" t="e">
        <f>Januar!#REF!</f>
        <v>#REF!</v>
      </c>
      <c r="L130" s="148" t="e">
        <f>Februar!#REF!</f>
        <v>#REF!</v>
      </c>
      <c r="M130" s="148" t="e">
        <f>#REF!</f>
        <v>#REF!</v>
      </c>
      <c r="N130" s="148" t="e">
        <f>Juni!#REF!</f>
        <v>#REF!</v>
      </c>
      <c r="O130" s="148" t="e">
        <f>Juli!#REF!</f>
        <v>#REF!</v>
      </c>
      <c r="P130" s="148" t="e">
        <f>Septembar!#REF!</f>
        <v>#REF!</v>
      </c>
      <c r="Q130" s="148" t="e">
        <f>Oktobar!#REF!</f>
        <v>#REF!</v>
      </c>
      <c r="R130" s="148" t="e">
        <f>Oktobar_2!S130</f>
        <v>#REF!</v>
      </c>
      <c r="S130" s="148"/>
      <c r="T130" s="148">
        <f t="shared" si="2"/>
        <v>0</v>
      </c>
    </row>
    <row r="131" spans="1:20" ht="20.100000000000001" customHeight="1">
      <c r="A131" t="e">
        <f>OSS_2018_19!#REF!</f>
        <v>#REF!</v>
      </c>
      <c r="B131" s="148" t="e">
        <f>Januar!#REF!</f>
        <v>#REF!</v>
      </c>
      <c r="C131" s="148" t="e">
        <f>Februar!#REF!</f>
        <v>#REF!</v>
      </c>
      <c r="D131" s="148" t="e">
        <f>#REF!</f>
        <v>#REF!</v>
      </c>
      <c r="E131" s="148" t="e">
        <f>Juni!#REF!</f>
        <v>#REF!</v>
      </c>
      <c r="F131" s="148" t="e">
        <f>Juli!#REF!</f>
        <v>#REF!</v>
      </c>
      <c r="G131" s="148" t="e">
        <f>Septembar!#REF!</f>
        <v>#REF!</v>
      </c>
      <c r="H131" s="148" t="e">
        <f>Oktobar!#REF!</f>
        <v>#REF!</v>
      </c>
      <c r="I131" s="148" t="e">
        <f>Oktobar_2!S131</f>
        <v>#REF!</v>
      </c>
      <c r="K131" s="148" t="e">
        <f>Januar!#REF!</f>
        <v>#REF!</v>
      </c>
      <c r="L131" s="148" t="e">
        <f>Februar!#REF!</f>
        <v>#REF!</v>
      </c>
      <c r="M131" s="148" t="e">
        <f>#REF!</f>
        <v>#REF!</v>
      </c>
      <c r="N131" s="148" t="e">
        <f>Juni!#REF!</f>
        <v>#REF!</v>
      </c>
      <c r="O131" s="148" t="e">
        <f>Juli!#REF!</f>
        <v>#REF!</v>
      </c>
      <c r="P131" s="148" t="e">
        <f>Septembar!#REF!</f>
        <v>#REF!</v>
      </c>
      <c r="Q131" s="148" t="e">
        <f>Oktobar!#REF!</f>
        <v>#REF!</v>
      </c>
      <c r="R131" s="148" t="e">
        <f>Oktobar_2!S131</f>
        <v>#REF!</v>
      </c>
      <c r="S131" s="148"/>
      <c r="T131" s="148">
        <f t="shared" ref="T131:T194" si="3">COUNTIF(B131:I131,"DA")</f>
        <v>0</v>
      </c>
    </row>
    <row r="132" spans="1:20" ht="20.100000000000001" customHeight="1">
      <c r="A132" t="e">
        <f>OSS_2018_19!#REF!</f>
        <v>#REF!</v>
      </c>
      <c r="B132" s="148" t="e">
        <f>Januar!#REF!</f>
        <v>#REF!</v>
      </c>
      <c r="C132" s="148" t="e">
        <f>Februar!#REF!</f>
        <v>#REF!</v>
      </c>
      <c r="D132" s="148" t="e">
        <f>#REF!</f>
        <v>#REF!</v>
      </c>
      <c r="E132" s="148" t="e">
        <f>Juni!#REF!</f>
        <v>#REF!</v>
      </c>
      <c r="F132" s="148" t="e">
        <f>Juli!#REF!</f>
        <v>#REF!</v>
      </c>
      <c r="G132" s="148" t="e">
        <f>Septembar!#REF!</f>
        <v>#REF!</v>
      </c>
      <c r="H132" s="148" t="e">
        <f>Oktobar!#REF!</f>
        <v>#REF!</v>
      </c>
      <c r="I132" s="148" t="e">
        <f>Oktobar_2!S132</f>
        <v>#REF!</v>
      </c>
      <c r="K132" s="148" t="e">
        <f>Januar!#REF!</f>
        <v>#REF!</v>
      </c>
      <c r="L132" s="148" t="e">
        <f>Februar!#REF!</f>
        <v>#REF!</v>
      </c>
      <c r="M132" s="148" t="e">
        <f>#REF!</f>
        <v>#REF!</v>
      </c>
      <c r="N132" s="148" t="e">
        <f>Juni!#REF!</f>
        <v>#REF!</v>
      </c>
      <c r="O132" s="148" t="e">
        <f>Juli!#REF!</f>
        <v>#REF!</v>
      </c>
      <c r="P132" s="148" t="e">
        <f>Septembar!#REF!</f>
        <v>#REF!</v>
      </c>
      <c r="Q132" s="148" t="e">
        <f>Oktobar!#REF!</f>
        <v>#REF!</v>
      </c>
      <c r="R132" s="148" t="e">
        <f>Oktobar_2!S132</f>
        <v>#REF!</v>
      </c>
      <c r="S132" s="148"/>
      <c r="T132" s="148">
        <f t="shared" si="3"/>
        <v>0</v>
      </c>
    </row>
    <row r="133" spans="1:20" ht="20.100000000000001" customHeight="1">
      <c r="A133" t="e">
        <f>OSS_2018_19!#REF!</f>
        <v>#REF!</v>
      </c>
      <c r="B133" s="148" t="e">
        <f>Januar!#REF!</f>
        <v>#REF!</v>
      </c>
      <c r="C133" s="148" t="e">
        <f>Februar!#REF!</f>
        <v>#REF!</v>
      </c>
      <c r="D133" s="148" t="e">
        <f>#REF!</f>
        <v>#REF!</v>
      </c>
      <c r="E133" s="148" t="e">
        <f>Juni!#REF!</f>
        <v>#REF!</v>
      </c>
      <c r="F133" s="148" t="e">
        <f>Juli!#REF!</f>
        <v>#REF!</v>
      </c>
      <c r="G133" s="148" t="e">
        <f>Septembar!#REF!</f>
        <v>#REF!</v>
      </c>
      <c r="H133" s="148" t="e">
        <f>Oktobar!#REF!</f>
        <v>#REF!</v>
      </c>
      <c r="I133" s="148" t="e">
        <f>Oktobar_2!S133</f>
        <v>#REF!</v>
      </c>
      <c r="K133" s="148" t="e">
        <f>Januar!#REF!</f>
        <v>#REF!</v>
      </c>
      <c r="L133" s="148" t="e">
        <f>Februar!#REF!</f>
        <v>#REF!</v>
      </c>
      <c r="M133" s="148" t="e">
        <f>#REF!</f>
        <v>#REF!</v>
      </c>
      <c r="N133" s="148" t="e">
        <f>Juni!#REF!</f>
        <v>#REF!</v>
      </c>
      <c r="O133" s="148" t="e">
        <f>Juli!#REF!</f>
        <v>#REF!</v>
      </c>
      <c r="P133" s="148" t="e">
        <f>Septembar!#REF!</f>
        <v>#REF!</v>
      </c>
      <c r="Q133" s="148" t="e">
        <f>Oktobar!#REF!</f>
        <v>#REF!</v>
      </c>
      <c r="R133" s="148" t="e">
        <f>Oktobar_2!S133</f>
        <v>#REF!</v>
      </c>
      <c r="S133" s="148"/>
      <c r="T133" s="148">
        <f t="shared" si="3"/>
        <v>0</v>
      </c>
    </row>
    <row r="134" spans="1:20" ht="20.100000000000001" customHeight="1">
      <c r="A134" t="e">
        <f>OSS_2018_19!#REF!</f>
        <v>#REF!</v>
      </c>
      <c r="B134" s="148" t="e">
        <f>Januar!#REF!</f>
        <v>#REF!</v>
      </c>
      <c r="C134" s="148" t="e">
        <f>Februar!#REF!</f>
        <v>#REF!</v>
      </c>
      <c r="D134" s="148" t="e">
        <f>#REF!</f>
        <v>#REF!</v>
      </c>
      <c r="E134" s="148" t="e">
        <f>Juni!#REF!</f>
        <v>#REF!</v>
      </c>
      <c r="F134" s="148" t="e">
        <f>Juli!#REF!</f>
        <v>#REF!</v>
      </c>
      <c r="G134" s="148" t="e">
        <f>Septembar!#REF!</f>
        <v>#REF!</v>
      </c>
      <c r="H134" s="148" t="e">
        <f>Oktobar!#REF!</f>
        <v>#REF!</v>
      </c>
      <c r="I134" s="148" t="e">
        <f>Oktobar_2!S134</f>
        <v>#REF!</v>
      </c>
      <c r="K134" s="148" t="e">
        <f>Januar!#REF!</f>
        <v>#REF!</v>
      </c>
      <c r="L134" s="148" t="e">
        <f>Februar!#REF!</f>
        <v>#REF!</v>
      </c>
      <c r="M134" s="148" t="e">
        <f>#REF!</f>
        <v>#REF!</v>
      </c>
      <c r="N134" s="148" t="e">
        <f>Juni!#REF!</f>
        <v>#REF!</v>
      </c>
      <c r="O134" s="148" t="e">
        <f>Juli!#REF!</f>
        <v>#REF!</v>
      </c>
      <c r="P134" s="148" t="e">
        <f>Septembar!#REF!</f>
        <v>#REF!</v>
      </c>
      <c r="Q134" s="148" t="e">
        <f>Oktobar!#REF!</f>
        <v>#REF!</v>
      </c>
      <c r="R134" s="148" t="e">
        <f>Oktobar_2!S134</f>
        <v>#REF!</v>
      </c>
      <c r="S134" s="148"/>
      <c r="T134" s="148">
        <f t="shared" si="3"/>
        <v>0</v>
      </c>
    </row>
    <row r="135" spans="1:20" ht="20.100000000000001" customHeight="1">
      <c r="A135" t="e">
        <f>OSS_2018_19!#REF!</f>
        <v>#REF!</v>
      </c>
      <c r="B135" s="148" t="e">
        <f>Januar!#REF!</f>
        <v>#REF!</v>
      </c>
      <c r="C135" s="148" t="e">
        <f>Februar!#REF!</f>
        <v>#REF!</v>
      </c>
      <c r="D135" s="148" t="e">
        <f>#REF!</f>
        <v>#REF!</v>
      </c>
      <c r="E135" s="148" t="e">
        <f>Juni!#REF!</f>
        <v>#REF!</v>
      </c>
      <c r="F135" s="148" t="e">
        <f>Juli!#REF!</f>
        <v>#REF!</v>
      </c>
      <c r="G135" s="148" t="e">
        <f>Septembar!#REF!</f>
        <v>#REF!</v>
      </c>
      <c r="H135" s="148" t="e">
        <f>Oktobar!#REF!</f>
        <v>#REF!</v>
      </c>
      <c r="I135" s="148" t="e">
        <f>Oktobar_2!S135</f>
        <v>#REF!</v>
      </c>
      <c r="K135" s="148" t="e">
        <f>Januar!#REF!</f>
        <v>#REF!</v>
      </c>
      <c r="L135" s="148" t="e">
        <f>Februar!#REF!</f>
        <v>#REF!</v>
      </c>
      <c r="M135" s="148" t="e">
        <f>#REF!</f>
        <v>#REF!</v>
      </c>
      <c r="N135" s="148" t="e">
        <f>Juni!#REF!</f>
        <v>#REF!</v>
      </c>
      <c r="O135" s="148" t="e">
        <f>Juli!#REF!</f>
        <v>#REF!</v>
      </c>
      <c r="P135" s="148" t="e">
        <f>Septembar!#REF!</f>
        <v>#REF!</v>
      </c>
      <c r="Q135" s="148" t="e">
        <f>Oktobar!#REF!</f>
        <v>#REF!</v>
      </c>
      <c r="R135" s="148" t="e">
        <f>Oktobar_2!S135</f>
        <v>#REF!</v>
      </c>
      <c r="S135" s="148"/>
      <c r="T135" s="148">
        <f t="shared" si="3"/>
        <v>0</v>
      </c>
    </row>
    <row r="136" spans="1:20" ht="20.100000000000001" customHeight="1">
      <c r="A136" t="e">
        <f>OSS_2018_19!#REF!</f>
        <v>#REF!</v>
      </c>
      <c r="B136" s="148" t="e">
        <f>Januar!#REF!</f>
        <v>#REF!</v>
      </c>
      <c r="C136" s="148" t="e">
        <f>Februar!#REF!</f>
        <v>#REF!</v>
      </c>
      <c r="D136" s="148" t="e">
        <f>#REF!</f>
        <v>#REF!</v>
      </c>
      <c r="E136" s="148" t="e">
        <f>Juni!#REF!</f>
        <v>#REF!</v>
      </c>
      <c r="F136" s="148" t="e">
        <f>Juli!#REF!</f>
        <v>#REF!</v>
      </c>
      <c r="G136" s="148" t="e">
        <f>Septembar!#REF!</f>
        <v>#REF!</v>
      </c>
      <c r="H136" s="148" t="e">
        <f>Oktobar!#REF!</f>
        <v>#REF!</v>
      </c>
      <c r="I136" s="148" t="e">
        <f>Oktobar_2!S136</f>
        <v>#REF!</v>
      </c>
      <c r="K136" s="148" t="e">
        <f>Januar!#REF!</f>
        <v>#REF!</v>
      </c>
      <c r="L136" s="148" t="e">
        <f>Februar!#REF!</f>
        <v>#REF!</v>
      </c>
      <c r="M136" s="148" t="e">
        <f>#REF!</f>
        <v>#REF!</v>
      </c>
      <c r="N136" s="148" t="e">
        <f>Juni!#REF!</f>
        <v>#REF!</v>
      </c>
      <c r="O136" s="148" t="e">
        <f>Juli!#REF!</f>
        <v>#REF!</v>
      </c>
      <c r="P136" s="148" t="e">
        <f>Septembar!#REF!</f>
        <v>#REF!</v>
      </c>
      <c r="Q136" s="148" t="e">
        <f>Oktobar!#REF!</f>
        <v>#REF!</v>
      </c>
      <c r="R136" s="148" t="e">
        <f>Oktobar_2!S136</f>
        <v>#REF!</v>
      </c>
      <c r="S136" s="148"/>
      <c r="T136" s="148">
        <f t="shared" si="3"/>
        <v>0</v>
      </c>
    </row>
    <row r="137" spans="1:20" ht="20.100000000000001" customHeight="1">
      <c r="A137" t="e">
        <f>OSS_2018_19!#REF!</f>
        <v>#REF!</v>
      </c>
      <c r="B137" s="148" t="e">
        <f>Januar!#REF!</f>
        <v>#REF!</v>
      </c>
      <c r="C137" s="148" t="e">
        <f>Februar!#REF!</f>
        <v>#REF!</v>
      </c>
      <c r="D137" s="148" t="e">
        <f>#REF!</f>
        <v>#REF!</v>
      </c>
      <c r="E137" s="148" t="e">
        <f>Juni!#REF!</f>
        <v>#REF!</v>
      </c>
      <c r="F137" s="148" t="e">
        <f>Juli!#REF!</f>
        <v>#REF!</v>
      </c>
      <c r="G137" s="148" t="e">
        <f>Septembar!#REF!</f>
        <v>#REF!</v>
      </c>
      <c r="H137" s="148" t="e">
        <f>Oktobar!#REF!</f>
        <v>#REF!</v>
      </c>
      <c r="I137" s="148" t="e">
        <f>Oktobar_2!S137</f>
        <v>#REF!</v>
      </c>
      <c r="K137" s="148" t="e">
        <f>Januar!#REF!</f>
        <v>#REF!</v>
      </c>
      <c r="L137" s="148" t="e">
        <f>Februar!#REF!</f>
        <v>#REF!</v>
      </c>
      <c r="M137" s="148" t="e">
        <f>#REF!</f>
        <v>#REF!</v>
      </c>
      <c r="N137" s="148" t="e">
        <f>Juni!#REF!</f>
        <v>#REF!</v>
      </c>
      <c r="O137" s="148" t="e">
        <f>Juli!#REF!</f>
        <v>#REF!</v>
      </c>
      <c r="P137" s="148" t="e">
        <f>Septembar!#REF!</f>
        <v>#REF!</v>
      </c>
      <c r="Q137" s="148" t="e">
        <f>Oktobar!#REF!</f>
        <v>#REF!</v>
      </c>
      <c r="R137" s="148" t="e">
        <f>Oktobar_2!S137</f>
        <v>#REF!</v>
      </c>
      <c r="S137" s="148"/>
      <c r="T137" s="148">
        <f t="shared" si="3"/>
        <v>0</v>
      </c>
    </row>
    <row r="138" spans="1:20" ht="20.100000000000001" customHeight="1">
      <c r="A138" t="e">
        <f>OSS_2018_19!#REF!</f>
        <v>#REF!</v>
      </c>
      <c r="B138" s="148" t="e">
        <f>Januar!#REF!</f>
        <v>#REF!</v>
      </c>
      <c r="C138" s="148" t="e">
        <f>Februar!#REF!</f>
        <v>#REF!</v>
      </c>
      <c r="D138" s="148" t="e">
        <f>#REF!</f>
        <v>#REF!</v>
      </c>
      <c r="E138" s="148" t="e">
        <f>Juni!#REF!</f>
        <v>#REF!</v>
      </c>
      <c r="F138" s="148" t="e">
        <f>Juli!#REF!</f>
        <v>#REF!</v>
      </c>
      <c r="G138" s="148" t="e">
        <f>Septembar!#REF!</f>
        <v>#REF!</v>
      </c>
      <c r="H138" s="148" t="e">
        <f>Oktobar!#REF!</f>
        <v>#REF!</v>
      </c>
      <c r="I138" s="148" t="e">
        <f>Oktobar_2!S138</f>
        <v>#REF!</v>
      </c>
      <c r="K138" s="148" t="e">
        <f>Januar!#REF!</f>
        <v>#REF!</v>
      </c>
      <c r="L138" s="148" t="e">
        <f>Februar!#REF!</f>
        <v>#REF!</v>
      </c>
      <c r="M138" s="148" t="e">
        <f>#REF!</f>
        <v>#REF!</v>
      </c>
      <c r="N138" s="148" t="e">
        <f>Juni!#REF!</f>
        <v>#REF!</v>
      </c>
      <c r="O138" s="148" t="e">
        <f>Juli!#REF!</f>
        <v>#REF!</v>
      </c>
      <c r="P138" s="148" t="e">
        <f>Septembar!#REF!</f>
        <v>#REF!</v>
      </c>
      <c r="Q138" s="148" t="e">
        <f>Oktobar!#REF!</f>
        <v>#REF!</v>
      </c>
      <c r="R138" s="148" t="e">
        <f>Oktobar_2!S138</f>
        <v>#REF!</v>
      </c>
      <c r="S138" s="148"/>
      <c r="T138" s="148">
        <f t="shared" si="3"/>
        <v>0</v>
      </c>
    </row>
    <row r="139" spans="1:20" ht="20.100000000000001" customHeight="1">
      <c r="A139" t="e">
        <f>OSS_2018_19!#REF!</f>
        <v>#REF!</v>
      </c>
      <c r="B139" s="148" t="e">
        <f>Januar!#REF!</f>
        <v>#REF!</v>
      </c>
      <c r="C139" s="148" t="e">
        <f>Februar!#REF!</f>
        <v>#REF!</v>
      </c>
      <c r="D139" s="148" t="e">
        <f>#REF!</f>
        <v>#REF!</v>
      </c>
      <c r="E139" s="148" t="e">
        <f>Juni!#REF!</f>
        <v>#REF!</v>
      </c>
      <c r="F139" s="148" t="e">
        <f>Juli!#REF!</f>
        <v>#REF!</v>
      </c>
      <c r="G139" s="148" t="e">
        <f>Septembar!#REF!</f>
        <v>#REF!</v>
      </c>
      <c r="H139" s="148" t="e">
        <f>Oktobar!#REF!</f>
        <v>#REF!</v>
      </c>
      <c r="I139" s="148" t="e">
        <f>Oktobar_2!S139</f>
        <v>#REF!</v>
      </c>
      <c r="K139" s="148" t="e">
        <f>Januar!#REF!</f>
        <v>#REF!</v>
      </c>
      <c r="L139" s="148" t="e">
        <f>Februar!#REF!</f>
        <v>#REF!</v>
      </c>
      <c r="M139" s="148" t="e">
        <f>#REF!</f>
        <v>#REF!</v>
      </c>
      <c r="N139" s="148" t="e">
        <f>Juni!#REF!</f>
        <v>#REF!</v>
      </c>
      <c r="O139" s="148" t="e">
        <f>Juli!#REF!</f>
        <v>#REF!</v>
      </c>
      <c r="P139" s="148" t="e">
        <f>Septembar!#REF!</f>
        <v>#REF!</v>
      </c>
      <c r="Q139" s="148" t="e">
        <f>Oktobar!#REF!</f>
        <v>#REF!</v>
      </c>
      <c r="R139" s="148" t="e">
        <f>Oktobar_2!S139</f>
        <v>#REF!</v>
      </c>
      <c r="S139" s="148"/>
      <c r="T139" s="148">
        <f t="shared" si="3"/>
        <v>0</v>
      </c>
    </row>
    <row r="140" spans="1:20" ht="20.100000000000001" customHeight="1">
      <c r="A140" t="e">
        <f>OSS_2018_19!#REF!</f>
        <v>#REF!</v>
      </c>
      <c r="B140" s="148" t="e">
        <f>Januar!#REF!</f>
        <v>#REF!</v>
      </c>
      <c r="C140" s="148" t="e">
        <f>Februar!#REF!</f>
        <v>#REF!</v>
      </c>
      <c r="D140" s="148" t="e">
        <f>#REF!</f>
        <v>#REF!</v>
      </c>
      <c r="E140" s="148" t="e">
        <f>Juni!#REF!</f>
        <v>#REF!</v>
      </c>
      <c r="F140" s="148" t="e">
        <f>Juli!#REF!</f>
        <v>#REF!</v>
      </c>
      <c r="G140" s="148" t="e">
        <f>Septembar!#REF!</f>
        <v>#REF!</v>
      </c>
      <c r="H140" s="148" t="e">
        <f>Oktobar!#REF!</f>
        <v>#REF!</v>
      </c>
      <c r="I140" s="148" t="e">
        <f>Oktobar_2!S140</f>
        <v>#REF!</v>
      </c>
      <c r="K140" s="148" t="e">
        <f>Januar!#REF!</f>
        <v>#REF!</v>
      </c>
      <c r="L140" s="148" t="e">
        <f>Februar!#REF!</f>
        <v>#REF!</v>
      </c>
      <c r="M140" s="148" t="e">
        <f>#REF!</f>
        <v>#REF!</v>
      </c>
      <c r="N140" s="148" t="e">
        <f>Juni!#REF!</f>
        <v>#REF!</v>
      </c>
      <c r="O140" s="148" t="e">
        <f>Juli!#REF!</f>
        <v>#REF!</v>
      </c>
      <c r="P140" s="148" t="e">
        <f>Septembar!#REF!</f>
        <v>#REF!</v>
      </c>
      <c r="Q140" s="148" t="e">
        <f>Oktobar!#REF!</f>
        <v>#REF!</v>
      </c>
      <c r="R140" s="148" t="e">
        <f>Oktobar_2!S140</f>
        <v>#REF!</v>
      </c>
      <c r="S140" s="148"/>
      <c r="T140" s="148">
        <f t="shared" si="3"/>
        <v>0</v>
      </c>
    </row>
    <row r="141" spans="1:20" ht="20.100000000000001" customHeight="1">
      <c r="A141" t="e">
        <f>OSS_2018_19!#REF!</f>
        <v>#REF!</v>
      </c>
      <c r="B141" s="148" t="e">
        <f>Januar!#REF!</f>
        <v>#REF!</v>
      </c>
      <c r="C141" s="148" t="e">
        <f>Februar!#REF!</f>
        <v>#REF!</v>
      </c>
      <c r="D141" s="148" t="e">
        <f>#REF!</f>
        <v>#REF!</v>
      </c>
      <c r="E141" s="148" t="e">
        <f>Juni!#REF!</f>
        <v>#REF!</v>
      </c>
      <c r="F141" s="148" t="e">
        <f>Juli!#REF!</f>
        <v>#REF!</v>
      </c>
      <c r="G141" s="148" t="e">
        <f>Septembar!#REF!</f>
        <v>#REF!</v>
      </c>
      <c r="H141" s="148" t="e">
        <f>Oktobar!#REF!</f>
        <v>#REF!</v>
      </c>
      <c r="I141" s="148" t="e">
        <f>Oktobar_2!S141</f>
        <v>#REF!</v>
      </c>
      <c r="K141" s="148" t="e">
        <f>Januar!#REF!</f>
        <v>#REF!</v>
      </c>
      <c r="L141" s="148" t="e">
        <f>Februar!#REF!</f>
        <v>#REF!</v>
      </c>
      <c r="M141" s="148" t="e">
        <f>#REF!</f>
        <v>#REF!</v>
      </c>
      <c r="N141" s="148" t="e">
        <f>Juni!#REF!</f>
        <v>#REF!</v>
      </c>
      <c r="O141" s="148" t="e">
        <f>Juli!#REF!</f>
        <v>#REF!</v>
      </c>
      <c r="P141" s="148" t="e">
        <f>Septembar!#REF!</f>
        <v>#REF!</v>
      </c>
      <c r="Q141" s="148" t="e">
        <f>Oktobar!#REF!</f>
        <v>#REF!</v>
      </c>
      <c r="R141" s="148" t="e">
        <f>Oktobar_2!S141</f>
        <v>#REF!</v>
      </c>
      <c r="S141" s="148"/>
      <c r="T141" s="148">
        <f t="shared" si="3"/>
        <v>0</v>
      </c>
    </row>
    <row r="142" spans="1:20" ht="20.100000000000001" customHeight="1">
      <c r="A142" t="e">
        <f>OSS_2018_19!#REF!</f>
        <v>#REF!</v>
      </c>
      <c r="B142" s="148" t="e">
        <f>Januar!#REF!</f>
        <v>#REF!</v>
      </c>
      <c r="C142" s="148" t="e">
        <f>Februar!#REF!</f>
        <v>#REF!</v>
      </c>
      <c r="D142" s="148" t="e">
        <f>#REF!</f>
        <v>#REF!</v>
      </c>
      <c r="E142" s="148" t="e">
        <f>Juni!#REF!</f>
        <v>#REF!</v>
      </c>
      <c r="F142" s="148" t="e">
        <f>Juli!#REF!</f>
        <v>#REF!</v>
      </c>
      <c r="G142" s="148" t="e">
        <f>Septembar!#REF!</f>
        <v>#REF!</v>
      </c>
      <c r="H142" s="148" t="e">
        <f>Oktobar!#REF!</f>
        <v>#REF!</v>
      </c>
      <c r="I142" s="148" t="e">
        <f>Oktobar_2!S142</f>
        <v>#REF!</v>
      </c>
      <c r="K142" s="148" t="e">
        <f>Januar!#REF!</f>
        <v>#REF!</v>
      </c>
      <c r="L142" s="148" t="e">
        <f>Februar!#REF!</f>
        <v>#REF!</v>
      </c>
      <c r="M142" s="148" t="e">
        <f>#REF!</f>
        <v>#REF!</v>
      </c>
      <c r="N142" s="148" t="e">
        <f>Juni!#REF!</f>
        <v>#REF!</v>
      </c>
      <c r="O142" s="148" t="e">
        <f>Juli!#REF!</f>
        <v>#REF!</v>
      </c>
      <c r="P142" s="148" t="e">
        <f>Septembar!#REF!</f>
        <v>#REF!</v>
      </c>
      <c r="Q142" s="148" t="e">
        <f>Oktobar!#REF!</f>
        <v>#REF!</v>
      </c>
      <c r="R142" s="148" t="e">
        <f>Oktobar_2!S142</f>
        <v>#REF!</v>
      </c>
      <c r="S142" s="148"/>
      <c r="T142" s="148">
        <f t="shared" si="3"/>
        <v>0</v>
      </c>
    </row>
    <row r="143" spans="1:20" ht="20.100000000000001" customHeight="1">
      <c r="A143" t="e">
        <f>OSS_2018_19!#REF!</f>
        <v>#REF!</v>
      </c>
      <c r="B143" s="148" t="e">
        <f>Januar!#REF!</f>
        <v>#REF!</v>
      </c>
      <c r="C143" s="148" t="e">
        <f>Februar!#REF!</f>
        <v>#REF!</v>
      </c>
      <c r="D143" s="148" t="e">
        <f>#REF!</f>
        <v>#REF!</v>
      </c>
      <c r="E143" s="148" t="e">
        <f>Juni!#REF!</f>
        <v>#REF!</v>
      </c>
      <c r="F143" s="148" t="e">
        <f>Juli!#REF!</f>
        <v>#REF!</v>
      </c>
      <c r="G143" s="148" t="e">
        <f>Septembar!#REF!</f>
        <v>#REF!</v>
      </c>
      <c r="H143" s="148" t="e">
        <f>Oktobar!#REF!</f>
        <v>#REF!</v>
      </c>
      <c r="I143" s="148" t="e">
        <f>Oktobar_2!S143</f>
        <v>#REF!</v>
      </c>
      <c r="K143" s="148" t="e">
        <f>Januar!#REF!</f>
        <v>#REF!</v>
      </c>
      <c r="L143" s="148" t="e">
        <f>Februar!#REF!</f>
        <v>#REF!</v>
      </c>
      <c r="M143" s="148" t="e">
        <f>#REF!</f>
        <v>#REF!</v>
      </c>
      <c r="N143" s="148" t="e">
        <f>Juni!#REF!</f>
        <v>#REF!</v>
      </c>
      <c r="O143" s="148" t="e">
        <f>Juli!#REF!</f>
        <v>#REF!</v>
      </c>
      <c r="P143" s="148" t="e">
        <f>Septembar!#REF!</f>
        <v>#REF!</v>
      </c>
      <c r="Q143" s="148" t="e">
        <f>Oktobar!#REF!</f>
        <v>#REF!</v>
      </c>
      <c r="R143" s="148" t="e">
        <f>Oktobar_2!S143</f>
        <v>#REF!</v>
      </c>
      <c r="S143" s="148"/>
      <c r="T143" s="148">
        <f t="shared" si="3"/>
        <v>0</v>
      </c>
    </row>
    <row r="144" spans="1:20" ht="20.100000000000001" customHeight="1">
      <c r="A144" t="e">
        <f>OSS_2018_19!#REF!</f>
        <v>#REF!</v>
      </c>
      <c r="B144" s="148" t="e">
        <f>Januar!#REF!</f>
        <v>#REF!</v>
      </c>
      <c r="C144" s="148" t="e">
        <f>Februar!#REF!</f>
        <v>#REF!</v>
      </c>
      <c r="D144" s="148" t="e">
        <f>#REF!</f>
        <v>#REF!</v>
      </c>
      <c r="E144" s="148" t="e">
        <f>Juni!#REF!</f>
        <v>#REF!</v>
      </c>
      <c r="F144" s="148" t="e">
        <f>Juli!#REF!</f>
        <v>#REF!</v>
      </c>
      <c r="G144" s="148" t="e">
        <f>Septembar!#REF!</f>
        <v>#REF!</v>
      </c>
      <c r="H144" s="148" t="e">
        <f>Oktobar!#REF!</f>
        <v>#REF!</v>
      </c>
      <c r="I144" s="148" t="e">
        <f>Oktobar_2!S144</f>
        <v>#REF!</v>
      </c>
      <c r="K144" s="148" t="e">
        <f>Januar!#REF!</f>
        <v>#REF!</v>
      </c>
      <c r="L144" s="148" t="e">
        <f>Februar!#REF!</f>
        <v>#REF!</v>
      </c>
      <c r="M144" s="148" t="e">
        <f>#REF!</f>
        <v>#REF!</v>
      </c>
      <c r="N144" s="148" t="e">
        <f>Juni!#REF!</f>
        <v>#REF!</v>
      </c>
      <c r="O144" s="148" t="e">
        <f>Juli!#REF!</f>
        <v>#REF!</v>
      </c>
      <c r="P144" s="148" t="e">
        <f>Septembar!#REF!</f>
        <v>#REF!</v>
      </c>
      <c r="Q144" s="148" t="e">
        <f>Oktobar!#REF!</f>
        <v>#REF!</v>
      </c>
      <c r="R144" s="148" t="e">
        <f>Oktobar_2!S144</f>
        <v>#REF!</v>
      </c>
      <c r="S144" s="148"/>
      <c r="T144" s="148">
        <f t="shared" si="3"/>
        <v>0</v>
      </c>
    </row>
    <row r="145" spans="1:20" ht="20.100000000000001" customHeight="1">
      <c r="A145" t="e">
        <f>OSS_2018_19!#REF!</f>
        <v>#REF!</v>
      </c>
      <c r="B145" s="148" t="e">
        <f>Januar!#REF!</f>
        <v>#REF!</v>
      </c>
      <c r="C145" s="148" t="e">
        <f>Februar!#REF!</f>
        <v>#REF!</v>
      </c>
      <c r="D145" s="148" t="e">
        <f>#REF!</f>
        <v>#REF!</v>
      </c>
      <c r="E145" s="148" t="e">
        <f>Juni!#REF!</f>
        <v>#REF!</v>
      </c>
      <c r="F145" s="148" t="e">
        <f>Juli!#REF!</f>
        <v>#REF!</v>
      </c>
      <c r="G145" s="148" t="e">
        <f>Septembar!#REF!</f>
        <v>#REF!</v>
      </c>
      <c r="H145" s="148" t="e">
        <f>Oktobar!#REF!</f>
        <v>#REF!</v>
      </c>
      <c r="I145" s="148" t="e">
        <f>Oktobar_2!S145</f>
        <v>#REF!</v>
      </c>
      <c r="K145" s="148" t="e">
        <f>Januar!#REF!</f>
        <v>#REF!</v>
      </c>
      <c r="L145" s="148" t="e">
        <f>Februar!#REF!</f>
        <v>#REF!</v>
      </c>
      <c r="M145" s="148" t="e">
        <f>#REF!</f>
        <v>#REF!</v>
      </c>
      <c r="N145" s="148" t="e">
        <f>Juni!#REF!</f>
        <v>#REF!</v>
      </c>
      <c r="O145" s="148" t="e">
        <f>Juli!#REF!</f>
        <v>#REF!</v>
      </c>
      <c r="P145" s="148" t="e">
        <f>Septembar!#REF!</f>
        <v>#REF!</v>
      </c>
      <c r="Q145" s="148" t="e">
        <f>Oktobar!#REF!</f>
        <v>#REF!</v>
      </c>
      <c r="R145" s="148" t="e">
        <f>Oktobar_2!S145</f>
        <v>#REF!</v>
      </c>
      <c r="S145" s="148"/>
      <c r="T145" s="148">
        <f t="shared" si="3"/>
        <v>0</v>
      </c>
    </row>
    <row r="146" spans="1:20" ht="20.100000000000001" customHeight="1">
      <c r="A146" t="e">
        <f>OSS_2018_19!#REF!</f>
        <v>#REF!</v>
      </c>
      <c r="B146" s="148" t="e">
        <f>Januar!#REF!</f>
        <v>#REF!</v>
      </c>
      <c r="C146" s="148" t="e">
        <f>Februar!#REF!</f>
        <v>#REF!</v>
      </c>
      <c r="D146" s="148" t="e">
        <f>#REF!</f>
        <v>#REF!</v>
      </c>
      <c r="E146" s="148" t="e">
        <f>Juni!#REF!</f>
        <v>#REF!</v>
      </c>
      <c r="F146" s="148" t="e">
        <f>Juli!#REF!</f>
        <v>#REF!</v>
      </c>
      <c r="G146" s="148" t="e">
        <f>Septembar!#REF!</f>
        <v>#REF!</v>
      </c>
      <c r="H146" s="148" t="e">
        <f>Oktobar!#REF!</f>
        <v>#REF!</v>
      </c>
      <c r="I146" s="148" t="e">
        <f>Oktobar_2!S146</f>
        <v>#REF!</v>
      </c>
      <c r="K146" s="148" t="e">
        <f>Januar!#REF!</f>
        <v>#REF!</v>
      </c>
      <c r="L146" s="148" t="e">
        <f>Februar!#REF!</f>
        <v>#REF!</v>
      </c>
      <c r="M146" s="148" t="e">
        <f>#REF!</f>
        <v>#REF!</v>
      </c>
      <c r="N146" s="148" t="e">
        <f>Juni!#REF!</f>
        <v>#REF!</v>
      </c>
      <c r="O146" s="148" t="e">
        <f>Juli!#REF!</f>
        <v>#REF!</v>
      </c>
      <c r="P146" s="148" t="e">
        <f>Septembar!#REF!</f>
        <v>#REF!</v>
      </c>
      <c r="Q146" s="148" t="e">
        <f>Oktobar!#REF!</f>
        <v>#REF!</v>
      </c>
      <c r="R146" s="148" t="e">
        <f>Oktobar_2!S146</f>
        <v>#REF!</v>
      </c>
      <c r="S146" s="148"/>
      <c r="T146" s="148">
        <f t="shared" si="3"/>
        <v>0</v>
      </c>
    </row>
    <row r="147" spans="1:20" ht="20.100000000000001" customHeight="1">
      <c r="A147" t="e">
        <f>OSS_2018_19!#REF!</f>
        <v>#REF!</v>
      </c>
      <c r="B147" s="148" t="e">
        <f>Januar!#REF!</f>
        <v>#REF!</v>
      </c>
      <c r="C147" s="148" t="e">
        <f>Februar!#REF!</f>
        <v>#REF!</v>
      </c>
      <c r="D147" s="148" t="e">
        <f>#REF!</f>
        <v>#REF!</v>
      </c>
      <c r="E147" s="148" t="e">
        <f>Juni!#REF!</f>
        <v>#REF!</v>
      </c>
      <c r="F147" s="148" t="e">
        <f>Juli!#REF!</f>
        <v>#REF!</v>
      </c>
      <c r="G147" s="148" t="e">
        <f>Septembar!#REF!</f>
        <v>#REF!</v>
      </c>
      <c r="H147" s="148" t="e">
        <f>Oktobar!#REF!</f>
        <v>#REF!</v>
      </c>
      <c r="I147" s="148" t="e">
        <f>Oktobar_2!S147</f>
        <v>#REF!</v>
      </c>
      <c r="K147" s="148" t="e">
        <f>Januar!#REF!</f>
        <v>#REF!</v>
      </c>
      <c r="L147" s="148" t="e">
        <f>Februar!#REF!</f>
        <v>#REF!</v>
      </c>
      <c r="M147" s="148" t="e">
        <f>#REF!</f>
        <v>#REF!</v>
      </c>
      <c r="N147" s="148" t="e">
        <f>Juni!#REF!</f>
        <v>#REF!</v>
      </c>
      <c r="O147" s="148" t="e">
        <f>Juli!#REF!</f>
        <v>#REF!</v>
      </c>
      <c r="P147" s="148" t="e">
        <f>Septembar!#REF!</f>
        <v>#REF!</v>
      </c>
      <c r="Q147" s="148" t="e">
        <f>Oktobar!#REF!</f>
        <v>#REF!</v>
      </c>
      <c r="R147" s="148" t="e">
        <f>Oktobar_2!S147</f>
        <v>#REF!</v>
      </c>
      <c r="S147" s="148"/>
      <c r="T147" s="148">
        <f t="shared" si="3"/>
        <v>0</v>
      </c>
    </row>
    <row r="148" spans="1:20" ht="20.100000000000001" customHeight="1">
      <c r="A148" t="e">
        <f>OSS_2018_19!#REF!</f>
        <v>#REF!</v>
      </c>
      <c r="B148" s="148" t="e">
        <f>Januar!#REF!</f>
        <v>#REF!</v>
      </c>
      <c r="C148" s="148" t="e">
        <f>Februar!#REF!</f>
        <v>#REF!</v>
      </c>
      <c r="D148" s="148" t="e">
        <f>#REF!</f>
        <v>#REF!</v>
      </c>
      <c r="E148" s="148" t="e">
        <f>Juni!#REF!</f>
        <v>#REF!</v>
      </c>
      <c r="F148" s="148" t="e">
        <f>Juli!#REF!</f>
        <v>#REF!</v>
      </c>
      <c r="G148" s="148" t="e">
        <f>Septembar!#REF!</f>
        <v>#REF!</v>
      </c>
      <c r="H148" s="148" t="e">
        <f>Oktobar!#REF!</f>
        <v>#REF!</v>
      </c>
      <c r="I148" s="148" t="e">
        <f>Oktobar_2!S148</f>
        <v>#REF!</v>
      </c>
      <c r="K148" s="148" t="e">
        <f>Januar!#REF!</f>
        <v>#REF!</v>
      </c>
      <c r="L148" s="148" t="e">
        <f>Februar!#REF!</f>
        <v>#REF!</v>
      </c>
      <c r="M148" s="148" t="e">
        <f>#REF!</f>
        <v>#REF!</v>
      </c>
      <c r="N148" s="148" t="e">
        <f>Juni!#REF!</f>
        <v>#REF!</v>
      </c>
      <c r="O148" s="148" t="e">
        <f>Juli!#REF!</f>
        <v>#REF!</v>
      </c>
      <c r="P148" s="148" t="e">
        <f>Septembar!#REF!</f>
        <v>#REF!</v>
      </c>
      <c r="Q148" s="148" t="e">
        <f>Oktobar!#REF!</f>
        <v>#REF!</v>
      </c>
      <c r="R148" s="148" t="e">
        <f>Oktobar_2!S148</f>
        <v>#REF!</v>
      </c>
      <c r="S148" s="148"/>
      <c r="T148" s="148">
        <f t="shared" si="3"/>
        <v>0</v>
      </c>
    </row>
    <row r="149" spans="1:20" ht="20.100000000000001" customHeight="1">
      <c r="A149" t="e">
        <f>OSS_2018_19!#REF!</f>
        <v>#REF!</v>
      </c>
      <c r="B149" s="148" t="e">
        <f>Januar!#REF!</f>
        <v>#REF!</v>
      </c>
      <c r="C149" s="148" t="e">
        <f>Februar!#REF!</f>
        <v>#REF!</v>
      </c>
      <c r="D149" s="148" t="e">
        <f>#REF!</f>
        <v>#REF!</v>
      </c>
      <c r="E149" s="148" t="e">
        <f>Juni!#REF!</f>
        <v>#REF!</v>
      </c>
      <c r="F149" s="148" t="e">
        <f>Juli!#REF!</f>
        <v>#REF!</v>
      </c>
      <c r="G149" s="148" t="e">
        <f>Septembar!#REF!</f>
        <v>#REF!</v>
      </c>
      <c r="H149" s="148" t="e">
        <f>Oktobar!#REF!</f>
        <v>#REF!</v>
      </c>
      <c r="I149" s="148" t="e">
        <f>Oktobar_2!S149</f>
        <v>#REF!</v>
      </c>
      <c r="K149" s="148" t="e">
        <f>Januar!#REF!</f>
        <v>#REF!</v>
      </c>
      <c r="L149" s="148" t="e">
        <f>Februar!#REF!</f>
        <v>#REF!</v>
      </c>
      <c r="M149" s="148" t="e">
        <f>#REF!</f>
        <v>#REF!</v>
      </c>
      <c r="N149" s="148" t="e">
        <f>Juni!#REF!</f>
        <v>#REF!</v>
      </c>
      <c r="O149" s="148" t="e">
        <f>Juli!#REF!</f>
        <v>#REF!</v>
      </c>
      <c r="P149" s="148" t="e">
        <f>Septembar!#REF!</f>
        <v>#REF!</v>
      </c>
      <c r="Q149" s="148" t="e">
        <f>Oktobar!#REF!</f>
        <v>#REF!</v>
      </c>
      <c r="R149" s="148" t="e">
        <f>Oktobar_2!S149</f>
        <v>#REF!</v>
      </c>
      <c r="S149" s="148"/>
      <c r="T149" s="148">
        <f t="shared" si="3"/>
        <v>0</v>
      </c>
    </row>
    <row r="150" spans="1:20" ht="20.100000000000001" customHeight="1">
      <c r="A150" t="e">
        <f>OSS_2018_19!#REF!</f>
        <v>#REF!</v>
      </c>
      <c r="B150" s="148" t="e">
        <f>Januar!#REF!</f>
        <v>#REF!</v>
      </c>
      <c r="C150" s="148" t="e">
        <f>Februar!#REF!</f>
        <v>#REF!</v>
      </c>
      <c r="D150" s="148" t="e">
        <f>#REF!</f>
        <v>#REF!</v>
      </c>
      <c r="E150" s="148" t="e">
        <f>Juni!#REF!</f>
        <v>#REF!</v>
      </c>
      <c r="F150" s="148" t="e">
        <f>Juli!#REF!</f>
        <v>#REF!</v>
      </c>
      <c r="G150" s="148" t="e">
        <f>Septembar!#REF!</f>
        <v>#REF!</v>
      </c>
      <c r="H150" s="148" t="e">
        <f>Oktobar!#REF!</f>
        <v>#REF!</v>
      </c>
      <c r="I150" s="148" t="e">
        <f>Oktobar_2!S150</f>
        <v>#REF!</v>
      </c>
      <c r="K150" s="148" t="e">
        <f>Januar!#REF!</f>
        <v>#REF!</v>
      </c>
      <c r="L150" s="148" t="e">
        <f>Februar!#REF!</f>
        <v>#REF!</v>
      </c>
      <c r="M150" s="148" t="e">
        <f>#REF!</f>
        <v>#REF!</v>
      </c>
      <c r="N150" s="148" t="e">
        <f>Juni!#REF!</f>
        <v>#REF!</v>
      </c>
      <c r="O150" s="148" t="e">
        <f>Juli!#REF!</f>
        <v>#REF!</v>
      </c>
      <c r="P150" s="148" t="e">
        <f>Septembar!#REF!</f>
        <v>#REF!</v>
      </c>
      <c r="Q150" s="148" t="e">
        <f>Oktobar!#REF!</f>
        <v>#REF!</v>
      </c>
      <c r="R150" s="148" t="e">
        <f>Oktobar_2!S150</f>
        <v>#REF!</v>
      </c>
      <c r="S150" s="148"/>
      <c r="T150" s="148">
        <f t="shared" si="3"/>
        <v>0</v>
      </c>
    </row>
    <row r="151" spans="1:20" ht="20.100000000000001" customHeight="1">
      <c r="A151" t="e">
        <f>OSS_2018_19!#REF!</f>
        <v>#REF!</v>
      </c>
      <c r="B151" s="148" t="e">
        <f>Januar!#REF!</f>
        <v>#REF!</v>
      </c>
      <c r="C151" s="148" t="e">
        <f>Februar!#REF!</f>
        <v>#REF!</v>
      </c>
      <c r="D151" s="148" t="e">
        <f>#REF!</f>
        <v>#REF!</v>
      </c>
      <c r="E151" s="148" t="e">
        <f>Juni!#REF!</f>
        <v>#REF!</v>
      </c>
      <c r="F151" s="148" t="e">
        <f>Juli!#REF!</f>
        <v>#REF!</v>
      </c>
      <c r="G151" s="148" t="e">
        <f>Septembar!#REF!</f>
        <v>#REF!</v>
      </c>
      <c r="H151" s="148" t="e">
        <f>Oktobar!#REF!</f>
        <v>#REF!</v>
      </c>
      <c r="I151" s="148" t="e">
        <f>Oktobar_2!S151</f>
        <v>#REF!</v>
      </c>
      <c r="K151" s="148" t="e">
        <f>Januar!#REF!</f>
        <v>#REF!</v>
      </c>
      <c r="L151" s="148" t="e">
        <f>Februar!#REF!</f>
        <v>#REF!</v>
      </c>
      <c r="M151" s="148" t="e">
        <f>#REF!</f>
        <v>#REF!</v>
      </c>
      <c r="N151" s="148" t="e">
        <f>Juni!#REF!</f>
        <v>#REF!</v>
      </c>
      <c r="O151" s="148" t="e">
        <f>Juli!#REF!</f>
        <v>#REF!</v>
      </c>
      <c r="P151" s="148" t="e">
        <f>Septembar!#REF!</f>
        <v>#REF!</v>
      </c>
      <c r="Q151" s="148" t="e">
        <f>Oktobar!#REF!</f>
        <v>#REF!</v>
      </c>
      <c r="R151" s="148" t="e">
        <f>Oktobar_2!S151</f>
        <v>#REF!</v>
      </c>
      <c r="S151" s="148"/>
      <c r="T151" s="148">
        <f t="shared" si="3"/>
        <v>0</v>
      </c>
    </row>
    <row r="152" spans="1:20" ht="20.100000000000001" customHeight="1">
      <c r="A152" t="e">
        <f>OSS_2018_19!#REF!</f>
        <v>#REF!</v>
      </c>
      <c r="B152" s="148" t="e">
        <f>Januar!#REF!</f>
        <v>#REF!</v>
      </c>
      <c r="C152" s="148" t="e">
        <f>Februar!#REF!</f>
        <v>#REF!</v>
      </c>
      <c r="D152" s="148" t="e">
        <f>#REF!</f>
        <v>#REF!</v>
      </c>
      <c r="E152" s="148" t="e">
        <f>Juni!#REF!</f>
        <v>#REF!</v>
      </c>
      <c r="F152" s="148" t="e">
        <f>Juli!#REF!</f>
        <v>#REF!</v>
      </c>
      <c r="G152" s="148" t="e">
        <f>Septembar!#REF!</f>
        <v>#REF!</v>
      </c>
      <c r="H152" s="148" t="e">
        <f>Oktobar!#REF!</f>
        <v>#REF!</v>
      </c>
      <c r="I152" s="148" t="e">
        <f>Oktobar_2!S152</f>
        <v>#REF!</v>
      </c>
      <c r="K152" s="148" t="e">
        <f>Januar!#REF!</f>
        <v>#REF!</v>
      </c>
      <c r="L152" s="148" t="e">
        <f>Februar!#REF!</f>
        <v>#REF!</v>
      </c>
      <c r="M152" s="148" t="e">
        <f>#REF!</f>
        <v>#REF!</v>
      </c>
      <c r="N152" s="148" t="e">
        <f>Juni!#REF!</f>
        <v>#REF!</v>
      </c>
      <c r="O152" s="148" t="e">
        <f>Juli!#REF!</f>
        <v>#REF!</v>
      </c>
      <c r="P152" s="148" t="e">
        <f>Septembar!#REF!</f>
        <v>#REF!</v>
      </c>
      <c r="Q152" s="148" t="e">
        <f>Oktobar!#REF!</f>
        <v>#REF!</v>
      </c>
      <c r="R152" s="148" t="e">
        <f>Oktobar_2!S152</f>
        <v>#REF!</v>
      </c>
      <c r="S152" s="148"/>
      <c r="T152" s="148">
        <f t="shared" si="3"/>
        <v>0</v>
      </c>
    </row>
    <row r="153" spans="1:20" ht="20.100000000000001" customHeight="1">
      <c r="A153" t="e">
        <f>OSS_2018_19!#REF!</f>
        <v>#REF!</v>
      </c>
      <c r="B153" s="148" t="e">
        <f>Januar!#REF!</f>
        <v>#REF!</v>
      </c>
      <c r="C153" s="148" t="e">
        <f>Februar!#REF!</f>
        <v>#REF!</v>
      </c>
      <c r="D153" s="148" t="e">
        <f>#REF!</f>
        <v>#REF!</v>
      </c>
      <c r="E153" s="148" t="e">
        <f>Juni!#REF!</f>
        <v>#REF!</v>
      </c>
      <c r="F153" s="148" t="e">
        <f>Juli!#REF!</f>
        <v>#REF!</v>
      </c>
      <c r="G153" s="148" t="e">
        <f>Septembar!#REF!</f>
        <v>#REF!</v>
      </c>
      <c r="H153" s="148" t="e">
        <f>Oktobar!#REF!</f>
        <v>#REF!</v>
      </c>
      <c r="I153" s="148" t="e">
        <f>Oktobar_2!S153</f>
        <v>#REF!</v>
      </c>
      <c r="K153" s="148" t="e">
        <f>Januar!#REF!</f>
        <v>#REF!</v>
      </c>
      <c r="L153" s="148" t="e">
        <f>Februar!#REF!</f>
        <v>#REF!</v>
      </c>
      <c r="M153" s="148" t="e">
        <f>#REF!</f>
        <v>#REF!</v>
      </c>
      <c r="N153" s="148" t="e">
        <f>Juni!#REF!</f>
        <v>#REF!</v>
      </c>
      <c r="O153" s="148" t="e">
        <f>Juli!#REF!</f>
        <v>#REF!</v>
      </c>
      <c r="P153" s="148" t="e">
        <f>Septembar!#REF!</f>
        <v>#REF!</v>
      </c>
      <c r="Q153" s="148" t="e">
        <f>Oktobar!#REF!</f>
        <v>#REF!</v>
      </c>
      <c r="R153" s="148" t="e">
        <f>Oktobar_2!S153</f>
        <v>#REF!</v>
      </c>
      <c r="S153" s="148"/>
      <c r="T153" s="148">
        <f t="shared" si="3"/>
        <v>0</v>
      </c>
    </row>
    <row r="154" spans="1:20" ht="20.100000000000001" customHeight="1">
      <c r="A154" t="e">
        <f>OSS_2018_19!#REF!</f>
        <v>#REF!</v>
      </c>
      <c r="B154" s="148" t="e">
        <f>Januar!#REF!</f>
        <v>#REF!</v>
      </c>
      <c r="C154" s="148" t="e">
        <f>Februar!#REF!</f>
        <v>#REF!</v>
      </c>
      <c r="D154" s="148" t="e">
        <f>#REF!</f>
        <v>#REF!</v>
      </c>
      <c r="E154" s="148" t="e">
        <f>Juni!#REF!</f>
        <v>#REF!</v>
      </c>
      <c r="F154" s="148" t="e">
        <f>Juli!#REF!</f>
        <v>#REF!</v>
      </c>
      <c r="G154" s="148" t="e">
        <f>Septembar!#REF!</f>
        <v>#REF!</v>
      </c>
      <c r="H154" s="148" t="e">
        <f>Oktobar!#REF!</f>
        <v>#REF!</v>
      </c>
      <c r="I154" s="148" t="e">
        <f>Oktobar_2!S154</f>
        <v>#REF!</v>
      </c>
      <c r="K154" s="148" t="e">
        <f>Januar!#REF!</f>
        <v>#REF!</v>
      </c>
      <c r="L154" s="148" t="e">
        <f>Februar!#REF!</f>
        <v>#REF!</v>
      </c>
      <c r="M154" s="148" t="e">
        <f>#REF!</f>
        <v>#REF!</v>
      </c>
      <c r="N154" s="148" t="e">
        <f>Juni!#REF!</f>
        <v>#REF!</v>
      </c>
      <c r="O154" s="148" t="e">
        <f>Juli!#REF!</f>
        <v>#REF!</v>
      </c>
      <c r="P154" s="148" t="e">
        <f>Septembar!#REF!</f>
        <v>#REF!</v>
      </c>
      <c r="Q154" s="148" t="e">
        <f>Oktobar!#REF!</f>
        <v>#REF!</v>
      </c>
      <c r="R154" s="148" t="e">
        <f>Oktobar_2!S154</f>
        <v>#REF!</v>
      </c>
      <c r="S154" s="148"/>
      <c r="T154" s="148">
        <f t="shared" si="3"/>
        <v>0</v>
      </c>
    </row>
    <row r="155" spans="1:20" ht="20.100000000000001" customHeight="1">
      <c r="A155" t="e">
        <f>OSS_2018_19!#REF!</f>
        <v>#REF!</v>
      </c>
      <c r="B155" s="148" t="e">
        <f>Januar!#REF!</f>
        <v>#REF!</v>
      </c>
      <c r="C155" s="148" t="e">
        <f>Februar!#REF!</f>
        <v>#REF!</v>
      </c>
      <c r="D155" s="148" t="e">
        <f>#REF!</f>
        <v>#REF!</v>
      </c>
      <c r="E155" s="148" t="e">
        <f>Juni!#REF!</f>
        <v>#REF!</v>
      </c>
      <c r="F155" s="148" t="e">
        <f>Juli!#REF!</f>
        <v>#REF!</v>
      </c>
      <c r="G155" s="148" t="e">
        <f>Septembar!#REF!</f>
        <v>#REF!</v>
      </c>
      <c r="H155" s="148" t="e">
        <f>Oktobar!#REF!</f>
        <v>#REF!</v>
      </c>
      <c r="I155" s="148" t="e">
        <f>Oktobar_2!S155</f>
        <v>#REF!</v>
      </c>
      <c r="K155" s="148" t="e">
        <f>Januar!#REF!</f>
        <v>#REF!</v>
      </c>
      <c r="L155" s="148" t="e">
        <f>Februar!#REF!</f>
        <v>#REF!</v>
      </c>
      <c r="M155" s="148" t="e">
        <f>#REF!</f>
        <v>#REF!</v>
      </c>
      <c r="N155" s="148" t="e">
        <f>Juni!#REF!</f>
        <v>#REF!</v>
      </c>
      <c r="O155" s="148" t="e">
        <f>Juli!#REF!</f>
        <v>#REF!</v>
      </c>
      <c r="P155" s="148" t="e">
        <f>Septembar!#REF!</f>
        <v>#REF!</v>
      </c>
      <c r="Q155" s="148" t="e">
        <f>Oktobar!#REF!</f>
        <v>#REF!</v>
      </c>
      <c r="R155" s="148" t="e">
        <f>Oktobar_2!S155</f>
        <v>#REF!</v>
      </c>
      <c r="S155" s="148"/>
      <c r="T155" s="148">
        <f t="shared" si="3"/>
        <v>0</v>
      </c>
    </row>
    <row r="156" spans="1:20" ht="20.100000000000001" customHeight="1">
      <c r="A156" t="e">
        <f>OSS_2018_19!#REF!</f>
        <v>#REF!</v>
      </c>
      <c r="B156" s="148" t="e">
        <f>Januar!#REF!</f>
        <v>#REF!</v>
      </c>
      <c r="C156" s="148" t="e">
        <f>Februar!#REF!</f>
        <v>#REF!</v>
      </c>
      <c r="D156" s="148" t="e">
        <f>#REF!</f>
        <v>#REF!</v>
      </c>
      <c r="E156" s="148" t="e">
        <f>Juni!#REF!</f>
        <v>#REF!</v>
      </c>
      <c r="F156" s="148" t="e">
        <f>Juli!#REF!</f>
        <v>#REF!</v>
      </c>
      <c r="G156" s="148" t="e">
        <f>Septembar!#REF!</f>
        <v>#REF!</v>
      </c>
      <c r="H156" s="148" t="e">
        <f>Oktobar!#REF!</f>
        <v>#REF!</v>
      </c>
      <c r="I156" s="148" t="e">
        <f>Oktobar_2!S156</f>
        <v>#REF!</v>
      </c>
      <c r="K156" s="148" t="e">
        <f>Januar!#REF!</f>
        <v>#REF!</v>
      </c>
      <c r="L156" s="148" t="e">
        <f>Februar!#REF!</f>
        <v>#REF!</v>
      </c>
      <c r="M156" s="148" t="e">
        <f>#REF!</f>
        <v>#REF!</v>
      </c>
      <c r="N156" s="148" t="e">
        <f>Juni!#REF!</f>
        <v>#REF!</v>
      </c>
      <c r="O156" s="148" t="e">
        <f>Juli!#REF!</f>
        <v>#REF!</v>
      </c>
      <c r="P156" s="148" t="e">
        <f>Septembar!#REF!</f>
        <v>#REF!</v>
      </c>
      <c r="Q156" s="148" t="e">
        <f>Oktobar!#REF!</f>
        <v>#REF!</v>
      </c>
      <c r="R156" s="148" t="e">
        <f>Oktobar_2!S156</f>
        <v>#REF!</v>
      </c>
      <c r="S156" s="148"/>
      <c r="T156" s="148">
        <f t="shared" si="3"/>
        <v>0</v>
      </c>
    </row>
    <row r="157" spans="1:20" ht="20.100000000000001" customHeight="1">
      <c r="A157" t="e">
        <f>OSS_2018_19!#REF!</f>
        <v>#REF!</v>
      </c>
      <c r="B157" s="148" t="e">
        <f>Januar!#REF!</f>
        <v>#REF!</v>
      </c>
      <c r="C157" s="148" t="e">
        <f>Februar!#REF!</f>
        <v>#REF!</v>
      </c>
      <c r="D157" s="148" t="e">
        <f>#REF!</f>
        <v>#REF!</v>
      </c>
      <c r="E157" s="148" t="e">
        <f>Juni!#REF!</f>
        <v>#REF!</v>
      </c>
      <c r="F157" s="148" t="e">
        <f>Juli!#REF!</f>
        <v>#REF!</v>
      </c>
      <c r="G157" s="148" t="e">
        <f>Septembar!#REF!</f>
        <v>#REF!</v>
      </c>
      <c r="H157" s="148" t="e">
        <f>Oktobar!#REF!</f>
        <v>#REF!</v>
      </c>
      <c r="I157" s="148" t="e">
        <f>Oktobar_2!S157</f>
        <v>#REF!</v>
      </c>
      <c r="K157" s="148" t="e">
        <f>Januar!#REF!</f>
        <v>#REF!</v>
      </c>
      <c r="L157" s="148" t="e">
        <f>Februar!#REF!</f>
        <v>#REF!</v>
      </c>
      <c r="M157" s="148" t="e">
        <f>#REF!</f>
        <v>#REF!</v>
      </c>
      <c r="N157" s="148" t="e">
        <f>Juni!#REF!</f>
        <v>#REF!</v>
      </c>
      <c r="O157" s="148" t="e">
        <f>Juli!#REF!</f>
        <v>#REF!</v>
      </c>
      <c r="P157" s="148" t="e">
        <f>Septembar!#REF!</f>
        <v>#REF!</v>
      </c>
      <c r="Q157" s="148" t="e">
        <f>Oktobar!#REF!</f>
        <v>#REF!</v>
      </c>
      <c r="R157" s="148" t="e">
        <f>Oktobar_2!S157</f>
        <v>#REF!</v>
      </c>
      <c r="S157" s="148"/>
      <c r="T157" s="148">
        <f t="shared" si="3"/>
        <v>0</v>
      </c>
    </row>
    <row r="158" spans="1:20" ht="20.100000000000001" customHeight="1">
      <c r="A158" t="e">
        <f>OSS_2018_19!#REF!</f>
        <v>#REF!</v>
      </c>
      <c r="B158" s="148" t="e">
        <f>Januar!#REF!</f>
        <v>#REF!</v>
      </c>
      <c r="C158" s="148" t="e">
        <f>Februar!#REF!</f>
        <v>#REF!</v>
      </c>
      <c r="D158" s="148" t="e">
        <f>#REF!</f>
        <v>#REF!</v>
      </c>
      <c r="E158" s="148" t="e">
        <f>Juni!#REF!</f>
        <v>#REF!</v>
      </c>
      <c r="F158" s="148" t="e">
        <f>Juli!#REF!</f>
        <v>#REF!</v>
      </c>
      <c r="G158" s="148" t="e">
        <f>Septembar!#REF!</f>
        <v>#REF!</v>
      </c>
      <c r="H158" s="148" t="e">
        <f>Oktobar!#REF!</f>
        <v>#REF!</v>
      </c>
      <c r="I158" s="148" t="e">
        <f>Oktobar_2!S158</f>
        <v>#REF!</v>
      </c>
      <c r="K158" s="148" t="e">
        <f>Januar!#REF!</f>
        <v>#REF!</v>
      </c>
      <c r="L158" s="148" t="e">
        <f>Februar!#REF!</f>
        <v>#REF!</v>
      </c>
      <c r="M158" s="148" t="e">
        <f>#REF!</f>
        <v>#REF!</v>
      </c>
      <c r="N158" s="148" t="e">
        <f>Juni!#REF!</f>
        <v>#REF!</v>
      </c>
      <c r="O158" s="148" t="e">
        <f>Juli!#REF!</f>
        <v>#REF!</v>
      </c>
      <c r="P158" s="148" t="e">
        <f>Septembar!#REF!</f>
        <v>#REF!</v>
      </c>
      <c r="Q158" s="148" t="e">
        <f>Oktobar!#REF!</f>
        <v>#REF!</v>
      </c>
      <c r="R158" s="148" t="e">
        <f>Oktobar_2!S158</f>
        <v>#REF!</v>
      </c>
      <c r="S158" s="148"/>
      <c r="T158" s="148">
        <f t="shared" si="3"/>
        <v>0</v>
      </c>
    </row>
    <row r="159" spans="1:20" ht="20.100000000000001" customHeight="1">
      <c r="A159" t="e">
        <f>OSS_2018_19!#REF!</f>
        <v>#REF!</v>
      </c>
      <c r="B159" s="148" t="e">
        <f>Januar!#REF!</f>
        <v>#REF!</v>
      </c>
      <c r="C159" s="148" t="e">
        <f>Februar!#REF!</f>
        <v>#REF!</v>
      </c>
      <c r="D159" s="148" t="e">
        <f>#REF!</f>
        <v>#REF!</v>
      </c>
      <c r="E159" s="148" t="e">
        <f>Juni!#REF!</f>
        <v>#REF!</v>
      </c>
      <c r="F159" s="148" t="e">
        <f>Juli!#REF!</f>
        <v>#REF!</v>
      </c>
      <c r="G159" s="148" t="e">
        <f>Septembar!#REF!</f>
        <v>#REF!</v>
      </c>
      <c r="H159" s="148" t="e">
        <f>Oktobar!#REF!</f>
        <v>#REF!</v>
      </c>
      <c r="I159" s="148" t="e">
        <f>Oktobar_2!S159</f>
        <v>#REF!</v>
      </c>
      <c r="K159" s="148" t="e">
        <f>Januar!#REF!</f>
        <v>#REF!</v>
      </c>
      <c r="L159" s="148" t="e">
        <f>Februar!#REF!</f>
        <v>#REF!</v>
      </c>
      <c r="M159" s="148" t="e">
        <f>#REF!</f>
        <v>#REF!</v>
      </c>
      <c r="N159" s="148" t="e">
        <f>Juni!#REF!</f>
        <v>#REF!</v>
      </c>
      <c r="O159" s="148" t="e">
        <f>Juli!#REF!</f>
        <v>#REF!</v>
      </c>
      <c r="P159" s="148" t="e">
        <f>Septembar!#REF!</f>
        <v>#REF!</v>
      </c>
      <c r="Q159" s="148" t="e">
        <f>Oktobar!#REF!</f>
        <v>#REF!</v>
      </c>
      <c r="R159" s="148" t="e">
        <f>Oktobar_2!S159</f>
        <v>#REF!</v>
      </c>
      <c r="S159" s="148"/>
      <c r="T159" s="148">
        <f t="shared" si="3"/>
        <v>0</v>
      </c>
    </row>
    <row r="160" spans="1:20" ht="20.100000000000001" customHeight="1">
      <c r="A160" t="e">
        <f>OSS_2018_19!#REF!</f>
        <v>#REF!</v>
      </c>
      <c r="B160" s="148" t="e">
        <f>Januar!#REF!</f>
        <v>#REF!</v>
      </c>
      <c r="C160" s="148" t="e">
        <f>Februar!#REF!</f>
        <v>#REF!</v>
      </c>
      <c r="D160" s="148" t="e">
        <f>#REF!</f>
        <v>#REF!</v>
      </c>
      <c r="E160" s="148" t="e">
        <f>Juni!#REF!</f>
        <v>#REF!</v>
      </c>
      <c r="F160" s="148" t="e">
        <f>Juli!#REF!</f>
        <v>#REF!</v>
      </c>
      <c r="G160" s="148" t="e">
        <f>Septembar!#REF!</f>
        <v>#REF!</v>
      </c>
      <c r="H160" s="148" t="e">
        <f>Oktobar!#REF!</f>
        <v>#REF!</v>
      </c>
      <c r="I160" s="148" t="e">
        <f>Oktobar_2!S160</f>
        <v>#REF!</v>
      </c>
      <c r="K160" s="148" t="e">
        <f>Januar!#REF!</f>
        <v>#REF!</v>
      </c>
      <c r="L160" s="148" t="e">
        <f>Februar!#REF!</f>
        <v>#REF!</v>
      </c>
      <c r="M160" s="148" t="e">
        <f>#REF!</f>
        <v>#REF!</v>
      </c>
      <c r="N160" s="148" t="e">
        <f>Juni!#REF!</f>
        <v>#REF!</v>
      </c>
      <c r="O160" s="148" t="e">
        <f>Juli!#REF!</f>
        <v>#REF!</v>
      </c>
      <c r="P160" s="148" t="e">
        <f>Septembar!#REF!</f>
        <v>#REF!</v>
      </c>
      <c r="Q160" s="148" t="e">
        <f>Oktobar!#REF!</f>
        <v>#REF!</v>
      </c>
      <c r="R160" s="148" t="e">
        <f>Oktobar_2!S160</f>
        <v>#REF!</v>
      </c>
      <c r="S160" s="148"/>
      <c r="T160" s="148">
        <f t="shared" si="3"/>
        <v>0</v>
      </c>
    </row>
    <row r="161" spans="1:20" ht="20.100000000000001" customHeight="1">
      <c r="A161" t="e">
        <f>OSS_2018_19!#REF!</f>
        <v>#REF!</v>
      </c>
      <c r="B161" s="148" t="e">
        <f>Januar!#REF!</f>
        <v>#REF!</v>
      </c>
      <c r="C161" s="148" t="e">
        <f>Februar!#REF!</f>
        <v>#REF!</v>
      </c>
      <c r="D161" s="148" t="e">
        <f>#REF!</f>
        <v>#REF!</v>
      </c>
      <c r="E161" s="148" t="e">
        <f>Juni!#REF!</f>
        <v>#REF!</v>
      </c>
      <c r="F161" s="148" t="e">
        <f>Juli!#REF!</f>
        <v>#REF!</v>
      </c>
      <c r="G161" s="148" t="e">
        <f>Septembar!#REF!</f>
        <v>#REF!</v>
      </c>
      <c r="H161" s="148" t="e">
        <f>Oktobar!#REF!</f>
        <v>#REF!</v>
      </c>
      <c r="I161" s="148" t="e">
        <f>Oktobar_2!S161</f>
        <v>#REF!</v>
      </c>
      <c r="K161" s="148" t="e">
        <f>Januar!#REF!</f>
        <v>#REF!</v>
      </c>
      <c r="L161" s="148" t="e">
        <f>Februar!#REF!</f>
        <v>#REF!</v>
      </c>
      <c r="M161" s="148" t="e">
        <f>#REF!</f>
        <v>#REF!</v>
      </c>
      <c r="N161" s="148" t="e">
        <f>Juni!#REF!</f>
        <v>#REF!</v>
      </c>
      <c r="O161" s="148" t="e">
        <f>Juli!#REF!</f>
        <v>#REF!</v>
      </c>
      <c r="P161" s="148" t="e">
        <f>Septembar!#REF!</f>
        <v>#REF!</v>
      </c>
      <c r="Q161" s="148" t="e">
        <f>Oktobar!#REF!</f>
        <v>#REF!</v>
      </c>
      <c r="R161" s="148" t="e">
        <f>Oktobar_2!S161</f>
        <v>#REF!</v>
      </c>
      <c r="S161" s="148"/>
      <c r="T161" s="148">
        <f t="shared" si="3"/>
        <v>0</v>
      </c>
    </row>
    <row r="162" spans="1:20" ht="20.100000000000001" customHeight="1">
      <c r="A162" t="e">
        <f>OSS_2018_19!#REF!</f>
        <v>#REF!</v>
      </c>
      <c r="B162" s="148" t="e">
        <f>Januar!#REF!</f>
        <v>#REF!</v>
      </c>
      <c r="C162" s="148" t="e">
        <f>Februar!#REF!</f>
        <v>#REF!</v>
      </c>
      <c r="D162" s="148" t="e">
        <f>#REF!</f>
        <v>#REF!</v>
      </c>
      <c r="E162" s="148" t="e">
        <f>Juni!#REF!</f>
        <v>#REF!</v>
      </c>
      <c r="F162" s="148" t="e">
        <f>Juli!#REF!</f>
        <v>#REF!</v>
      </c>
      <c r="G162" s="148" t="e">
        <f>Septembar!#REF!</f>
        <v>#REF!</v>
      </c>
      <c r="H162" s="148" t="e">
        <f>Oktobar!#REF!</f>
        <v>#REF!</v>
      </c>
      <c r="I162" s="148" t="e">
        <f>Oktobar_2!S162</f>
        <v>#REF!</v>
      </c>
      <c r="K162" s="148" t="e">
        <f>Januar!#REF!</f>
        <v>#REF!</v>
      </c>
      <c r="L162" s="148" t="e">
        <f>Februar!#REF!</f>
        <v>#REF!</v>
      </c>
      <c r="M162" s="148" t="e">
        <f>#REF!</f>
        <v>#REF!</v>
      </c>
      <c r="N162" s="148" t="e">
        <f>Juni!#REF!</f>
        <v>#REF!</v>
      </c>
      <c r="O162" s="148" t="e">
        <f>Juli!#REF!</f>
        <v>#REF!</v>
      </c>
      <c r="P162" s="148" t="e">
        <f>Septembar!#REF!</f>
        <v>#REF!</v>
      </c>
      <c r="Q162" s="148" t="e">
        <f>Oktobar!#REF!</f>
        <v>#REF!</v>
      </c>
      <c r="R162" s="148" t="e">
        <f>Oktobar_2!S162</f>
        <v>#REF!</v>
      </c>
      <c r="S162" s="148"/>
      <c r="T162" s="148">
        <f t="shared" si="3"/>
        <v>0</v>
      </c>
    </row>
    <row r="163" spans="1:20" ht="20.100000000000001" customHeight="1">
      <c r="A163" t="e">
        <f>OSS_2018_19!#REF!</f>
        <v>#REF!</v>
      </c>
      <c r="B163" s="148" t="e">
        <f>Januar!#REF!</f>
        <v>#REF!</v>
      </c>
      <c r="C163" s="148" t="e">
        <f>Februar!#REF!</f>
        <v>#REF!</v>
      </c>
      <c r="D163" s="148" t="e">
        <f>#REF!</f>
        <v>#REF!</v>
      </c>
      <c r="E163" s="148" t="e">
        <f>Juni!#REF!</f>
        <v>#REF!</v>
      </c>
      <c r="F163" s="148" t="e">
        <f>Juli!#REF!</f>
        <v>#REF!</v>
      </c>
      <c r="G163" s="148" t="e">
        <f>Septembar!#REF!</f>
        <v>#REF!</v>
      </c>
      <c r="H163" s="148" t="e">
        <f>Oktobar!#REF!</f>
        <v>#REF!</v>
      </c>
      <c r="I163" s="148" t="e">
        <f>Oktobar_2!S163</f>
        <v>#REF!</v>
      </c>
      <c r="K163" s="148" t="e">
        <f>Januar!#REF!</f>
        <v>#REF!</v>
      </c>
      <c r="L163" s="148" t="e">
        <f>Februar!#REF!</f>
        <v>#REF!</v>
      </c>
      <c r="M163" s="148" t="e">
        <f>#REF!</f>
        <v>#REF!</v>
      </c>
      <c r="N163" s="148" t="e">
        <f>Juni!#REF!</f>
        <v>#REF!</v>
      </c>
      <c r="O163" s="148" t="e">
        <f>Juli!#REF!</f>
        <v>#REF!</v>
      </c>
      <c r="P163" s="148" t="e">
        <f>Septembar!#REF!</f>
        <v>#REF!</v>
      </c>
      <c r="Q163" s="148" t="e">
        <f>Oktobar!#REF!</f>
        <v>#REF!</v>
      </c>
      <c r="R163" s="148" t="e">
        <f>Oktobar_2!S163</f>
        <v>#REF!</v>
      </c>
      <c r="S163" s="148"/>
      <c r="T163" s="148">
        <f t="shared" si="3"/>
        <v>0</v>
      </c>
    </row>
    <row r="164" spans="1:20" ht="20.100000000000001" customHeight="1">
      <c r="A164" t="e">
        <f>OSS_2018_19!#REF!</f>
        <v>#REF!</v>
      </c>
      <c r="B164" s="148" t="e">
        <f>Januar!#REF!</f>
        <v>#REF!</v>
      </c>
      <c r="C164" s="148" t="e">
        <f>Februar!#REF!</f>
        <v>#REF!</v>
      </c>
      <c r="D164" s="148" t="e">
        <f>#REF!</f>
        <v>#REF!</v>
      </c>
      <c r="E164" s="148" t="e">
        <f>Juni!#REF!</f>
        <v>#REF!</v>
      </c>
      <c r="F164" s="148" t="e">
        <f>Juli!#REF!</f>
        <v>#REF!</v>
      </c>
      <c r="G164" s="148" t="e">
        <f>Septembar!#REF!</f>
        <v>#REF!</v>
      </c>
      <c r="H164" s="148" t="e">
        <f>Oktobar!#REF!</f>
        <v>#REF!</v>
      </c>
      <c r="I164" s="148" t="e">
        <f>Oktobar_2!S164</f>
        <v>#REF!</v>
      </c>
      <c r="K164" s="148" t="e">
        <f>Januar!#REF!</f>
        <v>#REF!</v>
      </c>
      <c r="L164" s="148" t="e">
        <f>Februar!#REF!</f>
        <v>#REF!</v>
      </c>
      <c r="M164" s="148" t="e">
        <f>#REF!</f>
        <v>#REF!</v>
      </c>
      <c r="N164" s="148" t="e">
        <f>Juni!#REF!</f>
        <v>#REF!</v>
      </c>
      <c r="O164" s="148" t="e">
        <f>Juli!#REF!</f>
        <v>#REF!</v>
      </c>
      <c r="P164" s="148" t="e">
        <f>Septembar!#REF!</f>
        <v>#REF!</v>
      </c>
      <c r="Q164" s="148" t="e">
        <f>Oktobar!#REF!</f>
        <v>#REF!</v>
      </c>
      <c r="R164" s="148" t="e">
        <f>Oktobar_2!S164</f>
        <v>#REF!</v>
      </c>
      <c r="S164" s="148"/>
      <c r="T164" s="148">
        <f t="shared" si="3"/>
        <v>0</v>
      </c>
    </row>
    <row r="165" spans="1:20" ht="20.100000000000001" customHeight="1">
      <c r="A165" t="e">
        <f>OSS_2018_19!#REF!</f>
        <v>#REF!</v>
      </c>
      <c r="B165" s="148" t="e">
        <f>Januar!#REF!</f>
        <v>#REF!</v>
      </c>
      <c r="C165" s="148" t="e">
        <f>Februar!#REF!</f>
        <v>#REF!</v>
      </c>
      <c r="D165" s="148" t="e">
        <f>#REF!</f>
        <v>#REF!</v>
      </c>
      <c r="E165" s="148" t="e">
        <f>Juni!#REF!</f>
        <v>#REF!</v>
      </c>
      <c r="F165" s="148" t="e">
        <f>Juli!#REF!</f>
        <v>#REF!</v>
      </c>
      <c r="G165" s="148" t="e">
        <f>Septembar!#REF!</f>
        <v>#REF!</v>
      </c>
      <c r="H165" s="148" t="e">
        <f>Oktobar!#REF!</f>
        <v>#REF!</v>
      </c>
      <c r="I165" s="148" t="e">
        <f>Oktobar_2!S165</f>
        <v>#REF!</v>
      </c>
      <c r="K165" s="148" t="e">
        <f>Januar!#REF!</f>
        <v>#REF!</v>
      </c>
      <c r="L165" s="148" t="e">
        <f>Februar!#REF!</f>
        <v>#REF!</v>
      </c>
      <c r="M165" s="148" t="e">
        <f>#REF!</f>
        <v>#REF!</v>
      </c>
      <c r="N165" s="148" t="e">
        <f>Juni!#REF!</f>
        <v>#REF!</v>
      </c>
      <c r="O165" s="148" t="e">
        <f>Juli!#REF!</f>
        <v>#REF!</v>
      </c>
      <c r="P165" s="148" t="e">
        <f>Septembar!#REF!</f>
        <v>#REF!</v>
      </c>
      <c r="Q165" s="148" t="e">
        <f>Oktobar!#REF!</f>
        <v>#REF!</v>
      </c>
      <c r="R165" s="148" t="e">
        <f>Oktobar_2!S165</f>
        <v>#REF!</v>
      </c>
      <c r="S165" s="148"/>
      <c r="T165" s="148">
        <f t="shared" si="3"/>
        <v>0</v>
      </c>
    </row>
    <row r="166" spans="1:20" ht="20.100000000000001" customHeight="1">
      <c r="A166" t="e">
        <f>OSS_2018_19!#REF!</f>
        <v>#REF!</v>
      </c>
      <c r="B166" s="148" t="e">
        <f>Januar!#REF!</f>
        <v>#REF!</v>
      </c>
      <c r="C166" s="148" t="e">
        <f>Februar!#REF!</f>
        <v>#REF!</v>
      </c>
      <c r="D166" s="148" t="e">
        <f>#REF!</f>
        <v>#REF!</v>
      </c>
      <c r="E166" s="148" t="e">
        <f>Juni!#REF!</f>
        <v>#REF!</v>
      </c>
      <c r="F166" s="148" t="e">
        <f>Juli!#REF!</f>
        <v>#REF!</v>
      </c>
      <c r="G166" s="148" t="e">
        <f>Septembar!#REF!</f>
        <v>#REF!</v>
      </c>
      <c r="H166" s="148" t="e">
        <f>Oktobar!#REF!</f>
        <v>#REF!</v>
      </c>
      <c r="I166" s="148" t="e">
        <f>Oktobar_2!S166</f>
        <v>#REF!</v>
      </c>
      <c r="K166" s="148" t="e">
        <f>Januar!#REF!</f>
        <v>#REF!</v>
      </c>
      <c r="L166" s="148" t="e">
        <f>Februar!#REF!</f>
        <v>#REF!</v>
      </c>
      <c r="M166" s="148" t="e">
        <f>#REF!</f>
        <v>#REF!</v>
      </c>
      <c r="N166" s="148" t="e">
        <f>Juni!#REF!</f>
        <v>#REF!</v>
      </c>
      <c r="O166" s="148" t="e">
        <f>Juli!#REF!</f>
        <v>#REF!</v>
      </c>
      <c r="P166" s="148" t="e">
        <f>Septembar!#REF!</f>
        <v>#REF!</v>
      </c>
      <c r="Q166" s="148" t="e">
        <f>Oktobar!#REF!</f>
        <v>#REF!</v>
      </c>
      <c r="R166" s="148" t="e">
        <f>Oktobar_2!S166</f>
        <v>#REF!</v>
      </c>
      <c r="S166" s="148"/>
      <c r="T166" s="148">
        <f t="shared" si="3"/>
        <v>0</v>
      </c>
    </row>
    <row r="167" spans="1:20" ht="20.100000000000001" customHeight="1">
      <c r="A167" t="e">
        <f>OSS_2018_19!#REF!</f>
        <v>#REF!</v>
      </c>
      <c r="B167" s="148" t="e">
        <f>Januar!#REF!</f>
        <v>#REF!</v>
      </c>
      <c r="C167" s="148" t="e">
        <f>Februar!#REF!</f>
        <v>#REF!</v>
      </c>
      <c r="D167" s="148" t="e">
        <f>#REF!</f>
        <v>#REF!</v>
      </c>
      <c r="E167" s="148" t="e">
        <f>Juni!#REF!</f>
        <v>#REF!</v>
      </c>
      <c r="F167" s="148" t="e">
        <f>Juli!#REF!</f>
        <v>#REF!</v>
      </c>
      <c r="G167" s="148" t="e">
        <f>Septembar!#REF!</f>
        <v>#REF!</v>
      </c>
      <c r="H167" s="148" t="e">
        <f>Oktobar!#REF!</f>
        <v>#REF!</v>
      </c>
      <c r="I167" s="148" t="e">
        <f>Oktobar_2!S167</f>
        <v>#REF!</v>
      </c>
      <c r="K167" s="148" t="e">
        <f>Januar!#REF!</f>
        <v>#REF!</v>
      </c>
      <c r="L167" s="148" t="e">
        <f>Februar!#REF!</f>
        <v>#REF!</v>
      </c>
      <c r="M167" s="148" t="e">
        <f>#REF!</f>
        <v>#REF!</v>
      </c>
      <c r="N167" s="148" t="e">
        <f>Juni!#REF!</f>
        <v>#REF!</v>
      </c>
      <c r="O167" s="148" t="e">
        <f>Juli!#REF!</f>
        <v>#REF!</v>
      </c>
      <c r="P167" s="148" t="e">
        <f>Septembar!#REF!</f>
        <v>#REF!</v>
      </c>
      <c r="Q167" s="148" t="e">
        <f>Oktobar!#REF!</f>
        <v>#REF!</v>
      </c>
      <c r="R167" s="148" t="e">
        <f>Oktobar_2!S167</f>
        <v>#REF!</v>
      </c>
      <c r="S167" s="148"/>
      <c r="T167" s="148">
        <f t="shared" si="3"/>
        <v>0</v>
      </c>
    </row>
    <row r="168" spans="1:20" ht="20.100000000000001" customHeight="1">
      <c r="A168" t="e">
        <f>OSS_2018_19!#REF!</f>
        <v>#REF!</v>
      </c>
      <c r="B168" s="148" t="e">
        <f>Januar!#REF!</f>
        <v>#REF!</v>
      </c>
      <c r="C168" s="148" t="e">
        <f>Februar!#REF!</f>
        <v>#REF!</v>
      </c>
      <c r="D168" s="148" t="e">
        <f>#REF!</f>
        <v>#REF!</v>
      </c>
      <c r="E168" s="148" t="e">
        <f>Juni!#REF!</f>
        <v>#REF!</v>
      </c>
      <c r="F168" s="148" t="e">
        <f>Juli!#REF!</f>
        <v>#REF!</v>
      </c>
      <c r="G168" s="148" t="e">
        <f>Septembar!#REF!</f>
        <v>#REF!</v>
      </c>
      <c r="H168" s="148" t="e">
        <f>Oktobar!#REF!</f>
        <v>#REF!</v>
      </c>
      <c r="I168" s="148" t="e">
        <f>Oktobar_2!S168</f>
        <v>#REF!</v>
      </c>
      <c r="K168" s="148" t="e">
        <f>Januar!#REF!</f>
        <v>#REF!</v>
      </c>
      <c r="L168" s="148" t="e">
        <f>Februar!#REF!</f>
        <v>#REF!</v>
      </c>
      <c r="M168" s="148" t="e">
        <f>#REF!</f>
        <v>#REF!</v>
      </c>
      <c r="N168" s="148" t="e">
        <f>Juni!#REF!</f>
        <v>#REF!</v>
      </c>
      <c r="O168" s="148" t="e">
        <f>Juli!#REF!</f>
        <v>#REF!</v>
      </c>
      <c r="P168" s="148" t="e">
        <f>Septembar!#REF!</f>
        <v>#REF!</v>
      </c>
      <c r="Q168" s="148" t="e">
        <f>Oktobar!#REF!</f>
        <v>#REF!</v>
      </c>
      <c r="R168" s="148" t="e">
        <f>Oktobar_2!S168</f>
        <v>#REF!</v>
      </c>
      <c r="S168" s="148"/>
      <c r="T168" s="148">
        <f t="shared" si="3"/>
        <v>0</v>
      </c>
    </row>
    <row r="169" spans="1:20" ht="20.100000000000001" customHeight="1">
      <c r="A169" t="e">
        <f>OSS_2018_19!#REF!</f>
        <v>#REF!</v>
      </c>
      <c r="B169" s="148" t="e">
        <f>Januar!#REF!</f>
        <v>#REF!</v>
      </c>
      <c r="C169" s="148" t="e">
        <f>Februar!#REF!</f>
        <v>#REF!</v>
      </c>
      <c r="D169" s="148" t="e">
        <f>#REF!</f>
        <v>#REF!</v>
      </c>
      <c r="E169" s="148" t="e">
        <f>Juni!#REF!</f>
        <v>#REF!</v>
      </c>
      <c r="F169" s="148" t="e">
        <f>Juli!#REF!</f>
        <v>#REF!</v>
      </c>
      <c r="G169" s="148" t="e">
        <f>Septembar!#REF!</f>
        <v>#REF!</v>
      </c>
      <c r="H169" s="148" t="e">
        <f>Oktobar!#REF!</f>
        <v>#REF!</v>
      </c>
      <c r="I169" s="148" t="e">
        <f>Oktobar_2!S169</f>
        <v>#REF!</v>
      </c>
      <c r="K169" s="148" t="e">
        <f>Januar!#REF!</f>
        <v>#REF!</v>
      </c>
      <c r="L169" s="148" t="e">
        <f>Februar!#REF!</f>
        <v>#REF!</v>
      </c>
      <c r="M169" s="148" t="e">
        <f>#REF!</f>
        <v>#REF!</v>
      </c>
      <c r="N169" s="148" t="e">
        <f>Juni!#REF!</f>
        <v>#REF!</v>
      </c>
      <c r="O169" s="148" t="e">
        <f>Juli!#REF!</f>
        <v>#REF!</v>
      </c>
      <c r="P169" s="148" t="e">
        <f>Septembar!#REF!</f>
        <v>#REF!</v>
      </c>
      <c r="Q169" s="148" t="e">
        <f>Oktobar!#REF!</f>
        <v>#REF!</v>
      </c>
      <c r="R169" s="148" t="e">
        <f>Oktobar_2!S169</f>
        <v>#REF!</v>
      </c>
      <c r="S169" s="148"/>
      <c r="T169" s="148">
        <f t="shared" si="3"/>
        <v>0</v>
      </c>
    </row>
    <row r="170" spans="1:20" ht="20.100000000000001" customHeight="1">
      <c r="A170" t="e">
        <f>OSS_2018_19!#REF!</f>
        <v>#REF!</v>
      </c>
      <c r="B170" s="148" t="e">
        <f>Januar!#REF!</f>
        <v>#REF!</v>
      </c>
      <c r="C170" s="148" t="e">
        <f>Februar!#REF!</f>
        <v>#REF!</v>
      </c>
      <c r="D170" s="148" t="e">
        <f>#REF!</f>
        <v>#REF!</v>
      </c>
      <c r="E170" s="148" t="e">
        <f>Juni!#REF!</f>
        <v>#REF!</v>
      </c>
      <c r="F170" s="148" t="e">
        <f>Juli!#REF!</f>
        <v>#REF!</v>
      </c>
      <c r="G170" s="148" t="e">
        <f>Septembar!#REF!</f>
        <v>#REF!</v>
      </c>
      <c r="H170" s="148" t="e">
        <f>Oktobar!#REF!</f>
        <v>#REF!</v>
      </c>
      <c r="I170" s="148" t="e">
        <f>Oktobar_2!S170</f>
        <v>#REF!</v>
      </c>
      <c r="K170" s="148" t="e">
        <f>Januar!#REF!</f>
        <v>#REF!</v>
      </c>
      <c r="L170" s="148" t="e">
        <f>Februar!#REF!</f>
        <v>#REF!</v>
      </c>
      <c r="M170" s="148" t="e">
        <f>#REF!</f>
        <v>#REF!</v>
      </c>
      <c r="N170" s="148" t="e">
        <f>Juni!#REF!</f>
        <v>#REF!</v>
      </c>
      <c r="O170" s="148" t="e">
        <f>Juli!#REF!</f>
        <v>#REF!</v>
      </c>
      <c r="P170" s="148" t="e">
        <f>Septembar!#REF!</f>
        <v>#REF!</v>
      </c>
      <c r="Q170" s="148" t="e">
        <f>Oktobar!#REF!</f>
        <v>#REF!</v>
      </c>
      <c r="R170" s="148" t="e">
        <f>Oktobar_2!S170</f>
        <v>#REF!</v>
      </c>
      <c r="S170" s="148"/>
      <c r="T170" s="148">
        <f t="shared" si="3"/>
        <v>0</v>
      </c>
    </row>
    <row r="171" spans="1:20" ht="20.100000000000001" customHeight="1">
      <c r="A171" t="e">
        <f>OSS_2018_19!#REF!</f>
        <v>#REF!</v>
      </c>
      <c r="B171" s="148" t="e">
        <f>Januar!#REF!</f>
        <v>#REF!</v>
      </c>
      <c r="C171" s="148" t="e">
        <f>Februar!#REF!</f>
        <v>#REF!</v>
      </c>
      <c r="D171" s="148" t="e">
        <f>#REF!</f>
        <v>#REF!</v>
      </c>
      <c r="E171" s="148" t="e">
        <f>Juni!#REF!</f>
        <v>#REF!</v>
      </c>
      <c r="F171" s="148" t="e">
        <f>Juli!#REF!</f>
        <v>#REF!</v>
      </c>
      <c r="G171" s="148" t="e">
        <f>Septembar!#REF!</f>
        <v>#REF!</v>
      </c>
      <c r="H171" s="148" t="e">
        <f>Oktobar!#REF!</f>
        <v>#REF!</v>
      </c>
      <c r="I171" s="148" t="e">
        <f>Oktobar_2!S171</f>
        <v>#REF!</v>
      </c>
      <c r="K171" s="148" t="e">
        <f>Januar!#REF!</f>
        <v>#REF!</v>
      </c>
      <c r="L171" s="148" t="e">
        <f>Februar!#REF!</f>
        <v>#REF!</v>
      </c>
      <c r="M171" s="148" t="e">
        <f>#REF!</f>
        <v>#REF!</v>
      </c>
      <c r="N171" s="148" t="e">
        <f>Juni!#REF!</f>
        <v>#REF!</v>
      </c>
      <c r="O171" s="148" t="e">
        <f>Juli!#REF!</f>
        <v>#REF!</v>
      </c>
      <c r="P171" s="148" t="e">
        <f>Septembar!#REF!</f>
        <v>#REF!</v>
      </c>
      <c r="Q171" s="148" t="e">
        <f>Oktobar!#REF!</f>
        <v>#REF!</v>
      </c>
      <c r="R171" s="148" t="e">
        <f>Oktobar_2!S171</f>
        <v>#REF!</v>
      </c>
      <c r="S171" s="148"/>
      <c r="T171" s="148">
        <f t="shared" si="3"/>
        <v>0</v>
      </c>
    </row>
    <row r="172" spans="1:20" ht="20.100000000000001" customHeight="1">
      <c r="A172" t="e">
        <f>OSS_2018_19!#REF!</f>
        <v>#REF!</v>
      </c>
      <c r="B172" s="148" t="e">
        <f>Januar!#REF!</f>
        <v>#REF!</v>
      </c>
      <c r="C172" s="148" t="e">
        <f>Februar!#REF!</f>
        <v>#REF!</v>
      </c>
      <c r="D172" s="148" t="e">
        <f>#REF!</f>
        <v>#REF!</v>
      </c>
      <c r="E172" s="148" t="e">
        <f>Juni!#REF!</f>
        <v>#REF!</v>
      </c>
      <c r="F172" s="148" t="e">
        <f>Juli!#REF!</f>
        <v>#REF!</v>
      </c>
      <c r="G172" s="148" t="e">
        <f>Septembar!#REF!</f>
        <v>#REF!</v>
      </c>
      <c r="H172" s="148" t="e">
        <f>Oktobar!#REF!</f>
        <v>#REF!</v>
      </c>
      <c r="I172" s="148" t="e">
        <f>Oktobar_2!S172</f>
        <v>#REF!</v>
      </c>
      <c r="K172" s="148" t="e">
        <f>Januar!#REF!</f>
        <v>#REF!</v>
      </c>
      <c r="L172" s="148" t="e">
        <f>Februar!#REF!</f>
        <v>#REF!</v>
      </c>
      <c r="M172" s="148" t="e">
        <f>#REF!</f>
        <v>#REF!</v>
      </c>
      <c r="N172" s="148" t="e">
        <f>Juni!#REF!</f>
        <v>#REF!</v>
      </c>
      <c r="O172" s="148" t="e">
        <f>Juli!#REF!</f>
        <v>#REF!</v>
      </c>
      <c r="P172" s="148" t="e">
        <f>Septembar!#REF!</f>
        <v>#REF!</v>
      </c>
      <c r="Q172" s="148" t="e">
        <f>Oktobar!#REF!</f>
        <v>#REF!</v>
      </c>
      <c r="R172" s="148" t="e">
        <f>Oktobar_2!S172</f>
        <v>#REF!</v>
      </c>
      <c r="S172" s="148"/>
      <c r="T172" s="148">
        <f t="shared" si="3"/>
        <v>0</v>
      </c>
    </row>
    <row r="173" spans="1:20" ht="20.100000000000001" customHeight="1">
      <c r="A173" t="e">
        <f>OSS_2018_19!#REF!</f>
        <v>#REF!</v>
      </c>
      <c r="B173" s="148" t="e">
        <f>Januar!#REF!</f>
        <v>#REF!</v>
      </c>
      <c r="C173" s="148" t="e">
        <f>Februar!#REF!</f>
        <v>#REF!</v>
      </c>
      <c r="D173" s="148" t="e">
        <f>#REF!</f>
        <v>#REF!</v>
      </c>
      <c r="E173" s="148" t="e">
        <f>Juni!#REF!</f>
        <v>#REF!</v>
      </c>
      <c r="F173" s="148" t="e">
        <f>Juli!#REF!</f>
        <v>#REF!</v>
      </c>
      <c r="G173" s="148" t="e">
        <f>Septembar!#REF!</f>
        <v>#REF!</v>
      </c>
      <c r="H173" s="148" t="e">
        <f>Oktobar!#REF!</f>
        <v>#REF!</v>
      </c>
      <c r="I173" s="148" t="e">
        <f>Oktobar_2!S173</f>
        <v>#REF!</v>
      </c>
      <c r="K173" s="148" t="e">
        <f>Januar!#REF!</f>
        <v>#REF!</v>
      </c>
      <c r="L173" s="148" t="e">
        <f>Februar!#REF!</f>
        <v>#REF!</v>
      </c>
      <c r="M173" s="148" t="e">
        <f>#REF!</f>
        <v>#REF!</v>
      </c>
      <c r="N173" s="148" t="e">
        <f>Juni!#REF!</f>
        <v>#REF!</v>
      </c>
      <c r="O173" s="148" t="e">
        <f>Juli!#REF!</f>
        <v>#REF!</v>
      </c>
      <c r="P173" s="148" t="e">
        <f>Septembar!#REF!</f>
        <v>#REF!</v>
      </c>
      <c r="Q173" s="148" t="e">
        <f>Oktobar!#REF!</f>
        <v>#REF!</v>
      </c>
      <c r="R173" s="148" t="e">
        <f>Oktobar_2!S173</f>
        <v>#REF!</v>
      </c>
      <c r="S173" s="148"/>
      <c r="T173" s="148">
        <f t="shared" si="3"/>
        <v>0</v>
      </c>
    </row>
    <row r="174" spans="1:20" ht="20.100000000000001" customHeight="1">
      <c r="A174" t="e">
        <f>OSS_2018_19!#REF!</f>
        <v>#REF!</v>
      </c>
      <c r="B174" s="148" t="e">
        <f>Januar!#REF!</f>
        <v>#REF!</v>
      </c>
      <c r="C174" s="148" t="e">
        <f>Februar!#REF!</f>
        <v>#REF!</v>
      </c>
      <c r="D174" s="148" t="e">
        <f>#REF!</f>
        <v>#REF!</v>
      </c>
      <c r="E174" s="148" t="e">
        <f>Juni!#REF!</f>
        <v>#REF!</v>
      </c>
      <c r="F174" s="148" t="e">
        <f>Juli!#REF!</f>
        <v>#REF!</v>
      </c>
      <c r="G174" s="148" t="e">
        <f>Septembar!#REF!</f>
        <v>#REF!</v>
      </c>
      <c r="H174" s="148" t="e">
        <f>Oktobar!#REF!</f>
        <v>#REF!</v>
      </c>
      <c r="I174" s="148" t="e">
        <f>Oktobar_2!S174</f>
        <v>#REF!</v>
      </c>
      <c r="K174" s="148" t="e">
        <f>Januar!#REF!</f>
        <v>#REF!</v>
      </c>
      <c r="L174" s="148" t="e">
        <f>Februar!#REF!</f>
        <v>#REF!</v>
      </c>
      <c r="M174" s="148" t="e">
        <f>#REF!</f>
        <v>#REF!</v>
      </c>
      <c r="N174" s="148" t="e">
        <f>Juni!#REF!</f>
        <v>#REF!</v>
      </c>
      <c r="O174" s="148" t="e">
        <f>Juli!#REF!</f>
        <v>#REF!</v>
      </c>
      <c r="P174" s="148" t="e">
        <f>Septembar!#REF!</f>
        <v>#REF!</v>
      </c>
      <c r="Q174" s="148" t="e">
        <f>Oktobar!#REF!</f>
        <v>#REF!</v>
      </c>
      <c r="R174" s="148" t="e">
        <f>Oktobar_2!S174</f>
        <v>#REF!</v>
      </c>
      <c r="S174" s="148"/>
      <c r="T174" s="148">
        <f t="shared" si="3"/>
        <v>0</v>
      </c>
    </row>
    <row r="175" spans="1:20" ht="20.100000000000001" customHeight="1">
      <c r="A175" t="e">
        <f>OSS_2018_19!#REF!</f>
        <v>#REF!</v>
      </c>
      <c r="B175" s="148" t="e">
        <f>Januar!#REF!</f>
        <v>#REF!</v>
      </c>
      <c r="C175" s="148" t="e">
        <f>Februar!#REF!</f>
        <v>#REF!</v>
      </c>
      <c r="D175" s="148" t="e">
        <f>#REF!</f>
        <v>#REF!</v>
      </c>
      <c r="E175" s="148" t="e">
        <f>Juni!#REF!</f>
        <v>#REF!</v>
      </c>
      <c r="F175" s="148" t="e">
        <f>Juli!#REF!</f>
        <v>#REF!</v>
      </c>
      <c r="G175" s="148" t="e">
        <f>Septembar!#REF!</f>
        <v>#REF!</v>
      </c>
      <c r="H175" s="148" t="e">
        <f>Oktobar!#REF!</f>
        <v>#REF!</v>
      </c>
      <c r="I175" s="148" t="e">
        <f>Oktobar_2!S175</f>
        <v>#REF!</v>
      </c>
      <c r="K175" s="148" t="e">
        <f>Januar!#REF!</f>
        <v>#REF!</v>
      </c>
      <c r="L175" s="148" t="e">
        <f>Februar!#REF!</f>
        <v>#REF!</v>
      </c>
      <c r="M175" s="148" t="e">
        <f>#REF!</f>
        <v>#REF!</v>
      </c>
      <c r="N175" s="148" t="e">
        <f>Juni!#REF!</f>
        <v>#REF!</v>
      </c>
      <c r="O175" s="148" t="e">
        <f>Juli!#REF!</f>
        <v>#REF!</v>
      </c>
      <c r="P175" s="148" t="e">
        <f>Septembar!#REF!</f>
        <v>#REF!</v>
      </c>
      <c r="Q175" s="148" t="e">
        <f>Oktobar!#REF!</f>
        <v>#REF!</v>
      </c>
      <c r="R175" s="148" t="e">
        <f>Oktobar_2!S175</f>
        <v>#REF!</v>
      </c>
      <c r="S175" s="148"/>
      <c r="T175" s="148">
        <f t="shared" si="3"/>
        <v>0</v>
      </c>
    </row>
    <row r="176" spans="1:20" ht="20.100000000000001" customHeight="1">
      <c r="A176" t="e">
        <f>OSS_2018_19!#REF!</f>
        <v>#REF!</v>
      </c>
      <c r="B176" s="148" t="e">
        <f>Januar!#REF!</f>
        <v>#REF!</v>
      </c>
      <c r="C176" s="148" t="e">
        <f>Februar!#REF!</f>
        <v>#REF!</v>
      </c>
      <c r="D176" s="148" t="e">
        <f>#REF!</f>
        <v>#REF!</v>
      </c>
      <c r="E176" s="148" t="e">
        <f>Juni!#REF!</f>
        <v>#REF!</v>
      </c>
      <c r="F176" s="148" t="e">
        <f>Juli!#REF!</f>
        <v>#REF!</v>
      </c>
      <c r="G176" s="148" t="e">
        <f>Septembar!#REF!</f>
        <v>#REF!</v>
      </c>
      <c r="H176" s="148" t="e">
        <f>Oktobar!#REF!</f>
        <v>#REF!</v>
      </c>
      <c r="I176" s="148" t="e">
        <f>Oktobar_2!S176</f>
        <v>#REF!</v>
      </c>
      <c r="K176" s="148" t="e">
        <f>Januar!#REF!</f>
        <v>#REF!</v>
      </c>
      <c r="L176" s="148" t="e">
        <f>Februar!#REF!</f>
        <v>#REF!</v>
      </c>
      <c r="M176" s="148" t="e">
        <f>#REF!</f>
        <v>#REF!</v>
      </c>
      <c r="N176" s="148" t="e">
        <f>Juni!#REF!</f>
        <v>#REF!</v>
      </c>
      <c r="O176" s="148" t="e">
        <f>Juli!#REF!</f>
        <v>#REF!</v>
      </c>
      <c r="P176" s="148" t="e">
        <f>Septembar!#REF!</f>
        <v>#REF!</v>
      </c>
      <c r="Q176" s="148" t="e">
        <f>Oktobar!#REF!</f>
        <v>#REF!</v>
      </c>
      <c r="R176" s="148" t="e">
        <f>Oktobar_2!S176</f>
        <v>#REF!</v>
      </c>
      <c r="S176" s="148"/>
      <c r="T176" s="148">
        <f t="shared" si="3"/>
        <v>0</v>
      </c>
    </row>
    <row r="177" spans="1:20" ht="20.100000000000001" customHeight="1">
      <c r="A177" t="e">
        <f>OSS_2018_19!#REF!</f>
        <v>#REF!</v>
      </c>
      <c r="B177" s="148" t="e">
        <f>Januar!#REF!</f>
        <v>#REF!</v>
      </c>
      <c r="C177" s="148" t="e">
        <f>Februar!#REF!</f>
        <v>#REF!</v>
      </c>
      <c r="D177" s="148" t="e">
        <f>#REF!</f>
        <v>#REF!</v>
      </c>
      <c r="E177" s="148" t="e">
        <f>Juni!#REF!</f>
        <v>#REF!</v>
      </c>
      <c r="F177" s="148" t="e">
        <f>Juli!#REF!</f>
        <v>#REF!</v>
      </c>
      <c r="G177" s="148" t="e">
        <f>Septembar!#REF!</f>
        <v>#REF!</v>
      </c>
      <c r="H177" s="148" t="e">
        <f>Oktobar!#REF!</f>
        <v>#REF!</v>
      </c>
      <c r="I177" s="148" t="e">
        <f>Oktobar_2!S177</f>
        <v>#REF!</v>
      </c>
      <c r="K177" s="148" t="e">
        <f>Januar!#REF!</f>
        <v>#REF!</v>
      </c>
      <c r="L177" s="148" t="e">
        <f>Februar!#REF!</f>
        <v>#REF!</v>
      </c>
      <c r="M177" s="148" t="e">
        <f>#REF!</f>
        <v>#REF!</v>
      </c>
      <c r="N177" s="148" t="e">
        <f>Juni!#REF!</f>
        <v>#REF!</v>
      </c>
      <c r="O177" s="148" t="e">
        <f>Juli!#REF!</f>
        <v>#REF!</v>
      </c>
      <c r="P177" s="148" t="e">
        <f>Septembar!#REF!</f>
        <v>#REF!</v>
      </c>
      <c r="Q177" s="148" t="e">
        <f>Oktobar!#REF!</f>
        <v>#REF!</v>
      </c>
      <c r="R177" s="148" t="e">
        <f>Oktobar_2!S177</f>
        <v>#REF!</v>
      </c>
      <c r="S177" s="148"/>
      <c r="T177" s="148">
        <f t="shared" si="3"/>
        <v>0</v>
      </c>
    </row>
    <row r="178" spans="1:20" ht="20.100000000000001" customHeight="1">
      <c r="A178" t="e">
        <f>OSS_2018_19!#REF!</f>
        <v>#REF!</v>
      </c>
      <c r="B178" s="148" t="e">
        <f>Januar!#REF!</f>
        <v>#REF!</v>
      </c>
      <c r="C178" s="148" t="e">
        <f>Februar!#REF!</f>
        <v>#REF!</v>
      </c>
      <c r="D178" s="148" t="e">
        <f>#REF!</f>
        <v>#REF!</v>
      </c>
      <c r="E178" s="148" t="e">
        <f>Juni!#REF!</f>
        <v>#REF!</v>
      </c>
      <c r="F178" s="148" t="e">
        <f>Juli!#REF!</f>
        <v>#REF!</v>
      </c>
      <c r="G178" s="148" t="e">
        <f>Septembar!#REF!</f>
        <v>#REF!</v>
      </c>
      <c r="H178" s="148" t="e">
        <f>Oktobar!#REF!</f>
        <v>#REF!</v>
      </c>
      <c r="I178" s="148" t="e">
        <f>Oktobar_2!S178</f>
        <v>#REF!</v>
      </c>
      <c r="K178" s="148" t="e">
        <f>Januar!#REF!</f>
        <v>#REF!</v>
      </c>
      <c r="L178" s="148" t="e">
        <f>Februar!#REF!</f>
        <v>#REF!</v>
      </c>
      <c r="M178" s="148" t="e">
        <f>#REF!</f>
        <v>#REF!</v>
      </c>
      <c r="N178" s="148" t="e">
        <f>Juni!#REF!</f>
        <v>#REF!</v>
      </c>
      <c r="O178" s="148" t="e">
        <f>Juli!#REF!</f>
        <v>#REF!</v>
      </c>
      <c r="P178" s="148" t="e">
        <f>Septembar!#REF!</f>
        <v>#REF!</v>
      </c>
      <c r="Q178" s="148" t="e">
        <f>Oktobar!#REF!</f>
        <v>#REF!</v>
      </c>
      <c r="R178" s="148" t="e">
        <f>Oktobar_2!S178</f>
        <v>#REF!</v>
      </c>
      <c r="S178" s="148"/>
      <c r="T178" s="148">
        <f t="shared" si="3"/>
        <v>0</v>
      </c>
    </row>
    <row r="179" spans="1:20" ht="20.100000000000001" customHeight="1">
      <c r="A179" t="e">
        <f>OSS_2018_19!#REF!</f>
        <v>#REF!</v>
      </c>
      <c r="B179" s="148" t="e">
        <f>Januar!#REF!</f>
        <v>#REF!</v>
      </c>
      <c r="C179" s="148" t="e">
        <f>Februar!#REF!</f>
        <v>#REF!</v>
      </c>
      <c r="D179" s="148" t="e">
        <f>#REF!</f>
        <v>#REF!</v>
      </c>
      <c r="E179" s="148" t="e">
        <f>Juni!#REF!</f>
        <v>#REF!</v>
      </c>
      <c r="F179" s="148" t="e">
        <f>Juli!#REF!</f>
        <v>#REF!</v>
      </c>
      <c r="G179" s="148" t="e">
        <f>Septembar!#REF!</f>
        <v>#REF!</v>
      </c>
      <c r="H179" s="148" t="e">
        <f>Oktobar!#REF!</f>
        <v>#REF!</v>
      </c>
      <c r="I179" s="148" t="e">
        <f>Oktobar_2!S179</f>
        <v>#REF!</v>
      </c>
      <c r="K179" s="148" t="e">
        <f>Januar!#REF!</f>
        <v>#REF!</v>
      </c>
      <c r="L179" s="148" t="e">
        <f>Februar!#REF!</f>
        <v>#REF!</v>
      </c>
      <c r="M179" s="148" t="e">
        <f>#REF!</f>
        <v>#REF!</v>
      </c>
      <c r="N179" s="148" t="e">
        <f>Juni!#REF!</f>
        <v>#REF!</v>
      </c>
      <c r="O179" s="148" t="e">
        <f>Juli!#REF!</f>
        <v>#REF!</v>
      </c>
      <c r="P179" s="148" t="e">
        <f>Septembar!#REF!</f>
        <v>#REF!</v>
      </c>
      <c r="Q179" s="148" t="e">
        <f>Oktobar!#REF!</f>
        <v>#REF!</v>
      </c>
      <c r="R179" s="148" t="e">
        <f>Oktobar_2!S179</f>
        <v>#REF!</v>
      </c>
      <c r="S179" s="148"/>
      <c r="T179" s="148">
        <f t="shared" si="3"/>
        <v>0</v>
      </c>
    </row>
    <row r="180" spans="1:20" ht="20.100000000000001" customHeight="1">
      <c r="A180" t="e">
        <f>OSS_2018_19!#REF!</f>
        <v>#REF!</v>
      </c>
      <c r="B180" s="148" t="e">
        <f>Januar!#REF!</f>
        <v>#REF!</v>
      </c>
      <c r="C180" s="148" t="e">
        <f>Februar!#REF!</f>
        <v>#REF!</v>
      </c>
      <c r="D180" s="148" t="e">
        <f>#REF!</f>
        <v>#REF!</v>
      </c>
      <c r="E180" s="148" t="e">
        <f>Juni!#REF!</f>
        <v>#REF!</v>
      </c>
      <c r="F180" s="148" t="e">
        <f>Juli!#REF!</f>
        <v>#REF!</v>
      </c>
      <c r="G180" s="148" t="e">
        <f>Septembar!#REF!</f>
        <v>#REF!</v>
      </c>
      <c r="H180" s="148" t="e">
        <f>Oktobar!#REF!</f>
        <v>#REF!</v>
      </c>
      <c r="I180" s="148" t="e">
        <f>Oktobar_2!S180</f>
        <v>#REF!</v>
      </c>
      <c r="K180" s="148" t="e">
        <f>Januar!#REF!</f>
        <v>#REF!</v>
      </c>
      <c r="L180" s="148" t="e">
        <f>Februar!#REF!</f>
        <v>#REF!</v>
      </c>
      <c r="M180" s="148" t="e">
        <f>#REF!</f>
        <v>#REF!</v>
      </c>
      <c r="N180" s="148" t="e">
        <f>Juni!#REF!</f>
        <v>#REF!</v>
      </c>
      <c r="O180" s="148" t="e">
        <f>Juli!#REF!</f>
        <v>#REF!</v>
      </c>
      <c r="P180" s="148" t="e">
        <f>Septembar!#REF!</f>
        <v>#REF!</v>
      </c>
      <c r="Q180" s="148" t="e">
        <f>Oktobar!#REF!</f>
        <v>#REF!</v>
      </c>
      <c r="R180" s="148" t="e">
        <f>Oktobar_2!S180</f>
        <v>#REF!</v>
      </c>
      <c r="S180" s="148"/>
      <c r="T180" s="148">
        <f t="shared" si="3"/>
        <v>0</v>
      </c>
    </row>
    <row r="181" spans="1:20" ht="20.100000000000001" customHeight="1">
      <c r="A181" t="e">
        <f>OSS_2018_19!#REF!</f>
        <v>#REF!</v>
      </c>
      <c r="B181" s="148" t="e">
        <f>Januar!#REF!</f>
        <v>#REF!</v>
      </c>
      <c r="C181" s="148" t="e">
        <f>Februar!#REF!</f>
        <v>#REF!</v>
      </c>
      <c r="D181" s="148" t="e">
        <f>#REF!</f>
        <v>#REF!</v>
      </c>
      <c r="E181" s="148" t="e">
        <f>Juni!#REF!</f>
        <v>#REF!</v>
      </c>
      <c r="F181" s="148" t="e">
        <f>Juli!#REF!</f>
        <v>#REF!</v>
      </c>
      <c r="G181" s="148" t="e">
        <f>Septembar!#REF!</f>
        <v>#REF!</v>
      </c>
      <c r="H181" s="148" t="e">
        <f>Oktobar!#REF!</f>
        <v>#REF!</v>
      </c>
      <c r="I181" s="148" t="e">
        <f>Oktobar_2!S181</f>
        <v>#REF!</v>
      </c>
      <c r="K181" s="148" t="e">
        <f>Januar!#REF!</f>
        <v>#REF!</v>
      </c>
      <c r="L181" s="148" t="e">
        <f>Februar!#REF!</f>
        <v>#REF!</v>
      </c>
      <c r="M181" s="148" t="e">
        <f>#REF!</f>
        <v>#REF!</v>
      </c>
      <c r="N181" s="148" t="e">
        <f>Juni!#REF!</f>
        <v>#REF!</v>
      </c>
      <c r="O181" s="148" t="e">
        <f>Juli!#REF!</f>
        <v>#REF!</v>
      </c>
      <c r="P181" s="148" t="e">
        <f>Septembar!#REF!</f>
        <v>#REF!</v>
      </c>
      <c r="Q181" s="148" t="e">
        <f>Oktobar!#REF!</f>
        <v>#REF!</v>
      </c>
      <c r="R181" s="148" t="e">
        <f>Oktobar_2!S181</f>
        <v>#REF!</v>
      </c>
      <c r="S181" s="148"/>
      <c r="T181" s="148">
        <f t="shared" si="3"/>
        <v>0</v>
      </c>
    </row>
    <row r="182" spans="1:20" ht="20.100000000000001" customHeight="1">
      <c r="A182" t="e">
        <f>OSS_2018_19!#REF!</f>
        <v>#REF!</v>
      </c>
      <c r="B182" s="148" t="e">
        <f>Januar!#REF!</f>
        <v>#REF!</v>
      </c>
      <c r="C182" s="148" t="e">
        <f>Februar!#REF!</f>
        <v>#REF!</v>
      </c>
      <c r="D182" s="148" t="e">
        <f>#REF!</f>
        <v>#REF!</v>
      </c>
      <c r="E182" s="148" t="e">
        <f>Juni!#REF!</f>
        <v>#REF!</v>
      </c>
      <c r="F182" s="148" t="e">
        <f>Juli!#REF!</f>
        <v>#REF!</v>
      </c>
      <c r="G182" s="148" t="e">
        <f>Septembar!#REF!</f>
        <v>#REF!</v>
      </c>
      <c r="H182" s="148" t="e">
        <f>Oktobar!#REF!</f>
        <v>#REF!</v>
      </c>
      <c r="I182" s="148" t="e">
        <f>Oktobar_2!S182</f>
        <v>#REF!</v>
      </c>
      <c r="K182" s="148" t="e">
        <f>Januar!#REF!</f>
        <v>#REF!</v>
      </c>
      <c r="L182" s="148" t="e">
        <f>Februar!#REF!</f>
        <v>#REF!</v>
      </c>
      <c r="M182" s="148" t="e">
        <f>#REF!</f>
        <v>#REF!</v>
      </c>
      <c r="N182" s="148" t="e">
        <f>Juni!#REF!</f>
        <v>#REF!</v>
      </c>
      <c r="O182" s="148" t="e">
        <f>Juli!#REF!</f>
        <v>#REF!</v>
      </c>
      <c r="P182" s="148" t="e">
        <f>Septembar!#REF!</f>
        <v>#REF!</v>
      </c>
      <c r="Q182" s="148" t="e">
        <f>Oktobar!#REF!</f>
        <v>#REF!</v>
      </c>
      <c r="R182" s="148" t="e">
        <f>Oktobar_2!S182</f>
        <v>#REF!</v>
      </c>
      <c r="S182" s="148"/>
      <c r="T182" s="148">
        <f t="shared" si="3"/>
        <v>0</v>
      </c>
    </row>
    <row r="183" spans="1:20" ht="20.100000000000001" customHeight="1">
      <c r="A183" t="e">
        <f>OSS_2018_19!#REF!</f>
        <v>#REF!</v>
      </c>
      <c r="B183" s="148" t="e">
        <f>Januar!#REF!</f>
        <v>#REF!</v>
      </c>
      <c r="C183" s="148" t="e">
        <f>Februar!#REF!</f>
        <v>#REF!</v>
      </c>
      <c r="D183" s="148" t="e">
        <f>#REF!</f>
        <v>#REF!</v>
      </c>
      <c r="E183" s="148" t="e">
        <f>Juni!#REF!</f>
        <v>#REF!</v>
      </c>
      <c r="F183" s="148" t="e">
        <f>Juli!#REF!</f>
        <v>#REF!</v>
      </c>
      <c r="G183" s="148" t="e">
        <f>Septembar!#REF!</f>
        <v>#REF!</v>
      </c>
      <c r="H183" s="148" t="e">
        <f>Oktobar!#REF!</f>
        <v>#REF!</v>
      </c>
      <c r="I183" s="148" t="e">
        <f>Oktobar_2!S183</f>
        <v>#REF!</v>
      </c>
      <c r="K183" s="148" t="e">
        <f>Januar!#REF!</f>
        <v>#REF!</v>
      </c>
      <c r="L183" s="148" t="e">
        <f>Februar!#REF!</f>
        <v>#REF!</v>
      </c>
      <c r="M183" s="148" t="e">
        <f>#REF!</f>
        <v>#REF!</v>
      </c>
      <c r="N183" s="148" t="e">
        <f>Juni!#REF!</f>
        <v>#REF!</v>
      </c>
      <c r="O183" s="148" t="e">
        <f>Juli!#REF!</f>
        <v>#REF!</v>
      </c>
      <c r="P183" s="148" t="e">
        <f>Septembar!#REF!</f>
        <v>#REF!</v>
      </c>
      <c r="Q183" s="148" t="e">
        <f>Oktobar!#REF!</f>
        <v>#REF!</v>
      </c>
      <c r="R183" s="148" t="e">
        <f>Oktobar_2!S183</f>
        <v>#REF!</v>
      </c>
      <c r="S183" s="148"/>
      <c r="T183" s="148">
        <f t="shared" si="3"/>
        <v>0</v>
      </c>
    </row>
    <row r="184" spans="1:20" ht="20.100000000000001" customHeight="1">
      <c r="A184" t="e">
        <f>OSS_2018_19!#REF!</f>
        <v>#REF!</v>
      </c>
      <c r="B184" s="148" t="e">
        <f>Januar!#REF!</f>
        <v>#REF!</v>
      </c>
      <c r="C184" s="148" t="e">
        <f>Februar!#REF!</f>
        <v>#REF!</v>
      </c>
      <c r="D184" s="148" t="e">
        <f>#REF!</f>
        <v>#REF!</v>
      </c>
      <c r="E184" s="148" t="e">
        <f>Juni!#REF!</f>
        <v>#REF!</v>
      </c>
      <c r="F184" s="148" t="e">
        <f>Juli!#REF!</f>
        <v>#REF!</v>
      </c>
      <c r="G184" s="148" t="e">
        <f>Septembar!#REF!</f>
        <v>#REF!</v>
      </c>
      <c r="H184" s="148" t="e">
        <f>Oktobar!#REF!</f>
        <v>#REF!</v>
      </c>
      <c r="I184" s="148" t="e">
        <f>Oktobar_2!S184</f>
        <v>#REF!</v>
      </c>
      <c r="K184" s="148" t="e">
        <f>Januar!#REF!</f>
        <v>#REF!</v>
      </c>
      <c r="L184" s="148" t="e">
        <f>Februar!#REF!</f>
        <v>#REF!</v>
      </c>
      <c r="M184" s="148" t="e">
        <f>#REF!</f>
        <v>#REF!</v>
      </c>
      <c r="N184" s="148" t="e">
        <f>Juni!#REF!</f>
        <v>#REF!</v>
      </c>
      <c r="O184" s="148" t="e">
        <f>Juli!#REF!</f>
        <v>#REF!</v>
      </c>
      <c r="P184" s="148" t="e">
        <f>Septembar!#REF!</f>
        <v>#REF!</v>
      </c>
      <c r="Q184" s="148" t="e">
        <f>Oktobar!#REF!</f>
        <v>#REF!</v>
      </c>
      <c r="R184" s="148" t="e">
        <f>Oktobar_2!S184</f>
        <v>#REF!</v>
      </c>
      <c r="S184" s="148"/>
      <c r="T184" s="148">
        <f t="shared" si="3"/>
        <v>0</v>
      </c>
    </row>
    <row r="185" spans="1:20" ht="20.100000000000001" customHeight="1">
      <c r="A185" t="e">
        <f>OSS_2018_19!#REF!</f>
        <v>#REF!</v>
      </c>
      <c r="B185" s="148" t="e">
        <f>Januar!#REF!</f>
        <v>#REF!</v>
      </c>
      <c r="C185" s="148" t="e">
        <f>Februar!#REF!</f>
        <v>#REF!</v>
      </c>
      <c r="D185" s="148" t="e">
        <f>#REF!</f>
        <v>#REF!</v>
      </c>
      <c r="E185" s="148" t="e">
        <f>Juni!#REF!</f>
        <v>#REF!</v>
      </c>
      <c r="F185" s="148" t="e">
        <f>Juli!#REF!</f>
        <v>#REF!</v>
      </c>
      <c r="G185" s="148" t="e">
        <f>Septembar!#REF!</f>
        <v>#REF!</v>
      </c>
      <c r="H185" s="148" t="e">
        <f>Oktobar!#REF!</f>
        <v>#REF!</v>
      </c>
      <c r="I185" s="148" t="e">
        <f>Oktobar_2!S185</f>
        <v>#REF!</v>
      </c>
      <c r="K185" s="148" t="e">
        <f>Januar!#REF!</f>
        <v>#REF!</v>
      </c>
      <c r="L185" s="148" t="e">
        <f>Februar!#REF!</f>
        <v>#REF!</v>
      </c>
      <c r="M185" s="148" t="e">
        <f>#REF!</f>
        <v>#REF!</v>
      </c>
      <c r="N185" s="148" t="e">
        <f>Juni!#REF!</f>
        <v>#REF!</v>
      </c>
      <c r="O185" s="148" t="e">
        <f>Juli!#REF!</f>
        <v>#REF!</v>
      </c>
      <c r="P185" s="148" t="e">
        <f>Septembar!#REF!</f>
        <v>#REF!</v>
      </c>
      <c r="Q185" s="148" t="e">
        <f>Oktobar!#REF!</f>
        <v>#REF!</v>
      </c>
      <c r="R185" s="148" t="e">
        <f>Oktobar_2!S185</f>
        <v>#REF!</v>
      </c>
      <c r="S185" s="148"/>
      <c r="T185" s="148">
        <f t="shared" si="3"/>
        <v>0</v>
      </c>
    </row>
    <row r="186" spans="1:20" ht="20.100000000000001" customHeight="1">
      <c r="A186" t="e">
        <f>OSS_2018_19!#REF!</f>
        <v>#REF!</v>
      </c>
      <c r="B186" s="148" t="e">
        <f>Januar!#REF!</f>
        <v>#REF!</v>
      </c>
      <c r="C186" s="148" t="e">
        <f>Februar!#REF!</f>
        <v>#REF!</v>
      </c>
      <c r="D186" s="148" t="e">
        <f>#REF!</f>
        <v>#REF!</v>
      </c>
      <c r="E186" s="148" t="e">
        <f>Juni!#REF!</f>
        <v>#REF!</v>
      </c>
      <c r="F186" s="148" t="e">
        <f>Juli!#REF!</f>
        <v>#REF!</v>
      </c>
      <c r="G186" s="148" t="e">
        <f>Septembar!#REF!</f>
        <v>#REF!</v>
      </c>
      <c r="H186" s="148" t="e">
        <f>Oktobar!#REF!</f>
        <v>#REF!</v>
      </c>
      <c r="I186" s="148" t="e">
        <f>Oktobar_2!S186</f>
        <v>#REF!</v>
      </c>
      <c r="K186" s="148" t="e">
        <f>Januar!#REF!</f>
        <v>#REF!</v>
      </c>
      <c r="L186" s="148" t="e">
        <f>Februar!#REF!</f>
        <v>#REF!</v>
      </c>
      <c r="M186" s="148" t="e">
        <f>#REF!</f>
        <v>#REF!</v>
      </c>
      <c r="N186" s="148" t="e">
        <f>Juni!#REF!</f>
        <v>#REF!</v>
      </c>
      <c r="O186" s="148" t="e">
        <f>Juli!#REF!</f>
        <v>#REF!</v>
      </c>
      <c r="P186" s="148" t="e">
        <f>Septembar!#REF!</f>
        <v>#REF!</v>
      </c>
      <c r="Q186" s="148" t="e">
        <f>Oktobar!#REF!</f>
        <v>#REF!</v>
      </c>
      <c r="R186" s="148" t="e">
        <f>Oktobar_2!S186</f>
        <v>#REF!</v>
      </c>
      <c r="S186" s="148"/>
      <c r="T186" s="148">
        <f t="shared" si="3"/>
        <v>0</v>
      </c>
    </row>
    <row r="187" spans="1:20" ht="20.100000000000001" customHeight="1">
      <c r="A187" t="e">
        <f>OSS_2018_19!#REF!</f>
        <v>#REF!</v>
      </c>
      <c r="B187" s="148" t="e">
        <f>Januar!#REF!</f>
        <v>#REF!</v>
      </c>
      <c r="C187" s="148" t="e">
        <f>Februar!#REF!</f>
        <v>#REF!</v>
      </c>
      <c r="D187" s="148" t="e">
        <f>#REF!</f>
        <v>#REF!</v>
      </c>
      <c r="E187" s="148" t="e">
        <f>Juni!#REF!</f>
        <v>#REF!</v>
      </c>
      <c r="F187" s="148" t="e">
        <f>Juli!#REF!</f>
        <v>#REF!</v>
      </c>
      <c r="G187" s="148" t="e">
        <f>Septembar!#REF!</f>
        <v>#REF!</v>
      </c>
      <c r="H187" s="148" t="e">
        <f>Oktobar!#REF!</f>
        <v>#REF!</v>
      </c>
      <c r="I187" s="148" t="e">
        <f>Oktobar_2!S187</f>
        <v>#REF!</v>
      </c>
      <c r="K187" s="148" t="e">
        <f>Januar!#REF!</f>
        <v>#REF!</v>
      </c>
      <c r="L187" s="148" t="e">
        <f>Februar!#REF!</f>
        <v>#REF!</v>
      </c>
      <c r="M187" s="148" t="e">
        <f>#REF!</f>
        <v>#REF!</v>
      </c>
      <c r="N187" s="148" t="e">
        <f>Juni!#REF!</f>
        <v>#REF!</v>
      </c>
      <c r="O187" s="148" t="e">
        <f>Juli!#REF!</f>
        <v>#REF!</v>
      </c>
      <c r="P187" s="148" t="e">
        <f>Septembar!#REF!</f>
        <v>#REF!</v>
      </c>
      <c r="Q187" s="148" t="e">
        <f>Oktobar!#REF!</f>
        <v>#REF!</v>
      </c>
      <c r="R187" s="148" t="e">
        <f>Oktobar_2!S187</f>
        <v>#REF!</v>
      </c>
      <c r="S187" s="148"/>
      <c r="T187" s="148">
        <f t="shared" si="3"/>
        <v>0</v>
      </c>
    </row>
    <row r="188" spans="1:20" ht="20.100000000000001" customHeight="1">
      <c r="A188" t="e">
        <f>OSS_2018_19!#REF!</f>
        <v>#REF!</v>
      </c>
      <c r="B188" s="148" t="e">
        <f>Januar!#REF!</f>
        <v>#REF!</v>
      </c>
      <c r="C188" s="148" t="e">
        <f>Februar!#REF!</f>
        <v>#REF!</v>
      </c>
      <c r="D188" s="148" t="e">
        <f>#REF!</f>
        <v>#REF!</v>
      </c>
      <c r="E188" s="148" t="e">
        <f>Juni!#REF!</f>
        <v>#REF!</v>
      </c>
      <c r="F188" s="148" t="e">
        <f>Juli!#REF!</f>
        <v>#REF!</v>
      </c>
      <c r="G188" s="148" t="e">
        <f>Septembar!#REF!</f>
        <v>#REF!</v>
      </c>
      <c r="H188" s="148" t="e">
        <f>Oktobar!#REF!</f>
        <v>#REF!</v>
      </c>
      <c r="I188" s="148" t="e">
        <f>Oktobar_2!S188</f>
        <v>#REF!</v>
      </c>
      <c r="K188" s="148" t="e">
        <f>Januar!#REF!</f>
        <v>#REF!</v>
      </c>
      <c r="L188" s="148" t="e">
        <f>Februar!#REF!</f>
        <v>#REF!</v>
      </c>
      <c r="M188" s="148" t="e">
        <f>#REF!</f>
        <v>#REF!</v>
      </c>
      <c r="N188" s="148" t="e">
        <f>Juni!#REF!</f>
        <v>#REF!</v>
      </c>
      <c r="O188" s="148" t="e">
        <f>Juli!#REF!</f>
        <v>#REF!</v>
      </c>
      <c r="P188" s="148" t="e">
        <f>Septembar!#REF!</f>
        <v>#REF!</v>
      </c>
      <c r="Q188" s="148" t="e">
        <f>Oktobar!#REF!</f>
        <v>#REF!</v>
      </c>
      <c r="R188" s="148" t="e">
        <f>Oktobar_2!S188</f>
        <v>#REF!</v>
      </c>
      <c r="S188" s="148"/>
      <c r="T188" s="148">
        <f t="shared" si="3"/>
        <v>0</v>
      </c>
    </row>
    <row r="189" spans="1:20" ht="20.100000000000001" customHeight="1">
      <c r="A189" t="e">
        <f>OSS_2018_19!#REF!</f>
        <v>#REF!</v>
      </c>
      <c r="B189" s="148" t="e">
        <f>Januar!#REF!</f>
        <v>#REF!</v>
      </c>
      <c r="C189" s="148" t="e">
        <f>Februar!#REF!</f>
        <v>#REF!</v>
      </c>
      <c r="D189" s="148" t="e">
        <f>#REF!</f>
        <v>#REF!</v>
      </c>
      <c r="E189" s="148" t="e">
        <f>Juni!#REF!</f>
        <v>#REF!</v>
      </c>
      <c r="F189" s="148" t="e">
        <f>Juli!#REF!</f>
        <v>#REF!</v>
      </c>
      <c r="G189" s="148" t="e">
        <f>Septembar!#REF!</f>
        <v>#REF!</v>
      </c>
      <c r="H189" s="148" t="e">
        <f>Oktobar!#REF!</f>
        <v>#REF!</v>
      </c>
      <c r="I189" s="148" t="e">
        <f>Oktobar_2!S189</f>
        <v>#REF!</v>
      </c>
      <c r="K189" s="148" t="e">
        <f>Januar!#REF!</f>
        <v>#REF!</v>
      </c>
      <c r="L189" s="148" t="e">
        <f>Februar!#REF!</f>
        <v>#REF!</v>
      </c>
      <c r="M189" s="148" t="e">
        <f>#REF!</f>
        <v>#REF!</v>
      </c>
      <c r="N189" s="148" t="e">
        <f>Juni!#REF!</f>
        <v>#REF!</v>
      </c>
      <c r="O189" s="148" t="e">
        <f>Juli!#REF!</f>
        <v>#REF!</v>
      </c>
      <c r="P189" s="148" t="e">
        <f>Septembar!#REF!</f>
        <v>#REF!</v>
      </c>
      <c r="Q189" s="148" t="e">
        <f>Oktobar!#REF!</f>
        <v>#REF!</v>
      </c>
      <c r="R189" s="148" t="e">
        <f>Oktobar_2!S189</f>
        <v>#REF!</v>
      </c>
      <c r="S189" s="148"/>
      <c r="T189" s="148">
        <f t="shared" si="3"/>
        <v>0</v>
      </c>
    </row>
    <row r="190" spans="1:20" ht="20.100000000000001" customHeight="1">
      <c r="A190" t="e">
        <f>OSS_2018_19!#REF!</f>
        <v>#REF!</v>
      </c>
      <c r="B190" s="148" t="e">
        <f>Januar!#REF!</f>
        <v>#REF!</v>
      </c>
      <c r="C190" s="148" t="e">
        <f>Februar!#REF!</f>
        <v>#REF!</v>
      </c>
      <c r="D190" s="148" t="e">
        <f>#REF!</f>
        <v>#REF!</v>
      </c>
      <c r="E190" s="148" t="e">
        <f>Juni!#REF!</f>
        <v>#REF!</v>
      </c>
      <c r="F190" s="148" t="e">
        <f>Juli!#REF!</f>
        <v>#REF!</v>
      </c>
      <c r="G190" s="148" t="e">
        <f>Septembar!#REF!</f>
        <v>#REF!</v>
      </c>
      <c r="H190" s="148" t="e">
        <f>Oktobar!#REF!</f>
        <v>#REF!</v>
      </c>
      <c r="I190" s="148" t="e">
        <f>Oktobar_2!S190</f>
        <v>#REF!</v>
      </c>
      <c r="K190" s="148" t="e">
        <f>Januar!#REF!</f>
        <v>#REF!</v>
      </c>
      <c r="L190" s="148" t="e">
        <f>Februar!#REF!</f>
        <v>#REF!</v>
      </c>
      <c r="M190" s="148" t="e">
        <f>#REF!</f>
        <v>#REF!</v>
      </c>
      <c r="N190" s="148" t="e">
        <f>Juni!#REF!</f>
        <v>#REF!</v>
      </c>
      <c r="O190" s="148" t="e">
        <f>Juli!#REF!</f>
        <v>#REF!</v>
      </c>
      <c r="P190" s="148" t="e">
        <f>Septembar!#REF!</f>
        <v>#REF!</v>
      </c>
      <c r="Q190" s="148" t="e">
        <f>Oktobar!#REF!</f>
        <v>#REF!</v>
      </c>
      <c r="R190" s="148" t="e">
        <f>Oktobar_2!S190</f>
        <v>#REF!</v>
      </c>
      <c r="S190" s="148"/>
      <c r="T190" s="148">
        <f t="shared" si="3"/>
        <v>0</v>
      </c>
    </row>
    <row r="191" spans="1:20" ht="20.100000000000001" customHeight="1">
      <c r="A191" t="e">
        <f>OSS_2018_19!#REF!</f>
        <v>#REF!</v>
      </c>
      <c r="B191" s="148" t="e">
        <f>Januar!#REF!</f>
        <v>#REF!</v>
      </c>
      <c r="C191" s="148" t="e">
        <f>Februar!#REF!</f>
        <v>#REF!</v>
      </c>
      <c r="D191" s="148" t="e">
        <f>#REF!</f>
        <v>#REF!</v>
      </c>
      <c r="E191" s="148" t="e">
        <f>Juni!#REF!</f>
        <v>#REF!</v>
      </c>
      <c r="F191" s="148" t="e">
        <f>Juli!#REF!</f>
        <v>#REF!</v>
      </c>
      <c r="G191" s="148" t="e">
        <f>Septembar!#REF!</f>
        <v>#REF!</v>
      </c>
      <c r="H191" s="148" t="e">
        <f>Oktobar!#REF!</f>
        <v>#REF!</v>
      </c>
      <c r="I191" s="148" t="e">
        <f>Oktobar_2!S191</f>
        <v>#REF!</v>
      </c>
      <c r="K191" s="148" t="e">
        <f>Januar!#REF!</f>
        <v>#REF!</v>
      </c>
      <c r="L191" s="148" t="e">
        <f>Februar!#REF!</f>
        <v>#REF!</v>
      </c>
      <c r="M191" s="148" t="e">
        <f>#REF!</f>
        <v>#REF!</v>
      </c>
      <c r="N191" s="148" t="e">
        <f>Juni!#REF!</f>
        <v>#REF!</v>
      </c>
      <c r="O191" s="148" t="e">
        <f>Juli!#REF!</f>
        <v>#REF!</v>
      </c>
      <c r="P191" s="148" t="e">
        <f>Septembar!#REF!</f>
        <v>#REF!</v>
      </c>
      <c r="Q191" s="148" t="e">
        <f>Oktobar!#REF!</f>
        <v>#REF!</v>
      </c>
      <c r="R191" s="148" t="e">
        <f>Oktobar_2!S191</f>
        <v>#REF!</v>
      </c>
      <c r="S191" s="148"/>
      <c r="T191" s="148">
        <f t="shared" si="3"/>
        <v>0</v>
      </c>
    </row>
    <row r="192" spans="1:20" ht="20.100000000000001" customHeight="1">
      <c r="A192" t="e">
        <f>OSS_2018_19!#REF!</f>
        <v>#REF!</v>
      </c>
      <c r="B192" s="148" t="e">
        <f>Januar!#REF!</f>
        <v>#REF!</v>
      </c>
      <c r="C192" s="148" t="e">
        <f>Februar!#REF!</f>
        <v>#REF!</v>
      </c>
      <c r="D192" s="148" t="e">
        <f>#REF!</f>
        <v>#REF!</v>
      </c>
      <c r="E192" s="148" t="e">
        <f>Juni!#REF!</f>
        <v>#REF!</v>
      </c>
      <c r="F192" s="148" t="e">
        <f>Juli!#REF!</f>
        <v>#REF!</v>
      </c>
      <c r="G192" s="148" t="e">
        <f>Septembar!#REF!</f>
        <v>#REF!</v>
      </c>
      <c r="H192" s="148" t="e">
        <f>Oktobar!#REF!</f>
        <v>#REF!</v>
      </c>
      <c r="I192" s="148" t="e">
        <f>Oktobar_2!S192</f>
        <v>#REF!</v>
      </c>
      <c r="K192" s="148" t="e">
        <f>Januar!#REF!</f>
        <v>#REF!</v>
      </c>
      <c r="L192" s="148" t="e">
        <f>Februar!#REF!</f>
        <v>#REF!</v>
      </c>
      <c r="M192" s="148" t="e">
        <f>#REF!</f>
        <v>#REF!</v>
      </c>
      <c r="N192" s="148" t="e">
        <f>Juni!#REF!</f>
        <v>#REF!</v>
      </c>
      <c r="O192" s="148" t="e">
        <f>Juli!#REF!</f>
        <v>#REF!</v>
      </c>
      <c r="P192" s="148" t="e">
        <f>Septembar!#REF!</f>
        <v>#REF!</v>
      </c>
      <c r="Q192" s="148" t="e">
        <f>Oktobar!#REF!</f>
        <v>#REF!</v>
      </c>
      <c r="R192" s="148" t="e">
        <f>Oktobar_2!S192</f>
        <v>#REF!</v>
      </c>
      <c r="S192" s="148"/>
      <c r="T192" s="148">
        <f t="shared" si="3"/>
        <v>0</v>
      </c>
    </row>
    <row r="193" spans="1:20" ht="20.100000000000001" customHeight="1">
      <c r="A193" t="e">
        <f>OSS_2018_19!#REF!</f>
        <v>#REF!</v>
      </c>
      <c r="B193" s="148" t="e">
        <f>Januar!#REF!</f>
        <v>#REF!</v>
      </c>
      <c r="C193" s="148" t="e">
        <f>Februar!#REF!</f>
        <v>#REF!</v>
      </c>
      <c r="D193" s="148" t="e">
        <f>#REF!</f>
        <v>#REF!</v>
      </c>
      <c r="E193" s="148" t="e">
        <f>Juni!#REF!</f>
        <v>#REF!</v>
      </c>
      <c r="F193" s="148" t="e">
        <f>Juli!#REF!</f>
        <v>#REF!</v>
      </c>
      <c r="G193" s="148" t="e">
        <f>Septembar!#REF!</f>
        <v>#REF!</v>
      </c>
      <c r="H193" s="148" t="e">
        <f>Oktobar!#REF!</f>
        <v>#REF!</v>
      </c>
      <c r="I193" s="148" t="e">
        <f>Oktobar_2!S193</f>
        <v>#REF!</v>
      </c>
      <c r="K193" s="148" t="e">
        <f>Januar!#REF!</f>
        <v>#REF!</v>
      </c>
      <c r="L193" s="148" t="e">
        <f>Februar!#REF!</f>
        <v>#REF!</v>
      </c>
      <c r="M193" s="148" t="e">
        <f>#REF!</f>
        <v>#REF!</v>
      </c>
      <c r="N193" s="148" t="e">
        <f>Juni!#REF!</f>
        <v>#REF!</v>
      </c>
      <c r="O193" s="148" t="e">
        <f>Juli!#REF!</f>
        <v>#REF!</v>
      </c>
      <c r="P193" s="148" t="e">
        <f>Septembar!#REF!</f>
        <v>#REF!</v>
      </c>
      <c r="Q193" s="148" t="e">
        <f>Oktobar!#REF!</f>
        <v>#REF!</v>
      </c>
      <c r="R193" s="148" t="e">
        <f>Oktobar_2!S193</f>
        <v>#REF!</v>
      </c>
      <c r="S193" s="148"/>
      <c r="T193" s="148">
        <f t="shared" si="3"/>
        <v>0</v>
      </c>
    </row>
    <row r="194" spans="1:20" ht="20.100000000000001" customHeight="1">
      <c r="A194" t="e">
        <f>OSS_2018_19!#REF!</f>
        <v>#REF!</v>
      </c>
      <c r="B194" s="148" t="e">
        <f>Januar!#REF!</f>
        <v>#REF!</v>
      </c>
      <c r="C194" s="148" t="e">
        <f>Februar!#REF!</f>
        <v>#REF!</v>
      </c>
      <c r="D194" s="148" t="e">
        <f>#REF!</f>
        <v>#REF!</v>
      </c>
      <c r="E194" s="148" t="e">
        <f>Juni!#REF!</f>
        <v>#REF!</v>
      </c>
      <c r="F194" s="148" t="e">
        <f>Juli!#REF!</f>
        <v>#REF!</v>
      </c>
      <c r="G194" s="148" t="e">
        <f>Septembar!#REF!</f>
        <v>#REF!</v>
      </c>
      <c r="H194" s="148" t="e">
        <f>Oktobar!#REF!</f>
        <v>#REF!</v>
      </c>
      <c r="I194" s="148" t="e">
        <f>Oktobar_2!S194</f>
        <v>#REF!</v>
      </c>
      <c r="K194" s="148" t="e">
        <f>Januar!#REF!</f>
        <v>#REF!</v>
      </c>
      <c r="L194" s="148" t="e">
        <f>Februar!#REF!</f>
        <v>#REF!</v>
      </c>
      <c r="M194" s="148" t="e">
        <f>#REF!</f>
        <v>#REF!</v>
      </c>
      <c r="N194" s="148" t="e">
        <f>Juni!#REF!</f>
        <v>#REF!</v>
      </c>
      <c r="O194" s="148" t="e">
        <f>Juli!#REF!</f>
        <v>#REF!</v>
      </c>
      <c r="P194" s="148" t="e">
        <f>Septembar!#REF!</f>
        <v>#REF!</v>
      </c>
      <c r="Q194" s="148" t="e">
        <f>Oktobar!#REF!</f>
        <v>#REF!</v>
      </c>
      <c r="R194" s="148" t="e">
        <f>Oktobar_2!S194</f>
        <v>#REF!</v>
      </c>
      <c r="S194" s="148"/>
      <c r="T194" s="148">
        <f t="shared" si="3"/>
        <v>0</v>
      </c>
    </row>
    <row r="195" spans="1:20" ht="20.100000000000001" customHeight="1">
      <c r="A195" t="e">
        <f>OSS_2018_19!#REF!</f>
        <v>#REF!</v>
      </c>
      <c r="B195" s="148" t="e">
        <f>Januar!#REF!</f>
        <v>#REF!</v>
      </c>
      <c r="C195" s="148" t="e">
        <f>Februar!#REF!</f>
        <v>#REF!</v>
      </c>
      <c r="D195" s="148" t="e">
        <f>#REF!</f>
        <v>#REF!</v>
      </c>
      <c r="E195" s="148" t="e">
        <f>Juni!#REF!</f>
        <v>#REF!</v>
      </c>
      <c r="F195" s="148" t="e">
        <f>Juli!#REF!</f>
        <v>#REF!</v>
      </c>
      <c r="G195" s="148" t="e">
        <f>Septembar!#REF!</f>
        <v>#REF!</v>
      </c>
      <c r="H195" s="148" t="e">
        <f>Oktobar!#REF!</f>
        <v>#REF!</v>
      </c>
      <c r="I195" s="148" t="e">
        <f>Oktobar_2!S195</f>
        <v>#REF!</v>
      </c>
      <c r="K195" s="148" t="e">
        <f>Januar!#REF!</f>
        <v>#REF!</v>
      </c>
      <c r="L195" s="148" t="e">
        <f>Februar!#REF!</f>
        <v>#REF!</v>
      </c>
      <c r="M195" s="148" t="e">
        <f>#REF!</f>
        <v>#REF!</v>
      </c>
      <c r="N195" s="148" t="e">
        <f>Juni!#REF!</f>
        <v>#REF!</v>
      </c>
      <c r="O195" s="148" t="e">
        <f>Juli!#REF!</f>
        <v>#REF!</v>
      </c>
      <c r="P195" s="148" t="e">
        <f>Septembar!#REF!</f>
        <v>#REF!</v>
      </c>
      <c r="Q195" s="148" t="e">
        <f>Oktobar!#REF!</f>
        <v>#REF!</v>
      </c>
      <c r="R195" s="148" t="e">
        <f>Oktobar_2!S195</f>
        <v>#REF!</v>
      </c>
      <c r="S195" s="148"/>
      <c r="T195" s="148">
        <f t="shared" ref="T195:T258" si="4">COUNTIF(B195:I195,"DA")</f>
        <v>0</v>
      </c>
    </row>
    <row r="196" spans="1:20" ht="20.100000000000001" customHeight="1">
      <c r="A196" t="e">
        <f>OSS_2018_19!#REF!</f>
        <v>#REF!</v>
      </c>
      <c r="B196" s="148" t="e">
        <f>Januar!#REF!</f>
        <v>#REF!</v>
      </c>
      <c r="C196" s="148" t="e">
        <f>Februar!#REF!</f>
        <v>#REF!</v>
      </c>
      <c r="D196" s="148" t="e">
        <f>#REF!</f>
        <v>#REF!</v>
      </c>
      <c r="E196" s="148" t="e">
        <f>Juni!#REF!</f>
        <v>#REF!</v>
      </c>
      <c r="F196" s="148" t="e">
        <f>Juli!#REF!</f>
        <v>#REF!</v>
      </c>
      <c r="G196" s="148" t="e">
        <f>Septembar!#REF!</f>
        <v>#REF!</v>
      </c>
      <c r="H196" s="148" t="e">
        <f>Oktobar!#REF!</f>
        <v>#REF!</v>
      </c>
      <c r="I196" s="148" t="e">
        <f>Oktobar_2!S196</f>
        <v>#REF!</v>
      </c>
      <c r="K196" s="148" t="e">
        <f>Januar!#REF!</f>
        <v>#REF!</v>
      </c>
      <c r="L196" s="148" t="e">
        <f>Februar!#REF!</f>
        <v>#REF!</v>
      </c>
      <c r="M196" s="148" t="e">
        <f>#REF!</f>
        <v>#REF!</v>
      </c>
      <c r="N196" s="148" t="e">
        <f>Juni!#REF!</f>
        <v>#REF!</v>
      </c>
      <c r="O196" s="148" t="e">
        <f>Juli!#REF!</f>
        <v>#REF!</v>
      </c>
      <c r="P196" s="148" t="e">
        <f>Septembar!#REF!</f>
        <v>#REF!</v>
      </c>
      <c r="Q196" s="148" t="e">
        <f>Oktobar!#REF!</f>
        <v>#REF!</v>
      </c>
      <c r="R196" s="148" t="e">
        <f>Oktobar_2!S196</f>
        <v>#REF!</v>
      </c>
      <c r="S196" s="148"/>
      <c r="T196" s="148">
        <f t="shared" si="4"/>
        <v>0</v>
      </c>
    </row>
    <row r="197" spans="1:20" ht="20.100000000000001" customHeight="1">
      <c r="A197" t="e">
        <f>OSS_2018_19!#REF!</f>
        <v>#REF!</v>
      </c>
      <c r="B197" s="148" t="e">
        <f>Januar!#REF!</f>
        <v>#REF!</v>
      </c>
      <c r="C197" s="148" t="e">
        <f>Februar!#REF!</f>
        <v>#REF!</v>
      </c>
      <c r="D197" s="148" t="e">
        <f>#REF!</f>
        <v>#REF!</v>
      </c>
      <c r="E197" s="148" t="e">
        <f>Juni!#REF!</f>
        <v>#REF!</v>
      </c>
      <c r="F197" s="148" t="e">
        <f>Juli!#REF!</f>
        <v>#REF!</v>
      </c>
      <c r="G197" s="148" t="e">
        <f>Septembar!#REF!</f>
        <v>#REF!</v>
      </c>
      <c r="H197" s="148" t="e">
        <f>Oktobar!#REF!</f>
        <v>#REF!</v>
      </c>
      <c r="I197" s="148" t="e">
        <f>Oktobar_2!S197</f>
        <v>#REF!</v>
      </c>
      <c r="K197" s="148" t="e">
        <f>Januar!#REF!</f>
        <v>#REF!</v>
      </c>
      <c r="L197" s="148" t="e">
        <f>Februar!#REF!</f>
        <v>#REF!</v>
      </c>
      <c r="M197" s="148" t="e">
        <f>#REF!</f>
        <v>#REF!</v>
      </c>
      <c r="N197" s="148" t="e">
        <f>Juni!#REF!</f>
        <v>#REF!</v>
      </c>
      <c r="O197" s="148" t="e">
        <f>Juli!#REF!</f>
        <v>#REF!</v>
      </c>
      <c r="P197" s="148" t="e">
        <f>Septembar!#REF!</f>
        <v>#REF!</v>
      </c>
      <c r="Q197" s="148" t="e">
        <f>Oktobar!#REF!</f>
        <v>#REF!</v>
      </c>
      <c r="R197" s="148" t="e">
        <f>Oktobar_2!S197</f>
        <v>#REF!</v>
      </c>
      <c r="S197" s="148"/>
      <c r="T197" s="148">
        <f t="shared" si="4"/>
        <v>0</v>
      </c>
    </row>
    <row r="198" spans="1:20" ht="20.100000000000001" customHeight="1">
      <c r="A198" t="e">
        <f>OSS_2018_19!#REF!</f>
        <v>#REF!</v>
      </c>
      <c r="B198" s="148" t="e">
        <f>Januar!#REF!</f>
        <v>#REF!</v>
      </c>
      <c r="C198" s="148" t="e">
        <f>Februar!#REF!</f>
        <v>#REF!</v>
      </c>
      <c r="D198" s="148" t="e">
        <f>#REF!</f>
        <v>#REF!</v>
      </c>
      <c r="E198" s="148" t="e">
        <f>Juni!#REF!</f>
        <v>#REF!</v>
      </c>
      <c r="F198" s="148" t="e">
        <f>Juli!#REF!</f>
        <v>#REF!</v>
      </c>
      <c r="G198" s="148" t="e">
        <f>Septembar!#REF!</f>
        <v>#REF!</v>
      </c>
      <c r="H198" s="148" t="e">
        <f>Oktobar!#REF!</f>
        <v>#REF!</v>
      </c>
      <c r="I198" s="148" t="e">
        <f>Oktobar_2!S198</f>
        <v>#REF!</v>
      </c>
      <c r="K198" s="148" t="e">
        <f>Januar!#REF!</f>
        <v>#REF!</v>
      </c>
      <c r="L198" s="148" t="e">
        <f>Februar!#REF!</f>
        <v>#REF!</v>
      </c>
      <c r="M198" s="148" t="e">
        <f>#REF!</f>
        <v>#REF!</v>
      </c>
      <c r="N198" s="148" t="e">
        <f>Juni!#REF!</f>
        <v>#REF!</v>
      </c>
      <c r="O198" s="148" t="e">
        <f>Juli!#REF!</f>
        <v>#REF!</v>
      </c>
      <c r="P198" s="148" t="e">
        <f>Septembar!#REF!</f>
        <v>#REF!</v>
      </c>
      <c r="Q198" s="148" t="e">
        <f>Oktobar!#REF!</f>
        <v>#REF!</v>
      </c>
      <c r="R198" s="148" t="e">
        <f>Oktobar_2!S198</f>
        <v>#REF!</v>
      </c>
      <c r="S198" s="148"/>
      <c r="T198" s="148">
        <f t="shared" si="4"/>
        <v>0</v>
      </c>
    </row>
    <row r="199" spans="1:20" ht="20.100000000000001" customHeight="1">
      <c r="A199" t="e">
        <f>OSS_2018_19!#REF!</f>
        <v>#REF!</v>
      </c>
      <c r="B199" s="148" t="e">
        <f>Januar!#REF!</f>
        <v>#REF!</v>
      </c>
      <c r="C199" s="148" t="e">
        <f>Februar!#REF!</f>
        <v>#REF!</v>
      </c>
      <c r="D199" s="148" t="e">
        <f>#REF!</f>
        <v>#REF!</v>
      </c>
      <c r="E199" s="148" t="e">
        <f>Juni!#REF!</f>
        <v>#REF!</v>
      </c>
      <c r="F199" s="148" t="e">
        <f>Juli!#REF!</f>
        <v>#REF!</v>
      </c>
      <c r="G199" s="148" t="e">
        <f>Septembar!#REF!</f>
        <v>#REF!</v>
      </c>
      <c r="H199" s="148" t="e">
        <f>Oktobar!#REF!</f>
        <v>#REF!</v>
      </c>
      <c r="I199" s="148" t="e">
        <f>Oktobar_2!S199</f>
        <v>#REF!</v>
      </c>
      <c r="K199" s="148" t="e">
        <f>Januar!#REF!</f>
        <v>#REF!</v>
      </c>
      <c r="L199" s="148" t="e">
        <f>Februar!#REF!</f>
        <v>#REF!</v>
      </c>
      <c r="M199" s="148" t="e">
        <f>#REF!</f>
        <v>#REF!</v>
      </c>
      <c r="N199" s="148" t="e">
        <f>Juni!#REF!</f>
        <v>#REF!</v>
      </c>
      <c r="O199" s="148" t="e">
        <f>Juli!#REF!</f>
        <v>#REF!</v>
      </c>
      <c r="P199" s="148" t="e">
        <f>Septembar!#REF!</f>
        <v>#REF!</v>
      </c>
      <c r="Q199" s="148" t="e">
        <f>Oktobar!#REF!</f>
        <v>#REF!</v>
      </c>
      <c r="R199" s="148" t="e">
        <f>Oktobar_2!S199</f>
        <v>#REF!</v>
      </c>
      <c r="S199" s="148"/>
      <c r="T199" s="148">
        <f t="shared" si="4"/>
        <v>0</v>
      </c>
    </row>
    <row r="200" spans="1:20" ht="20.100000000000001" customHeight="1">
      <c r="A200" t="e">
        <f>OSS_2018_19!#REF!</f>
        <v>#REF!</v>
      </c>
      <c r="B200" s="148" t="e">
        <f>Januar!#REF!</f>
        <v>#REF!</v>
      </c>
      <c r="C200" s="148" t="e">
        <f>Februar!#REF!</f>
        <v>#REF!</v>
      </c>
      <c r="D200" s="148" t="e">
        <f>#REF!</f>
        <v>#REF!</v>
      </c>
      <c r="E200" s="148" t="e">
        <f>Juni!#REF!</f>
        <v>#REF!</v>
      </c>
      <c r="F200" s="148" t="e">
        <f>Juli!#REF!</f>
        <v>#REF!</v>
      </c>
      <c r="G200" s="148" t="e">
        <f>Septembar!#REF!</f>
        <v>#REF!</v>
      </c>
      <c r="H200" s="148" t="e">
        <f>Oktobar!#REF!</f>
        <v>#REF!</v>
      </c>
      <c r="I200" s="148" t="e">
        <f>Oktobar_2!S200</f>
        <v>#REF!</v>
      </c>
      <c r="K200" s="148" t="e">
        <f>Januar!#REF!</f>
        <v>#REF!</v>
      </c>
      <c r="L200" s="148" t="e">
        <f>Februar!#REF!</f>
        <v>#REF!</v>
      </c>
      <c r="M200" s="148" t="e">
        <f>#REF!</f>
        <v>#REF!</v>
      </c>
      <c r="N200" s="148" t="e">
        <f>Juni!#REF!</f>
        <v>#REF!</v>
      </c>
      <c r="O200" s="148" t="e">
        <f>Juli!#REF!</f>
        <v>#REF!</v>
      </c>
      <c r="P200" s="148" t="e">
        <f>Septembar!#REF!</f>
        <v>#REF!</v>
      </c>
      <c r="Q200" s="148" t="e">
        <f>Oktobar!#REF!</f>
        <v>#REF!</v>
      </c>
      <c r="R200" s="148" t="e">
        <f>Oktobar_2!S200</f>
        <v>#REF!</v>
      </c>
      <c r="S200" s="148"/>
      <c r="T200" s="148">
        <f t="shared" si="4"/>
        <v>0</v>
      </c>
    </row>
    <row r="201" spans="1:20" ht="20.100000000000001" customHeight="1">
      <c r="A201" t="e">
        <f>OSS_2018_19!#REF!</f>
        <v>#REF!</v>
      </c>
      <c r="B201" s="148" t="e">
        <f>Januar!#REF!</f>
        <v>#REF!</v>
      </c>
      <c r="C201" s="148" t="e">
        <f>Februar!#REF!</f>
        <v>#REF!</v>
      </c>
      <c r="D201" s="148" t="e">
        <f>#REF!</f>
        <v>#REF!</v>
      </c>
      <c r="E201" s="148" t="e">
        <f>Juni!#REF!</f>
        <v>#REF!</v>
      </c>
      <c r="F201" s="148" t="e">
        <f>Juli!#REF!</f>
        <v>#REF!</v>
      </c>
      <c r="G201" s="148" t="e">
        <f>Septembar!#REF!</f>
        <v>#REF!</v>
      </c>
      <c r="H201" s="148" t="e">
        <f>Oktobar!#REF!</f>
        <v>#REF!</v>
      </c>
      <c r="I201" s="148" t="e">
        <f>Oktobar_2!S201</f>
        <v>#REF!</v>
      </c>
      <c r="K201" s="148" t="e">
        <f>Januar!#REF!</f>
        <v>#REF!</v>
      </c>
      <c r="L201" s="148" t="e">
        <f>Februar!#REF!</f>
        <v>#REF!</v>
      </c>
      <c r="M201" s="148" t="e">
        <f>#REF!</f>
        <v>#REF!</v>
      </c>
      <c r="N201" s="148" t="e">
        <f>Juni!#REF!</f>
        <v>#REF!</v>
      </c>
      <c r="O201" s="148" t="e">
        <f>Juli!#REF!</f>
        <v>#REF!</v>
      </c>
      <c r="P201" s="148" t="e">
        <f>Septembar!#REF!</f>
        <v>#REF!</v>
      </c>
      <c r="Q201" s="148" t="e">
        <f>Oktobar!#REF!</f>
        <v>#REF!</v>
      </c>
      <c r="R201" s="148" t="e">
        <f>Oktobar_2!S201</f>
        <v>#REF!</v>
      </c>
      <c r="S201" s="148"/>
      <c r="T201" s="148">
        <f t="shared" si="4"/>
        <v>0</v>
      </c>
    </row>
    <row r="202" spans="1:20" ht="20.100000000000001" customHeight="1">
      <c r="A202" t="e">
        <f>OSS_2018_19!#REF!</f>
        <v>#REF!</v>
      </c>
      <c r="B202" s="148" t="e">
        <f>Januar!#REF!</f>
        <v>#REF!</v>
      </c>
      <c r="C202" s="148" t="e">
        <f>Februar!#REF!</f>
        <v>#REF!</v>
      </c>
      <c r="D202" s="148" t="e">
        <f>#REF!</f>
        <v>#REF!</v>
      </c>
      <c r="E202" s="148" t="e">
        <f>Juni!#REF!</f>
        <v>#REF!</v>
      </c>
      <c r="F202" s="148" t="e">
        <f>Juli!#REF!</f>
        <v>#REF!</v>
      </c>
      <c r="G202" s="148" t="e">
        <f>Septembar!#REF!</f>
        <v>#REF!</v>
      </c>
      <c r="H202" s="148" t="e">
        <f>Oktobar!#REF!</f>
        <v>#REF!</v>
      </c>
      <c r="I202" s="148" t="e">
        <f>Oktobar_2!S202</f>
        <v>#REF!</v>
      </c>
      <c r="K202" s="148" t="e">
        <f>Januar!#REF!</f>
        <v>#REF!</v>
      </c>
      <c r="L202" s="148" t="e">
        <f>Februar!#REF!</f>
        <v>#REF!</v>
      </c>
      <c r="M202" s="148" t="e">
        <f>#REF!</f>
        <v>#REF!</v>
      </c>
      <c r="N202" s="148" t="e">
        <f>Juni!#REF!</f>
        <v>#REF!</v>
      </c>
      <c r="O202" s="148" t="e">
        <f>Juli!#REF!</f>
        <v>#REF!</v>
      </c>
      <c r="P202" s="148" t="e">
        <f>Septembar!#REF!</f>
        <v>#REF!</v>
      </c>
      <c r="Q202" s="148" t="e">
        <f>Oktobar!#REF!</f>
        <v>#REF!</v>
      </c>
      <c r="R202" s="148" t="e">
        <f>Oktobar_2!S202</f>
        <v>#REF!</v>
      </c>
      <c r="S202" s="148"/>
      <c r="T202" s="148">
        <f t="shared" si="4"/>
        <v>0</v>
      </c>
    </row>
    <row r="203" spans="1:20" ht="20.100000000000001" customHeight="1">
      <c r="A203" t="e">
        <f>OSS_2018_19!#REF!</f>
        <v>#REF!</v>
      </c>
      <c r="B203" s="148" t="e">
        <f>Januar!#REF!</f>
        <v>#REF!</v>
      </c>
      <c r="C203" s="148" t="e">
        <f>Februar!#REF!</f>
        <v>#REF!</v>
      </c>
      <c r="D203" s="148" t="e">
        <f>#REF!</f>
        <v>#REF!</v>
      </c>
      <c r="E203" s="148" t="e">
        <f>Juni!#REF!</f>
        <v>#REF!</v>
      </c>
      <c r="F203" s="148" t="e">
        <f>Juli!#REF!</f>
        <v>#REF!</v>
      </c>
      <c r="G203" s="148" t="e">
        <f>Septembar!#REF!</f>
        <v>#REF!</v>
      </c>
      <c r="H203" s="148" t="e">
        <f>Oktobar!#REF!</f>
        <v>#REF!</v>
      </c>
      <c r="I203" s="148" t="e">
        <f>Oktobar_2!S203</f>
        <v>#REF!</v>
      </c>
      <c r="K203" s="148" t="e">
        <f>Januar!#REF!</f>
        <v>#REF!</v>
      </c>
      <c r="L203" s="148" t="e">
        <f>Februar!#REF!</f>
        <v>#REF!</v>
      </c>
      <c r="M203" s="148" t="e">
        <f>#REF!</f>
        <v>#REF!</v>
      </c>
      <c r="N203" s="148" t="e">
        <f>Juni!#REF!</f>
        <v>#REF!</v>
      </c>
      <c r="O203" s="148" t="e">
        <f>Juli!#REF!</f>
        <v>#REF!</v>
      </c>
      <c r="P203" s="148" t="e">
        <f>Septembar!#REF!</f>
        <v>#REF!</v>
      </c>
      <c r="Q203" s="148" t="e">
        <f>Oktobar!#REF!</f>
        <v>#REF!</v>
      </c>
      <c r="R203" s="148" t="e">
        <f>Oktobar_2!S203</f>
        <v>#REF!</v>
      </c>
      <c r="S203" s="148"/>
      <c r="T203" s="148">
        <f t="shared" si="4"/>
        <v>0</v>
      </c>
    </row>
    <row r="204" spans="1:20" ht="20.100000000000001" customHeight="1">
      <c r="A204" t="e">
        <f>OSS_2018_19!#REF!</f>
        <v>#REF!</v>
      </c>
      <c r="B204" s="148" t="e">
        <f>Januar!#REF!</f>
        <v>#REF!</v>
      </c>
      <c r="C204" s="148" t="e">
        <f>Februar!#REF!</f>
        <v>#REF!</v>
      </c>
      <c r="D204" s="148" t="e">
        <f>#REF!</f>
        <v>#REF!</v>
      </c>
      <c r="E204" s="148" t="e">
        <f>Juni!#REF!</f>
        <v>#REF!</v>
      </c>
      <c r="F204" s="148" t="e">
        <f>Juli!#REF!</f>
        <v>#REF!</v>
      </c>
      <c r="G204" s="148" t="e">
        <f>Septembar!#REF!</f>
        <v>#REF!</v>
      </c>
      <c r="H204" s="148" t="e">
        <f>Oktobar!#REF!</f>
        <v>#REF!</v>
      </c>
      <c r="I204" s="148" t="e">
        <f>Oktobar_2!S204</f>
        <v>#REF!</v>
      </c>
      <c r="K204" s="148" t="e">
        <f>Januar!#REF!</f>
        <v>#REF!</v>
      </c>
      <c r="L204" s="148" t="e">
        <f>Februar!#REF!</f>
        <v>#REF!</v>
      </c>
      <c r="M204" s="148" t="e">
        <f>#REF!</f>
        <v>#REF!</v>
      </c>
      <c r="N204" s="148" t="e">
        <f>Juni!#REF!</f>
        <v>#REF!</v>
      </c>
      <c r="O204" s="148" t="e">
        <f>Juli!#REF!</f>
        <v>#REF!</v>
      </c>
      <c r="P204" s="148" t="e">
        <f>Septembar!#REF!</f>
        <v>#REF!</v>
      </c>
      <c r="Q204" s="148" t="e">
        <f>Oktobar!#REF!</f>
        <v>#REF!</v>
      </c>
      <c r="R204" s="148" t="e">
        <f>Oktobar_2!S204</f>
        <v>#REF!</v>
      </c>
      <c r="S204" s="148"/>
      <c r="T204" s="148">
        <f t="shared" si="4"/>
        <v>0</v>
      </c>
    </row>
    <row r="205" spans="1:20" ht="20.100000000000001" customHeight="1">
      <c r="A205" t="e">
        <f>OSS_2018_19!#REF!</f>
        <v>#REF!</v>
      </c>
      <c r="B205" s="148" t="e">
        <f>Januar!#REF!</f>
        <v>#REF!</v>
      </c>
      <c r="C205" s="148" t="e">
        <f>Februar!#REF!</f>
        <v>#REF!</v>
      </c>
      <c r="D205" s="148" t="e">
        <f>#REF!</f>
        <v>#REF!</v>
      </c>
      <c r="E205" s="148" t="e">
        <f>Juni!#REF!</f>
        <v>#REF!</v>
      </c>
      <c r="F205" s="148" t="e">
        <f>Juli!#REF!</f>
        <v>#REF!</v>
      </c>
      <c r="G205" s="148" t="e">
        <f>Septembar!#REF!</f>
        <v>#REF!</v>
      </c>
      <c r="H205" s="148" t="e">
        <f>Oktobar!#REF!</f>
        <v>#REF!</v>
      </c>
      <c r="I205" s="148" t="e">
        <f>Oktobar_2!S205</f>
        <v>#REF!</v>
      </c>
      <c r="K205" s="148" t="e">
        <f>Januar!#REF!</f>
        <v>#REF!</v>
      </c>
      <c r="L205" s="148" t="e">
        <f>Februar!#REF!</f>
        <v>#REF!</v>
      </c>
      <c r="M205" s="148" t="e">
        <f>#REF!</f>
        <v>#REF!</v>
      </c>
      <c r="N205" s="148" t="e">
        <f>Juni!#REF!</f>
        <v>#REF!</v>
      </c>
      <c r="O205" s="148" t="e">
        <f>Juli!#REF!</f>
        <v>#REF!</v>
      </c>
      <c r="P205" s="148" t="e">
        <f>Septembar!#REF!</f>
        <v>#REF!</v>
      </c>
      <c r="Q205" s="148" t="e">
        <f>Oktobar!#REF!</f>
        <v>#REF!</v>
      </c>
      <c r="R205" s="148" t="e">
        <f>Oktobar_2!S205</f>
        <v>#REF!</v>
      </c>
      <c r="S205" s="148"/>
      <c r="T205" s="148">
        <f t="shared" si="4"/>
        <v>0</v>
      </c>
    </row>
    <row r="206" spans="1:20" ht="20.100000000000001" customHeight="1">
      <c r="A206" t="e">
        <f>OSS_2018_19!#REF!</f>
        <v>#REF!</v>
      </c>
      <c r="B206" s="148" t="e">
        <f>Januar!#REF!</f>
        <v>#REF!</v>
      </c>
      <c r="C206" s="148" t="e">
        <f>Februar!#REF!</f>
        <v>#REF!</v>
      </c>
      <c r="D206" s="148" t="e">
        <f>#REF!</f>
        <v>#REF!</v>
      </c>
      <c r="E206" s="148" t="e">
        <f>Juni!#REF!</f>
        <v>#REF!</v>
      </c>
      <c r="F206" s="148" t="e">
        <f>Juli!#REF!</f>
        <v>#REF!</v>
      </c>
      <c r="G206" s="148" t="e">
        <f>Septembar!#REF!</f>
        <v>#REF!</v>
      </c>
      <c r="H206" s="148" t="e">
        <f>Oktobar!#REF!</f>
        <v>#REF!</v>
      </c>
      <c r="I206" s="148" t="e">
        <f>Oktobar_2!S206</f>
        <v>#REF!</v>
      </c>
      <c r="K206" s="148" t="e">
        <f>Januar!#REF!</f>
        <v>#REF!</v>
      </c>
      <c r="L206" s="148" t="e">
        <f>Februar!#REF!</f>
        <v>#REF!</v>
      </c>
      <c r="M206" s="148" t="e">
        <f>#REF!</f>
        <v>#REF!</v>
      </c>
      <c r="N206" s="148" t="e">
        <f>Juni!#REF!</f>
        <v>#REF!</v>
      </c>
      <c r="O206" s="148" t="e">
        <f>Juli!#REF!</f>
        <v>#REF!</v>
      </c>
      <c r="P206" s="148" t="e">
        <f>Septembar!#REF!</f>
        <v>#REF!</v>
      </c>
      <c r="Q206" s="148" t="e">
        <f>Oktobar!#REF!</f>
        <v>#REF!</v>
      </c>
      <c r="R206" s="148" t="e">
        <f>Oktobar_2!S206</f>
        <v>#REF!</v>
      </c>
      <c r="S206" s="148"/>
      <c r="T206" s="148">
        <f t="shared" si="4"/>
        <v>0</v>
      </c>
    </row>
    <row r="207" spans="1:20" ht="20.100000000000001" customHeight="1">
      <c r="A207" t="e">
        <f>OSS_2018_19!#REF!</f>
        <v>#REF!</v>
      </c>
      <c r="B207" s="148" t="e">
        <f>Januar!#REF!</f>
        <v>#REF!</v>
      </c>
      <c r="C207" s="148" t="e">
        <f>Februar!#REF!</f>
        <v>#REF!</v>
      </c>
      <c r="D207" s="148" t="e">
        <f>#REF!</f>
        <v>#REF!</v>
      </c>
      <c r="E207" s="148" t="e">
        <f>Juni!#REF!</f>
        <v>#REF!</v>
      </c>
      <c r="F207" s="148" t="e">
        <f>Juli!#REF!</f>
        <v>#REF!</v>
      </c>
      <c r="G207" s="148" t="e">
        <f>Septembar!#REF!</f>
        <v>#REF!</v>
      </c>
      <c r="H207" s="148" t="e">
        <f>Oktobar!#REF!</f>
        <v>#REF!</v>
      </c>
      <c r="I207" s="148" t="e">
        <f>Oktobar_2!S207</f>
        <v>#REF!</v>
      </c>
      <c r="K207" s="148" t="e">
        <f>Januar!#REF!</f>
        <v>#REF!</v>
      </c>
      <c r="L207" s="148" t="e">
        <f>Februar!#REF!</f>
        <v>#REF!</v>
      </c>
      <c r="M207" s="148" t="e">
        <f>#REF!</f>
        <v>#REF!</v>
      </c>
      <c r="N207" s="148" t="e">
        <f>Juni!#REF!</f>
        <v>#REF!</v>
      </c>
      <c r="O207" s="148" t="e">
        <f>Juli!#REF!</f>
        <v>#REF!</v>
      </c>
      <c r="P207" s="148" t="e">
        <f>Septembar!#REF!</f>
        <v>#REF!</v>
      </c>
      <c r="Q207" s="148" t="e">
        <f>Oktobar!#REF!</f>
        <v>#REF!</v>
      </c>
      <c r="R207" s="148" t="e">
        <f>Oktobar_2!S207</f>
        <v>#REF!</v>
      </c>
      <c r="S207" s="148"/>
      <c r="T207" s="148">
        <f t="shared" si="4"/>
        <v>0</v>
      </c>
    </row>
    <row r="208" spans="1:20" ht="20.100000000000001" customHeight="1">
      <c r="A208" t="e">
        <f>OSS_2018_19!#REF!</f>
        <v>#REF!</v>
      </c>
      <c r="B208" s="148" t="e">
        <f>Januar!#REF!</f>
        <v>#REF!</v>
      </c>
      <c r="C208" s="148" t="e">
        <f>Februar!#REF!</f>
        <v>#REF!</v>
      </c>
      <c r="D208" s="148" t="e">
        <f>#REF!</f>
        <v>#REF!</v>
      </c>
      <c r="E208" s="148" t="e">
        <f>Juni!#REF!</f>
        <v>#REF!</v>
      </c>
      <c r="F208" s="148" t="e">
        <f>Juli!#REF!</f>
        <v>#REF!</v>
      </c>
      <c r="G208" s="148" t="e">
        <f>Septembar!#REF!</f>
        <v>#REF!</v>
      </c>
      <c r="H208" s="148" t="e">
        <f>Oktobar!#REF!</f>
        <v>#REF!</v>
      </c>
      <c r="I208" s="148" t="e">
        <f>Oktobar_2!S208</f>
        <v>#REF!</v>
      </c>
      <c r="K208" s="148" t="e">
        <f>Januar!#REF!</f>
        <v>#REF!</v>
      </c>
      <c r="L208" s="148" t="e">
        <f>Februar!#REF!</f>
        <v>#REF!</v>
      </c>
      <c r="M208" s="148" t="e">
        <f>#REF!</f>
        <v>#REF!</v>
      </c>
      <c r="N208" s="148" t="e">
        <f>Juni!#REF!</f>
        <v>#REF!</v>
      </c>
      <c r="O208" s="148" t="e">
        <f>Juli!#REF!</f>
        <v>#REF!</v>
      </c>
      <c r="P208" s="148" t="e">
        <f>Septembar!#REF!</f>
        <v>#REF!</v>
      </c>
      <c r="Q208" s="148" t="e">
        <f>Oktobar!#REF!</f>
        <v>#REF!</v>
      </c>
      <c r="R208" s="148" t="e">
        <f>Oktobar_2!S208</f>
        <v>#REF!</v>
      </c>
      <c r="S208" s="148"/>
      <c r="T208" s="148">
        <f t="shared" si="4"/>
        <v>0</v>
      </c>
    </row>
    <row r="209" spans="1:20" ht="20.100000000000001" customHeight="1">
      <c r="A209" t="e">
        <f>OSS_2018_19!#REF!</f>
        <v>#REF!</v>
      </c>
      <c r="B209" s="148" t="e">
        <f>Januar!#REF!</f>
        <v>#REF!</v>
      </c>
      <c r="C209" s="148" t="e">
        <f>Februar!#REF!</f>
        <v>#REF!</v>
      </c>
      <c r="D209" s="148" t="e">
        <f>#REF!</f>
        <v>#REF!</v>
      </c>
      <c r="E209" s="148" t="e">
        <f>Juni!#REF!</f>
        <v>#REF!</v>
      </c>
      <c r="F209" s="148" t="e">
        <f>Juli!#REF!</f>
        <v>#REF!</v>
      </c>
      <c r="G209" s="148" t="e">
        <f>Septembar!#REF!</f>
        <v>#REF!</v>
      </c>
      <c r="H209" s="148" t="e">
        <f>Oktobar!#REF!</f>
        <v>#REF!</v>
      </c>
      <c r="I209" s="148" t="e">
        <f>Oktobar_2!S209</f>
        <v>#REF!</v>
      </c>
      <c r="K209" s="148" t="e">
        <f>Januar!#REF!</f>
        <v>#REF!</v>
      </c>
      <c r="L209" s="148" t="e">
        <f>Februar!#REF!</f>
        <v>#REF!</v>
      </c>
      <c r="M209" s="148" t="e">
        <f>#REF!</f>
        <v>#REF!</v>
      </c>
      <c r="N209" s="148" t="e">
        <f>Juni!#REF!</f>
        <v>#REF!</v>
      </c>
      <c r="O209" s="148" t="e">
        <f>Juli!#REF!</f>
        <v>#REF!</v>
      </c>
      <c r="P209" s="148" t="e">
        <f>Septembar!#REF!</f>
        <v>#REF!</v>
      </c>
      <c r="Q209" s="148" t="e">
        <f>Oktobar!#REF!</f>
        <v>#REF!</v>
      </c>
      <c r="R209" s="148" t="e">
        <f>Oktobar_2!S209</f>
        <v>#REF!</v>
      </c>
      <c r="S209" s="148"/>
      <c r="T209" s="148">
        <f t="shared" si="4"/>
        <v>0</v>
      </c>
    </row>
    <row r="210" spans="1:20" ht="20.100000000000001" customHeight="1">
      <c r="A210" t="e">
        <f>OSS_2018_19!#REF!</f>
        <v>#REF!</v>
      </c>
      <c r="B210" s="148" t="e">
        <f>Januar!#REF!</f>
        <v>#REF!</v>
      </c>
      <c r="C210" s="148" t="e">
        <f>Februar!#REF!</f>
        <v>#REF!</v>
      </c>
      <c r="D210" s="148" t="e">
        <f>#REF!</f>
        <v>#REF!</v>
      </c>
      <c r="E210" s="148" t="e">
        <f>Juni!#REF!</f>
        <v>#REF!</v>
      </c>
      <c r="F210" s="148" t="e">
        <f>Juli!#REF!</f>
        <v>#REF!</v>
      </c>
      <c r="G210" s="148" t="e">
        <f>Septembar!#REF!</f>
        <v>#REF!</v>
      </c>
      <c r="H210" s="148" t="e">
        <f>Oktobar!#REF!</f>
        <v>#REF!</v>
      </c>
      <c r="I210" s="148" t="e">
        <f>Oktobar_2!S210</f>
        <v>#REF!</v>
      </c>
      <c r="K210" s="148" t="e">
        <f>Januar!#REF!</f>
        <v>#REF!</v>
      </c>
      <c r="L210" s="148" t="e">
        <f>Februar!#REF!</f>
        <v>#REF!</v>
      </c>
      <c r="M210" s="148" t="e">
        <f>#REF!</f>
        <v>#REF!</v>
      </c>
      <c r="N210" s="148" t="e">
        <f>Juni!#REF!</f>
        <v>#REF!</v>
      </c>
      <c r="O210" s="148" t="e">
        <f>Juli!#REF!</f>
        <v>#REF!</v>
      </c>
      <c r="P210" s="148" t="e">
        <f>Septembar!#REF!</f>
        <v>#REF!</v>
      </c>
      <c r="Q210" s="148" t="e">
        <f>Oktobar!#REF!</f>
        <v>#REF!</v>
      </c>
      <c r="R210" s="148" t="e">
        <f>Oktobar_2!S210</f>
        <v>#REF!</v>
      </c>
      <c r="S210" s="148"/>
      <c r="T210" s="148">
        <f t="shared" si="4"/>
        <v>0</v>
      </c>
    </row>
    <row r="211" spans="1:20" ht="20.100000000000001" customHeight="1">
      <c r="A211" t="e">
        <f>OSS_2018_19!#REF!</f>
        <v>#REF!</v>
      </c>
      <c r="B211" s="148" t="e">
        <f>Januar!#REF!</f>
        <v>#REF!</v>
      </c>
      <c r="C211" s="148" t="e">
        <f>Februar!#REF!</f>
        <v>#REF!</v>
      </c>
      <c r="D211" s="148" t="e">
        <f>#REF!</f>
        <v>#REF!</v>
      </c>
      <c r="E211" s="148" t="e">
        <f>Juni!#REF!</f>
        <v>#REF!</v>
      </c>
      <c r="F211" s="148" t="e">
        <f>Juli!#REF!</f>
        <v>#REF!</v>
      </c>
      <c r="G211" s="148" t="e">
        <f>Septembar!#REF!</f>
        <v>#REF!</v>
      </c>
      <c r="H211" s="148" t="e">
        <f>Oktobar!#REF!</f>
        <v>#REF!</v>
      </c>
      <c r="I211" s="148" t="e">
        <f>Oktobar_2!S211</f>
        <v>#REF!</v>
      </c>
      <c r="K211" s="148" t="e">
        <f>Januar!#REF!</f>
        <v>#REF!</v>
      </c>
      <c r="L211" s="148" t="e">
        <f>Februar!#REF!</f>
        <v>#REF!</v>
      </c>
      <c r="M211" s="148" t="e">
        <f>#REF!</f>
        <v>#REF!</v>
      </c>
      <c r="N211" s="148" t="e">
        <f>Juni!#REF!</f>
        <v>#REF!</v>
      </c>
      <c r="O211" s="148" t="e">
        <f>Juli!#REF!</f>
        <v>#REF!</v>
      </c>
      <c r="P211" s="148" t="e">
        <f>Septembar!#REF!</f>
        <v>#REF!</v>
      </c>
      <c r="Q211" s="148" t="e">
        <f>Oktobar!#REF!</f>
        <v>#REF!</v>
      </c>
      <c r="R211" s="148" t="e">
        <f>Oktobar_2!S211</f>
        <v>#REF!</v>
      </c>
      <c r="S211" s="148"/>
      <c r="T211" s="148">
        <f t="shared" si="4"/>
        <v>0</v>
      </c>
    </row>
    <row r="212" spans="1:20" ht="20.100000000000001" customHeight="1">
      <c r="A212" t="e">
        <f>OSS_2018_19!#REF!</f>
        <v>#REF!</v>
      </c>
      <c r="B212" s="148" t="e">
        <f>Januar!#REF!</f>
        <v>#REF!</v>
      </c>
      <c r="C212" s="148" t="e">
        <f>Februar!#REF!</f>
        <v>#REF!</v>
      </c>
      <c r="D212" s="148" t="e">
        <f>#REF!</f>
        <v>#REF!</v>
      </c>
      <c r="E212" s="148" t="e">
        <f>Juni!#REF!</f>
        <v>#REF!</v>
      </c>
      <c r="F212" s="148" t="e">
        <f>Juli!#REF!</f>
        <v>#REF!</v>
      </c>
      <c r="G212" s="148" t="e">
        <f>Septembar!#REF!</f>
        <v>#REF!</v>
      </c>
      <c r="H212" s="148" t="e">
        <f>Oktobar!#REF!</f>
        <v>#REF!</v>
      </c>
      <c r="I212" s="148" t="e">
        <f>Oktobar_2!S212</f>
        <v>#REF!</v>
      </c>
      <c r="K212" s="148" t="e">
        <f>Januar!#REF!</f>
        <v>#REF!</v>
      </c>
      <c r="L212" s="148" t="e">
        <f>Februar!#REF!</f>
        <v>#REF!</v>
      </c>
      <c r="M212" s="148" t="e">
        <f>#REF!</f>
        <v>#REF!</v>
      </c>
      <c r="N212" s="148" t="e">
        <f>Juni!#REF!</f>
        <v>#REF!</v>
      </c>
      <c r="O212" s="148" t="e">
        <f>Juli!#REF!</f>
        <v>#REF!</v>
      </c>
      <c r="P212" s="148" t="e">
        <f>Septembar!#REF!</f>
        <v>#REF!</v>
      </c>
      <c r="Q212" s="148" t="e">
        <f>Oktobar!#REF!</f>
        <v>#REF!</v>
      </c>
      <c r="R212" s="148" t="e">
        <f>Oktobar_2!S212</f>
        <v>#REF!</v>
      </c>
      <c r="S212" s="148"/>
      <c r="T212" s="148">
        <f t="shared" si="4"/>
        <v>0</v>
      </c>
    </row>
    <row r="213" spans="1:20" ht="20.100000000000001" customHeight="1">
      <c r="A213" t="e">
        <f>OSS_2018_19!#REF!</f>
        <v>#REF!</v>
      </c>
      <c r="B213" s="148" t="e">
        <f>Januar!#REF!</f>
        <v>#REF!</v>
      </c>
      <c r="C213" s="148" t="e">
        <f>Februar!#REF!</f>
        <v>#REF!</v>
      </c>
      <c r="D213" s="148" t="e">
        <f>#REF!</f>
        <v>#REF!</v>
      </c>
      <c r="E213" s="148" t="e">
        <f>Juni!#REF!</f>
        <v>#REF!</v>
      </c>
      <c r="F213" s="148" t="e">
        <f>Juli!#REF!</f>
        <v>#REF!</v>
      </c>
      <c r="G213" s="148" t="e">
        <f>Septembar!#REF!</f>
        <v>#REF!</v>
      </c>
      <c r="H213" s="148" t="e">
        <f>Oktobar!#REF!</f>
        <v>#REF!</v>
      </c>
      <c r="I213" s="148" t="e">
        <f>Oktobar_2!S213</f>
        <v>#REF!</v>
      </c>
      <c r="K213" s="148" t="e">
        <f>Januar!#REF!</f>
        <v>#REF!</v>
      </c>
      <c r="L213" s="148" t="e">
        <f>Februar!#REF!</f>
        <v>#REF!</v>
      </c>
      <c r="M213" s="148" t="e">
        <f>#REF!</f>
        <v>#REF!</v>
      </c>
      <c r="N213" s="148" t="e">
        <f>Juni!#REF!</f>
        <v>#REF!</v>
      </c>
      <c r="O213" s="148" t="e">
        <f>Juli!#REF!</f>
        <v>#REF!</v>
      </c>
      <c r="P213" s="148" t="e">
        <f>Septembar!#REF!</f>
        <v>#REF!</v>
      </c>
      <c r="Q213" s="148" t="e">
        <f>Oktobar!#REF!</f>
        <v>#REF!</v>
      </c>
      <c r="R213" s="148" t="e">
        <f>Oktobar_2!S213</f>
        <v>#REF!</v>
      </c>
      <c r="S213" s="148"/>
      <c r="T213" s="148">
        <f t="shared" si="4"/>
        <v>0</v>
      </c>
    </row>
    <row r="214" spans="1:20" ht="20.100000000000001" customHeight="1">
      <c r="A214" t="e">
        <f>OSS_2018_19!#REF!</f>
        <v>#REF!</v>
      </c>
      <c r="B214" s="148" t="e">
        <f>Januar!#REF!</f>
        <v>#REF!</v>
      </c>
      <c r="C214" s="148" t="e">
        <f>Februar!#REF!</f>
        <v>#REF!</v>
      </c>
      <c r="D214" s="148" t="e">
        <f>#REF!</f>
        <v>#REF!</v>
      </c>
      <c r="E214" s="148" t="e">
        <f>Juni!#REF!</f>
        <v>#REF!</v>
      </c>
      <c r="F214" s="148" t="e">
        <f>Juli!#REF!</f>
        <v>#REF!</v>
      </c>
      <c r="G214" s="148" t="e">
        <f>Septembar!#REF!</f>
        <v>#REF!</v>
      </c>
      <c r="H214" s="148" t="e">
        <f>Oktobar!#REF!</f>
        <v>#REF!</v>
      </c>
      <c r="I214" s="148" t="e">
        <f>Oktobar_2!S214</f>
        <v>#REF!</v>
      </c>
      <c r="K214" s="148" t="e">
        <f>Januar!#REF!</f>
        <v>#REF!</v>
      </c>
      <c r="L214" s="148" t="e">
        <f>Februar!#REF!</f>
        <v>#REF!</v>
      </c>
      <c r="M214" s="148" t="e">
        <f>#REF!</f>
        <v>#REF!</v>
      </c>
      <c r="N214" s="148" t="e">
        <f>Juni!#REF!</f>
        <v>#REF!</v>
      </c>
      <c r="O214" s="148" t="e">
        <f>Juli!#REF!</f>
        <v>#REF!</v>
      </c>
      <c r="P214" s="148" t="e">
        <f>Septembar!#REF!</f>
        <v>#REF!</v>
      </c>
      <c r="Q214" s="148" t="e">
        <f>Oktobar!#REF!</f>
        <v>#REF!</v>
      </c>
      <c r="R214" s="148" t="e">
        <f>Oktobar_2!S214</f>
        <v>#REF!</v>
      </c>
      <c r="S214" s="148"/>
      <c r="T214" s="148">
        <f t="shared" si="4"/>
        <v>0</v>
      </c>
    </row>
    <row r="215" spans="1:20" ht="20.100000000000001" customHeight="1">
      <c r="A215" t="e">
        <f>OSS_2018_19!#REF!</f>
        <v>#REF!</v>
      </c>
      <c r="B215" s="148" t="e">
        <f>Januar!#REF!</f>
        <v>#REF!</v>
      </c>
      <c r="C215" s="148" t="e">
        <f>Februar!#REF!</f>
        <v>#REF!</v>
      </c>
      <c r="D215" s="148" t="e">
        <f>#REF!</f>
        <v>#REF!</v>
      </c>
      <c r="E215" s="148" t="e">
        <f>Juni!#REF!</f>
        <v>#REF!</v>
      </c>
      <c r="F215" s="148" t="e">
        <f>Juli!#REF!</f>
        <v>#REF!</v>
      </c>
      <c r="G215" s="148" t="e">
        <f>Septembar!#REF!</f>
        <v>#REF!</v>
      </c>
      <c r="H215" s="148" t="e">
        <f>Oktobar!#REF!</f>
        <v>#REF!</v>
      </c>
      <c r="I215" s="148" t="e">
        <f>Oktobar_2!S215</f>
        <v>#REF!</v>
      </c>
      <c r="K215" s="148" t="e">
        <f>Januar!#REF!</f>
        <v>#REF!</v>
      </c>
      <c r="L215" s="148" t="e">
        <f>Februar!#REF!</f>
        <v>#REF!</v>
      </c>
      <c r="M215" s="148" t="e">
        <f>#REF!</f>
        <v>#REF!</v>
      </c>
      <c r="N215" s="148" t="e">
        <f>Juni!#REF!</f>
        <v>#REF!</v>
      </c>
      <c r="O215" s="148" t="e">
        <f>Juli!#REF!</f>
        <v>#REF!</v>
      </c>
      <c r="P215" s="148" t="e">
        <f>Septembar!#REF!</f>
        <v>#REF!</v>
      </c>
      <c r="Q215" s="148" t="e">
        <f>Oktobar!#REF!</f>
        <v>#REF!</v>
      </c>
      <c r="R215" s="148" t="e">
        <f>Oktobar_2!S215</f>
        <v>#REF!</v>
      </c>
      <c r="S215" s="148"/>
      <c r="T215" s="148">
        <f t="shared" si="4"/>
        <v>0</v>
      </c>
    </row>
    <row r="216" spans="1:20" ht="20.100000000000001" customHeight="1">
      <c r="A216" t="e">
        <f>OSS_2018_19!#REF!</f>
        <v>#REF!</v>
      </c>
      <c r="B216" s="148" t="e">
        <f>Januar!#REF!</f>
        <v>#REF!</v>
      </c>
      <c r="C216" s="148" t="e">
        <f>Februar!#REF!</f>
        <v>#REF!</v>
      </c>
      <c r="D216" s="148" t="e">
        <f>#REF!</f>
        <v>#REF!</v>
      </c>
      <c r="E216" s="148" t="e">
        <f>Juni!#REF!</f>
        <v>#REF!</v>
      </c>
      <c r="F216" s="148" t="e">
        <f>Juli!#REF!</f>
        <v>#REF!</v>
      </c>
      <c r="G216" s="148" t="e">
        <f>Septembar!#REF!</f>
        <v>#REF!</v>
      </c>
      <c r="H216" s="148" t="e">
        <f>Oktobar!#REF!</f>
        <v>#REF!</v>
      </c>
      <c r="I216" s="148" t="e">
        <f>Oktobar_2!S216</f>
        <v>#REF!</v>
      </c>
      <c r="K216" s="148" t="e">
        <f>Januar!#REF!</f>
        <v>#REF!</v>
      </c>
      <c r="L216" s="148" t="e">
        <f>Februar!#REF!</f>
        <v>#REF!</v>
      </c>
      <c r="M216" s="148" t="e">
        <f>#REF!</f>
        <v>#REF!</v>
      </c>
      <c r="N216" s="148" t="e">
        <f>Juni!#REF!</f>
        <v>#REF!</v>
      </c>
      <c r="O216" s="148" t="e">
        <f>Juli!#REF!</f>
        <v>#REF!</v>
      </c>
      <c r="P216" s="148" t="e">
        <f>Septembar!#REF!</f>
        <v>#REF!</v>
      </c>
      <c r="Q216" s="148" t="e">
        <f>Oktobar!#REF!</f>
        <v>#REF!</v>
      </c>
      <c r="R216" s="148" t="e">
        <f>Oktobar_2!S216</f>
        <v>#REF!</v>
      </c>
      <c r="S216" s="148"/>
      <c r="T216" s="148">
        <f t="shared" si="4"/>
        <v>0</v>
      </c>
    </row>
    <row r="217" spans="1:20" ht="20.100000000000001" customHeight="1">
      <c r="A217" t="e">
        <f>OSS_2018_19!#REF!</f>
        <v>#REF!</v>
      </c>
      <c r="B217" s="148" t="e">
        <f>Januar!#REF!</f>
        <v>#REF!</v>
      </c>
      <c r="C217" s="148" t="e">
        <f>Februar!#REF!</f>
        <v>#REF!</v>
      </c>
      <c r="D217" s="148" t="e">
        <f>#REF!</f>
        <v>#REF!</v>
      </c>
      <c r="E217" s="148" t="e">
        <f>Juni!#REF!</f>
        <v>#REF!</v>
      </c>
      <c r="F217" s="148" t="e">
        <f>Juli!#REF!</f>
        <v>#REF!</v>
      </c>
      <c r="G217" s="148" t="e">
        <f>Septembar!#REF!</f>
        <v>#REF!</v>
      </c>
      <c r="H217" s="148" t="e">
        <f>Oktobar!#REF!</f>
        <v>#REF!</v>
      </c>
      <c r="I217" s="148" t="e">
        <f>Oktobar_2!S217</f>
        <v>#REF!</v>
      </c>
      <c r="K217" s="148" t="e">
        <f>Januar!#REF!</f>
        <v>#REF!</v>
      </c>
      <c r="L217" s="148" t="e">
        <f>Februar!#REF!</f>
        <v>#REF!</v>
      </c>
      <c r="M217" s="148" t="e">
        <f>#REF!</f>
        <v>#REF!</v>
      </c>
      <c r="N217" s="148" t="e">
        <f>Juni!#REF!</f>
        <v>#REF!</v>
      </c>
      <c r="O217" s="148" t="e">
        <f>Juli!#REF!</f>
        <v>#REF!</v>
      </c>
      <c r="P217" s="148" t="e">
        <f>Septembar!#REF!</f>
        <v>#REF!</v>
      </c>
      <c r="Q217" s="148" t="e">
        <f>Oktobar!#REF!</f>
        <v>#REF!</v>
      </c>
      <c r="R217" s="148" t="e">
        <f>Oktobar_2!S217</f>
        <v>#REF!</v>
      </c>
      <c r="S217" s="148"/>
      <c r="T217" s="148">
        <f t="shared" si="4"/>
        <v>0</v>
      </c>
    </row>
    <row r="218" spans="1:20" ht="20.100000000000001" customHeight="1">
      <c r="A218" t="e">
        <f>OSS_2018_19!#REF!</f>
        <v>#REF!</v>
      </c>
      <c r="B218" s="148" t="e">
        <f>Januar!#REF!</f>
        <v>#REF!</v>
      </c>
      <c r="C218" s="148" t="e">
        <f>Februar!#REF!</f>
        <v>#REF!</v>
      </c>
      <c r="D218" s="148" t="e">
        <f>#REF!</f>
        <v>#REF!</v>
      </c>
      <c r="E218" s="148" t="e">
        <f>Juni!#REF!</f>
        <v>#REF!</v>
      </c>
      <c r="F218" s="148" t="e">
        <f>Juli!#REF!</f>
        <v>#REF!</v>
      </c>
      <c r="G218" s="148" t="e">
        <f>Septembar!#REF!</f>
        <v>#REF!</v>
      </c>
      <c r="H218" s="148" t="e">
        <f>Oktobar!#REF!</f>
        <v>#REF!</v>
      </c>
      <c r="I218" s="148" t="e">
        <f>Oktobar_2!S218</f>
        <v>#REF!</v>
      </c>
      <c r="K218" s="148" t="e">
        <f>Januar!#REF!</f>
        <v>#REF!</v>
      </c>
      <c r="L218" s="148" t="e">
        <f>Februar!#REF!</f>
        <v>#REF!</v>
      </c>
      <c r="M218" s="148" t="e">
        <f>#REF!</f>
        <v>#REF!</v>
      </c>
      <c r="N218" s="148" t="e">
        <f>Juni!#REF!</f>
        <v>#REF!</v>
      </c>
      <c r="O218" s="148" t="e">
        <f>Juli!#REF!</f>
        <v>#REF!</v>
      </c>
      <c r="P218" s="148" t="e">
        <f>Septembar!#REF!</f>
        <v>#REF!</v>
      </c>
      <c r="Q218" s="148" t="e">
        <f>Oktobar!#REF!</f>
        <v>#REF!</v>
      </c>
      <c r="R218" s="148" t="e">
        <f>Oktobar_2!S218</f>
        <v>#REF!</v>
      </c>
      <c r="S218" s="148"/>
      <c r="T218" s="148">
        <f t="shared" si="4"/>
        <v>0</v>
      </c>
    </row>
    <row r="219" spans="1:20" ht="20.100000000000001" customHeight="1">
      <c r="A219" t="e">
        <f>OSS_2018_19!#REF!</f>
        <v>#REF!</v>
      </c>
      <c r="B219" s="148" t="e">
        <f>Januar!#REF!</f>
        <v>#REF!</v>
      </c>
      <c r="C219" s="148" t="e">
        <f>Februar!#REF!</f>
        <v>#REF!</v>
      </c>
      <c r="D219" s="148" t="e">
        <f>#REF!</f>
        <v>#REF!</v>
      </c>
      <c r="E219" s="148" t="e">
        <f>Juni!#REF!</f>
        <v>#REF!</v>
      </c>
      <c r="F219" s="148" t="e">
        <f>Juli!#REF!</f>
        <v>#REF!</v>
      </c>
      <c r="G219" s="148" t="e">
        <f>Septembar!#REF!</f>
        <v>#REF!</v>
      </c>
      <c r="H219" s="148" t="e">
        <f>Oktobar!#REF!</f>
        <v>#REF!</v>
      </c>
      <c r="I219" s="148" t="e">
        <f>Oktobar_2!S219</f>
        <v>#REF!</v>
      </c>
      <c r="K219" s="148" t="e">
        <f>Januar!#REF!</f>
        <v>#REF!</v>
      </c>
      <c r="L219" s="148" t="e">
        <f>Februar!#REF!</f>
        <v>#REF!</v>
      </c>
      <c r="M219" s="148" t="e">
        <f>#REF!</f>
        <v>#REF!</v>
      </c>
      <c r="N219" s="148" t="e">
        <f>Juni!#REF!</f>
        <v>#REF!</v>
      </c>
      <c r="O219" s="148" t="e">
        <f>Juli!#REF!</f>
        <v>#REF!</v>
      </c>
      <c r="P219" s="148" t="e">
        <f>Septembar!#REF!</f>
        <v>#REF!</v>
      </c>
      <c r="Q219" s="148" t="e">
        <f>Oktobar!#REF!</f>
        <v>#REF!</v>
      </c>
      <c r="R219" s="148" t="e">
        <f>Oktobar_2!S219</f>
        <v>#REF!</v>
      </c>
      <c r="S219" s="148"/>
      <c r="T219" s="148">
        <f t="shared" si="4"/>
        <v>0</v>
      </c>
    </row>
    <row r="220" spans="1:20" ht="20.100000000000001" customHeight="1">
      <c r="A220" t="e">
        <f>OSS_2018_19!#REF!</f>
        <v>#REF!</v>
      </c>
      <c r="B220" s="148" t="e">
        <f>Januar!#REF!</f>
        <v>#REF!</v>
      </c>
      <c r="C220" s="148" t="e">
        <f>Februar!#REF!</f>
        <v>#REF!</v>
      </c>
      <c r="D220" s="148" t="e">
        <f>#REF!</f>
        <v>#REF!</v>
      </c>
      <c r="E220" s="148" t="e">
        <f>Juni!#REF!</f>
        <v>#REF!</v>
      </c>
      <c r="F220" s="148" t="e">
        <f>Juli!#REF!</f>
        <v>#REF!</v>
      </c>
      <c r="G220" s="148" t="e">
        <f>Septembar!#REF!</f>
        <v>#REF!</v>
      </c>
      <c r="H220" s="148" t="e">
        <f>Oktobar!#REF!</f>
        <v>#REF!</v>
      </c>
      <c r="I220" s="148" t="e">
        <f>Oktobar_2!S220</f>
        <v>#REF!</v>
      </c>
      <c r="K220" s="148" t="e">
        <f>Januar!#REF!</f>
        <v>#REF!</v>
      </c>
      <c r="L220" s="148" t="e">
        <f>Februar!#REF!</f>
        <v>#REF!</v>
      </c>
      <c r="M220" s="148" t="e">
        <f>#REF!</f>
        <v>#REF!</v>
      </c>
      <c r="N220" s="148" t="e">
        <f>Juni!#REF!</f>
        <v>#REF!</v>
      </c>
      <c r="O220" s="148" t="e">
        <f>Juli!#REF!</f>
        <v>#REF!</v>
      </c>
      <c r="P220" s="148" t="e">
        <f>Septembar!#REF!</f>
        <v>#REF!</v>
      </c>
      <c r="Q220" s="148" t="e">
        <f>Oktobar!#REF!</f>
        <v>#REF!</v>
      </c>
      <c r="R220" s="148" t="e">
        <f>Oktobar_2!S220</f>
        <v>#REF!</v>
      </c>
      <c r="S220" s="148"/>
      <c r="T220" s="148">
        <f t="shared" si="4"/>
        <v>0</v>
      </c>
    </row>
    <row r="221" spans="1:20" ht="20.100000000000001" customHeight="1">
      <c r="A221" t="e">
        <f>OSS_2018_19!#REF!</f>
        <v>#REF!</v>
      </c>
      <c r="B221" s="148" t="e">
        <f>Januar!#REF!</f>
        <v>#REF!</v>
      </c>
      <c r="C221" s="148" t="e">
        <f>Februar!#REF!</f>
        <v>#REF!</v>
      </c>
      <c r="D221" s="148" t="e">
        <f>#REF!</f>
        <v>#REF!</v>
      </c>
      <c r="E221" s="148" t="e">
        <f>Juni!#REF!</f>
        <v>#REF!</v>
      </c>
      <c r="F221" s="148" t="e">
        <f>Juli!#REF!</f>
        <v>#REF!</v>
      </c>
      <c r="G221" s="148" t="e">
        <f>Septembar!#REF!</f>
        <v>#REF!</v>
      </c>
      <c r="H221" s="148" t="e">
        <f>Oktobar!#REF!</f>
        <v>#REF!</v>
      </c>
      <c r="I221" s="148" t="e">
        <f>Oktobar_2!S221</f>
        <v>#REF!</v>
      </c>
      <c r="K221" s="148" t="e">
        <f>Januar!#REF!</f>
        <v>#REF!</v>
      </c>
      <c r="L221" s="148" t="e">
        <f>Februar!#REF!</f>
        <v>#REF!</v>
      </c>
      <c r="M221" s="148" t="e">
        <f>#REF!</f>
        <v>#REF!</v>
      </c>
      <c r="N221" s="148" t="e">
        <f>Juni!#REF!</f>
        <v>#REF!</v>
      </c>
      <c r="O221" s="148" t="e">
        <f>Juli!#REF!</f>
        <v>#REF!</v>
      </c>
      <c r="P221" s="148" t="e">
        <f>Septembar!#REF!</f>
        <v>#REF!</v>
      </c>
      <c r="Q221" s="148" t="e">
        <f>Oktobar!#REF!</f>
        <v>#REF!</v>
      </c>
      <c r="R221" s="148" t="e">
        <f>Oktobar_2!S221</f>
        <v>#REF!</v>
      </c>
      <c r="S221" s="148"/>
      <c r="T221" s="148">
        <f t="shared" si="4"/>
        <v>0</v>
      </c>
    </row>
    <row r="222" spans="1:20" ht="20.100000000000001" customHeight="1">
      <c r="A222" t="e">
        <f>OSS_2018_19!#REF!</f>
        <v>#REF!</v>
      </c>
      <c r="B222" s="148" t="e">
        <f>Januar!#REF!</f>
        <v>#REF!</v>
      </c>
      <c r="C222" s="148" t="e">
        <f>Februar!#REF!</f>
        <v>#REF!</v>
      </c>
      <c r="D222" s="148" t="e">
        <f>#REF!</f>
        <v>#REF!</v>
      </c>
      <c r="E222" s="148" t="e">
        <f>Juni!#REF!</f>
        <v>#REF!</v>
      </c>
      <c r="F222" s="148" t="e">
        <f>Juli!#REF!</f>
        <v>#REF!</v>
      </c>
      <c r="G222" s="148" t="e">
        <f>Septembar!#REF!</f>
        <v>#REF!</v>
      </c>
      <c r="H222" s="148" t="e">
        <f>Oktobar!#REF!</f>
        <v>#REF!</v>
      </c>
      <c r="I222" s="148" t="e">
        <f>Oktobar_2!S222</f>
        <v>#REF!</v>
      </c>
      <c r="K222" s="148" t="e">
        <f>Januar!#REF!</f>
        <v>#REF!</v>
      </c>
      <c r="L222" s="148" t="e">
        <f>Februar!#REF!</f>
        <v>#REF!</v>
      </c>
      <c r="M222" s="148" t="e">
        <f>#REF!</f>
        <v>#REF!</v>
      </c>
      <c r="N222" s="148" t="e">
        <f>Juni!#REF!</f>
        <v>#REF!</v>
      </c>
      <c r="O222" s="148" t="e">
        <f>Juli!#REF!</f>
        <v>#REF!</v>
      </c>
      <c r="P222" s="148" t="e">
        <f>Septembar!#REF!</f>
        <v>#REF!</v>
      </c>
      <c r="Q222" s="148" t="e">
        <f>Oktobar!#REF!</f>
        <v>#REF!</v>
      </c>
      <c r="R222" s="148" t="e">
        <f>Oktobar_2!S222</f>
        <v>#REF!</v>
      </c>
      <c r="S222" s="148"/>
      <c r="T222" s="148">
        <f t="shared" si="4"/>
        <v>0</v>
      </c>
    </row>
    <row r="223" spans="1:20" ht="20.100000000000001" customHeight="1">
      <c r="A223" t="e">
        <f>OSS_2018_19!#REF!</f>
        <v>#REF!</v>
      </c>
      <c r="B223" s="148" t="e">
        <f>Januar!#REF!</f>
        <v>#REF!</v>
      </c>
      <c r="C223" s="148" t="e">
        <f>Februar!#REF!</f>
        <v>#REF!</v>
      </c>
      <c r="D223" s="148" t="e">
        <f>#REF!</f>
        <v>#REF!</v>
      </c>
      <c r="E223" s="148" t="e">
        <f>Juni!#REF!</f>
        <v>#REF!</v>
      </c>
      <c r="F223" s="148" t="e">
        <f>Juli!#REF!</f>
        <v>#REF!</v>
      </c>
      <c r="G223" s="148" t="e">
        <f>Septembar!#REF!</f>
        <v>#REF!</v>
      </c>
      <c r="H223" s="148" t="e">
        <f>Oktobar!#REF!</f>
        <v>#REF!</v>
      </c>
      <c r="I223" s="148" t="e">
        <f>Oktobar_2!S223</f>
        <v>#REF!</v>
      </c>
      <c r="K223" s="148" t="e">
        <f>Januar!#REF!</f>
        <v>#REF!</v>
      </c>
      <c r="L223" s="148" t="e">
        <f>Februar!#REF!</f>
        <v>#REF!</v>
      </c>
      <c r="M223" s="148" t="e">
        <f>#REF!</f>
        <v>#REF!</v>
      </c>
      <c r="N223" s="148" t="e">
        <f>Juni!#REF!</f>
        <v>#REF!</v>
      </c>
      <c r="O223" s="148" t="e">
        <f>Juli!#REF!</f>
        <v>#REF!</v>
      </c>
      <c r="P223" s="148" t="e">
        <f>Septembar!#REF!</f>
        <v>#REF!</v>
      </c>
      <c r="Q223" s="148" t="e">
        <f>Oktobar!#REF!</f>
        <v>#REF!</v>
      </c>
      <c r="R223" s="148" t="e">
        <f>Oktobar_2!S223</f>
        <v>#REF!</v>
      </c>
      <c r="S223" s="148"/>
      <c r="T223" s="148">
        <f t="shared" si="4"/>
        <v>0</v>
      </c>
    </row>
    <row r="224" spans="1:20" ht="20.100000000000001" customHeight="1">
      <c r="A224" t="e">
        <f>OSS_2018_19!#REF!</f>
        <v>#REF!</v>
      </c>
      <c r="B224" s="148" t="e">
        <f>Januar!#REF!</f>
        <v>#REF!</v>
      </c>
      <c r="C224" s="148" t="e">
        <f>Februar!#REF!</f>
        <v>#REF!</v>
      </c>
      <c r="D224" s="148" t="e">
        <f>#REF!</f>
        <v>#REF!</v>
      </c>
      <c r="E224" s="148" t="e">
        <f>Juni!#REF!</f>
        <v>#REF!</v>
      </c>
      <c r="F224" s="148" t="e">
        <f>Juli!#REF!</f>
        <v>#REF!</v>
      </c>
      <c r="G224" s="148" t="e">
        <f>Septembar!#REF!</f>
        <v>#REF!</v>
      </c>
      <c r="H224" s="148" t="e">
        <f>Oktobar!#REF!</f>
        <v>#REF!</v>
      </c>
      <c r="I224" s="148" t="e">
        <f>Oktobar_2!S224</f>
        <v>#REF!</v>
      </c>
      <c r="K224" s="148" t="e">
        <f>Januar!#REF!</f>
        <v>#REF!</v>
      </c>
      <c r="L224" s="148" t="e">
        <f>Februar!#REF!</f>
        <v>#REF!</v>
      </c>
      <c r="M224" s="148" t="e">
        <f>#REF!</f>
        <v>#REF!</v>
      </c>
      <c r="N224" s="148" t="e">
        <f>Juni!#REF!</f>
        <v>#REF!</v>
      </c>
      <c r="O224" s="148" t="e">
        <f>Juli!#REF!</f>
        <v>#REF!</v>
      </c>
      <c r="P224" s="148" t="e">
        <f>Septembar!#REF!</f>
        <v>#REF!</v>
      </c>
      <c r="Q224" s="148" t="e">
        <f>Oktobar!#REF!</f>
        <v>#REF!</v>
      </c>
      <c r="R224" s="148" t="e">
        <f>Oktobar_2!S224</f>
        <v>#REF!</v>
      </c>
      <c r="S224" s="148"/>
      <c r="T224" s="148">
        <f t="shared" si="4"/>
        <v>0</v>
      </c>
    </row>
    <row r="225" spans="1:20" ht="20.100000000000001" customHeight="1">
      <c r="A225" t="e">
        <f>OSS_2018_19!#REF!</f>
        <v>#REF!</v>
      </c>
      <c r="B225" s="148" t="e">
        <f>Januar!#REF!</f>
        <v>#REF!</v>
      </c>
      <c r="C225" s="148" t="e">
        <f>Februar!#REF!</f>
        <v>#REF!</v>
      </c>
      <c r="D225" s="148" t="e">
        <f>#REF!</f>
        <v>#REF!</v>
      </c>
      <c r="E225" s="148" t="e">
        <f>Juni!#REF!</f>
        <v>#REF!</v>
      </c>
      <c r="F225" s="148" t="e">
        <f>Juli!#REF!</f>
        <v>#REF!</v>
      </c>
      <c r="G225" s="148" t="e">
        <f>Septembar!#REF!</f>
        <v>#REF!</v>
      </c>
      <c r="H225" s="148" t="e">
        <f>Oktobar!#REF!</f>
        <v>#REF!</v>
      </c>
      <c r="I225" s="148" t="e">
        <f>Oktobar_2!S225</f>
        <v>#REF!</v>
      </c>
      <c r="K225" s="148" t="e">
        <f>Januar!#REF!</f>
        <v>#REF!</v>
      </c>
      <c r="L225" s="148" t="e">
        <f>Februar!#REF!</f>
        <v>#REF!</v>
      </c>
      <c r="M225" s="148" t="e">
        <f>#REF!</f>
        <v>#REF!</v>
      </c>
      <c r="N225" s="148" t="e">
        <f>Juni!#REF!</f>
        <v>#REF!</v>
      </c>
      <c r="O225" s="148" t="e">
        <f>Juli!#REF!</f>
        <v>#REF!</v>
      </c>
      <c r="P225" s="148" t="e">
        <f>Septembar!#REF!</f>
        <v>#REF!</v>
      </c>
      <c r="Q225" s="148" t="e">
        <f>Oktobar!#REF!</f>
        <v>#REF!</v>
      </c>
      <c r="R225" s="148" t="e">
        <f>Oktobar_2!S225</f>
        <v>#REF!</v>
      </c>
      <c r="S225" s="148"/>
      <c r="T225" s="148">
        <f t="shared" si="4"/>
        <v>0</v>
      </c>
    </row>
    <row r="226" spans="1:20" ht="20.100000000000001" customHeight="1">
      <c r="A226" t="e">
        <f>OSS_2018_19!#REF!</f>
        <v>#REF!</v>
      </c>
      <c r="B226" s="148" t="e">
        <f>Januar!#REF!</f>
        <v>#REF!</v>
      </c>
      <c r="C226" s="148" t="e">
        <f>Februar!#REF!</f>
        <v>#REF!</v>
      </c>
      <c r="D226" s="148" t="e">
        <f>#REF!</f>
        <v>#REF!</v>
      </c>
      <c r="E226" s="148" t="e">
        <f>Juni!#REF!</f>
        <v>#REF!</v>
      </c>
      <c r="F226" s="148" t="e">
        <f>Juli!#REF!</f>
        <v>#REF!</v>
      </c>
      <c r="G226" s="148" t="e">
        <f>Septembar!#REF!</f>
        <v>#REF!</v>
      </c>
      <c r="H226" s="148" t="e">
        <f>Oktobar!#REF!</f>
        <v>#REF!</v>
      </c>
      <c r="I226" s="148" t="e">
        <f>Oktobar_2!S226</f>
        <v>#REF!</v>
      </c>
      <c r="K226" s="148" t="e">
        <f>Januar!#REF!</f>
        <v>#REF!</v>
      </c>
      <c r="L226" s="148" t="e">
        <f>Februar!#REF!</f>
        <v>#REF!</v>
      </c>
      <c r="M226" s="148" t="e">
        <f>#REF!</f>
        <v>#REF!</v>
      </c>
      <c r="N226" s="148" t="e">
        <f>Juni!#REF!</f>
        <v>#REF!</v>
      </c>
      <c r="O226" s="148" t="e">
        <f>Juli!#REF!</f>
        <v>#REF!</v>
      </c>
      <c r="P226" s="148" t="e">
        <f>Septembar!#REF!</f>
        <v>#REF!</v>
      </c>
      <c r="Q226" s="148" t="e">
        <f>Oktobar!#REF!</f>
        <v>#REF!</v>
      </c>
      <c r="R226" s="148" t="e">
        <f>Oktobar_2!S226</f>
        <v>#REF!</v>
      </c>
      <c r="S226" s="148"/>
      <c r="T226" s="148">
        <f t="shared" si="4"/>
        <v>0</v>
      </c>
    </row>
    <row r="227" spans="1:20" ht="20.100000000000001" customHeight="1">
      <c r="A227" t="e">
        <f>OSS_2018_19!#REF!</f>
        <v>#REF!</v>
      </c>
      <c r="B227" s="148" t="e">
        <f>Januar!#REF!</f>
        <v>#REF!</v>
      </c>
      <c r="C227" s="148" t="e">
        <f>Februar!#REF!</f>
        <v>#REF!</v>
      </c>
      <c r="D227" s="148" t="e">
        <f>#REF!</f>
        <v>#REF!</v>
      </c>
      <c r="E227" s="148" t="e">
        <f>Juni!#REF!</f>
        <v>#REF!</v>
      </c>
      <c r="F227" s="148" t="e">
        <f>Juli!#REF!</f>
        <v>#REF!</v>
      </c>
      <c r="G227" s="148" t="e">
        <f>Septembar!#REF!</f>
        <v>#REF!</v>
      </c>
      <c r="H227" s="148" t="e">
        <f>Oktobar!#REF!</f>
        <v>#REF!</v>
      </c>
      <c r="I227" s="148" t="e">
        <f>Oktobar_2!S227</f>
        <v>#REF!</v>
      </c>
      <c r="K227" s="148" t="e">
        <f>Januar!#REF!</f>
        <v>#REF!</v>
      </c>
      <c r="L227" s="148" t="e">
        <f>Februar!#REF!</f>
        <v>#REF!</v>
      </c>
      <c r="M227" s="148" t="e">
        <f>#REF!</f>
        <v>#REF!</v>
      </c>
      <c r="N227" s="148" t="e">
        <f>Juni!#REF!</f>
        <v>#REF!</v>
      </c>
      <c r="O227" s="148" t="e">
        <f>Juli!#REF!</f>
        <v>#REF!</v>
      </c>
      <c r="P227" s="148" t="e">
        <f>Septembar!#REF!</f>
        <v>#REF!</v>
      </c>
      <c r="Q227" s="148" t="e">
        <f>Oktobar!#REF!</f>
        <v>#REF!</v>
      </c>
      <c r="R227" s="148" t="e">
        <f>Oktobar_2!S227</f>
        <v>#REF!</v>
      </c>
      <c r="S227" s="148"/>
      <c r="T227" s="148">
        <f t="shared" si="4"/>
        <v>0</v>
      </c>
    </row>
    <row r="228" spans="1:20" ht="20.100000000000001" customHeight="1">
      <c r="A228" t="e">
        <f>OSS_2018_19!#REF!</f>
        <v>#REF!</v>
      </c>
      <c r="B228" s="148" t="e">
        <f>Januar!#REF!</f>
        <v>#REF!</v>
      </c>
      <c r="C228" s="148" t="e">
        <f>Februar!#REF!</f>
        <v>#REF!</v>
      </c>
      <c r="D228" s="148" t="e">
        <f>#REF!</f>
        <v>#REF!</v>
      </c>
      <c r="E228" s="148" t="e">
        <f>Juni!#REF!</f>
        <v>#REF!</v>
      </c>
      <c r="F228" s="148" t="e">
        <f>Juli!#REF!</f>
        <v>#REF!</v>
      </c>
      <c r="G228" s="148" t="e">
        <f>Septembar!#REF!</f>
        <v>#REF!</v>
      </c>
      <c r="H228" s="148" t="e">
        <f>Oktobar!#REF!</f>
        <v>#REF!</v>
      </c>
      <c r="I228" s="148" t="e">
        <f>Oktobar_2!S228</f>
        <v>#REF!</v>
      </c>
      <c r="K228" s="148" t="e">
        <f>Januar!#REF!</f>
        <v>#REF!</v>
      </c>
      <c r="L228" s="148" t="e">
        <f>Februar!#REF!</f>
        <v>#REF!</v>
      </c>
      <c r="M228" s="148" t="e">
        <f>#REF!</f>
        <v>#REF!</v>
      </c>
      <c r="N228" s="148" t="e">
        <f>Juni!#REF!</f>
        <v>#REF!</v>
      </c>
      <c r="O228" s="148" t="e">
        <f>Juli!#REF!</f>
        <v>#REF!</v>
      </c>
      <c r="P228" s="148" t="e">
        <f>Septembar!#REF!</f>
        <v>#REF!</v>
      </c>
      <c r="Q228" s="148" t="e">
        <f>Oktobar!#REF!</f>
        <v>#REF!</v>
      </c>
      <c r="R228" s="148" t="e">
        <f>Oktobar_2!S228</f>
        <v>#REF!</v>
      </c>
      <c r="S228" s="148"/>
      <c r="T228" s="148">
        <f t="shared" si="4"/>
        <v>0</v>
      </c>
    </row>
    <row r="229" spans="1:20" ht="20.100000000000001" customHeight="1">
      <c r="A229" t="e">
        <f>OSS_2018_19!#REF!</f>
        <v>#REF!</v>
      </c>
      <c r="B229" s="148" t="e">
        <f>Januar!#REF!</f>
        <v>#REF!</v>
      </c>
      <c r="C229" s="148" t="e">
        <f>Februar!#REF!</f>
        <v>#REF!</v>
      </c>
      <c r="D229" s="148" t="e">
        <f>#REF!</f>
        <v>#REF!</v>
      </c>
      <c r="E229" s="148" t="e">
        <f>Juni!#REF!</f>
        <v>#REF!</v>
      </c>
      <c r="F229" s="148" t="e">
        <f>Juli!#REF!</f>
        <v>#REF!</v>
      </c>
      <c r="G229" s="148" t="e">
        <f>Septembar!#REF!</f>
        <v>#REF!</v>
      </c>
      <c r="H229" s="148" t="e">
        <f>Oktobar!#REF!</f>
        <v>#REF!</v>
      </c>
      <c r="I229" s="148" t="e">
        <f>Oktobar_2!S229</f>
        <v>#REF!</v>
      </c>
      <c r="K229" s="148" t="e">
        <f>Januar!#REF!</f>
        <v>#REF!</v>
      </c>
      <c r="L229" s="148" t="e">
        <f>Februar!#REF!</f>
        <v>#REF!</v>
      </c>
      <c r="M229" s="148" t="e">
        <f>#REF!</f>
        <v>#REF!</v>
      </c>
      <c r="N229" s="148" t="e">
        <f>Juni!#REF!</f>
        <v>#REF!</v>
      </c>
      <c r="O229" s="148" t="e">
        <f>Juli!#REF!</f>
        <v>#REF!</v>
      </c>
      <c r="P229" s="148" t="e">
        <f>Septembar!#REF!</f>
        <v>#REF!</v>
      </c>
      <c r="Q229" s="148" t="e">
        <f>Oktobar!#REF!</f>
        <v>#REF!</v>
      </c>
      <c r="R229" s="148" t="e">
        <f>Oktobar_2!S229</f>
        <v>#REF!</v>
      </c>
      <c r="S229" s="148"/>
      <c r="T229" s="148">
        <f t="shared" si="4"/>
        <v>0</v>
      </c>
    </row>
    <row r="230" spans="1:20" ht="20.100000000000001" customHeight="1">
      <c r="A230" t="e">
        <f>OSS_2018_19!#REF!</f>
        <v>#REF!</v>
      </c>
      <c r="B230" s="148" t="e">
        <f>Januar!#REF!</f>
        <v>#REF!</v>
      </c>
      <c r="C230" s="148" t="e">
        <f>Februar!#REF!</f>
        <v>#REF!</v>
      </c>
      <c r="D230" s="148" t="e">
        <f>#REF!</f>
        <v>#REF!</v>
      </c>
      <c r="E230" s="148" t="e">
        <f>Juni!#REF!</f>
        <v>#REF!</v>
      </c>
      <c r="F230" s="148" t="e">
        <f>Juli!#REF!</f>
        <v>#REF!</v>
      </c>
      <c r="G230" s="148" t="e">
        <f>Septembar!#REF!</f>
        <v>#REF!</v>
      </c>
      <c r="H230" s="148" t="e">
        <f>Oktobar!#REF!</f>
        <v>#REF!</v>
      </c>
      <c r="I230" s="148" t="e">
        <f>Oktobar_2!S230</f>
        <v>#REF!</v>
      </c>
      <c r="K230" s="148" t="e">
        <f>Januar!#REF!</f>
        <v>#REF!</v>
      </c>
      <c r="L230" s="148" t="e">
        <f>Februar!#REF!</f>
        <v>#REF!</v>
      </c>
      <c r="M230" s="148" t="e">
        <f>#REF!</f>
        <v>#REF!</v>
      </c>
      <c r="N230" s="148" t="e">
        <f>Juni!#REF!</f>
        <v>#REF!</v>
      </c>
      <c r="O230" s="148" t="e">
        <f>Juli!#REF!</f>
        <v>#REF!</v>
      </c>
      <c r="P230" s="148" t="e">
        <f>Septembar!#REF!</f>
        <v>#REF!</v>
      </c>
      <c r="Q230" s="148" t="e">
        <f>Oktobar!#REF!</f>
        <v>#REF!</v>
      </c>
      <c r="R230" s="148" t="e">
        <f>Oktobar_2!S230</f>
        <v>#REF!</v>
      </c>
      <c r="S230" s="148"/>
      <c r="T230" s="148">
        <f t="shared" si="4"/>
        <v>0</v>
      </c>
    </row>
    <row r="231" spans="1:20" ht="20.100000000000001" customHeight="1">
      <c r="A231" t="e">
        <f>OSS_2018_19!#REF!</f>
        <v>#REF!</v>
      </c>
      <c r="B231" s="148" t="e">
        <f>Januar!#REF!</f>
        <v>#REF!</v>
      </c>
      <c r="C231" s="148" t="e">
        <f>Februar!#REF!</f>
        <v>#REF!</v>
      </c>
      <c r="D231" s="148" t="e">
        <f>#REF!</f>
        <v>#REF!</v>
      </c>
      <c r="E231" s="148" t="e">
        <f>Juni!#REF!</f>
        <v>#REF!</v>
      </c>
      <c r="F231" s="148" t="e">
        <f>Juli!#REF!</f>
        <v>#REF!</v>
      </c>
      <c r="G231" s="148" t="e">
        <f>Septembar!#REF!</f>
        <v>#REF!</v>
      </c>
      <c r="H231" s="148" t="e">
        <f>Oktobar!#REF!</f>
        <v>#REF!</v>
      </c>
      <c r="I231" s="148" t="e">
        <f>Oktobar_2!S231</f>
        <v>#REF!</v>
      </c>
      <c r="K231" s="148" t="e">
        <f>Januar!#REF!</f>
        <v>#REF!</v>
      </c>
      <c r="L231" s="148" t="e">
        <f>Februar!#REF!</f>
        <v>#REF!</v>
      </c>
      <c r="M231" s="148" t="e">
        <f>#REF!</f>
        <v>#REF!</v>
      </c>
      <c r="N231" s="148" t="e">
        <f>Juni!#REF!</f>
        <v>#REF!</v>
      </c>
      <c r="O231" s="148" t="e">
        <f>Juli!#REF!</f>
        <v>#REF!</v>
      </c>
      <c r="P231" s="148" t="e">
        <f>Septembar!#REF!</f>
        <v>#REF!</v>
      </c>
      <c r="Q231" s="148" t="e">
        <f>Oktobar!#REF!</f>
        <v>#REF!</v>
      </c>
      <c r="R231" s="148" t="e">
        <f>Oktobar_2!S231</f>
        <v>#REF!</v>
      </c>
      <c r="S231" s="148"/>
      <c r="T231" s="148">
        <f t="shared" si="4"/>
        <v>0</v>
      </c>
    </row>
    <row r="232" spans="1:20" ht="20.100000000000001" customHeight="1">
      <c r="A232" t="e">
        <f>OSS_2018_19!#REF!</f>
        <v>#REF!</v>
      </c>
      <c r="B232" s="148" t="e">
        <f>Januar!#REF!</f>
        <v>#REF!</v>
      </c>
      <c r="C232" s="148" t="e">
        <f>Februar!#REF!</f>
        <v>#REF!</v>
      </c>
      <c r="D232" s="148" t="e">
        <f>#REF!</f>
        <v>#REF!</v>
      </c>
      <c r="E232" s="148" t="e">
        <f>Juni!#REF!</f>
        <v>#REF!</v>
      </c>
      <c r="F232" s="148" t="e">
        <f>Juli!#REF!</f>
        <v>#REF!</v>
      </c>
      <c r="G232" s="148" t="e">
        <f>Septembar!#REF!</f>
        <v>#REF!</v>
      </c>
      <c r="H232" s="148" t="e">
        <f>Oktobar!#REF!</f>
        <v>#REF!</v>
      </c>
      <c r="I232" s="148" t="e">
        <f>Oktobar_2!S232</f>
        <v>#REF!</v>
      </c>
      <c r="K232" s="148" t="e">
        <f>Januar!#REF!</f>
        <v>#REF!</v>
      </c>
      <c r="L232" s="148" t="e">
        <f>Februar!#REF!</f>
        <v>#REF!</v>
      </c>
      <c r="M232" s="148" t="e">
        <f>#REF!</f>
        <v>#REF!</v>
      </c>
      <c r="N232" s="148" t="e">
        <f>Juni!#REF!</f>
        <v>#REF!</v>
      </c>
      <c r="O232" s="148" t="e">
        <f>Juli!#REF!</f>
        <v>#REF!</v>
      </c>
      <c r="P232" s="148" t="e">
        <f>Septembar!#REF!</f>
        <v>#REF!</v>
      </c>
      <c r="Q232" s="148" t="e">
        <f>Oktobar!#REF!</f>
        <v>#REF!</v>
      </c>
      <c r="R232" s="148" t="e">
        <f>Oktobar_2!S232</f>
        <v>#REF!</v>
      </c>
      <c r="S232" s="148"/>
      <c r="T232" s="148">
        <f t="shared" si="4"/>
        <v>0</v>
      </c>
    </row>
    <row r="233" spans="1:20" ht="20.100000000000001" customHeight="1">
      <c r="A233" t="e">
        <f>OSS_2018_19!#REF!</f>
        <v>#REF!</v>
      </c>
      <c r="B233" s="148" t="e">
        <f>Januar!#REF!</f>
        <v>#REF!</v>
      </c>
      <c r="C233" s="148" t="e">
        <f>Februar!#REF!</f>
        <v>#REF!</v>
      </c>
      <c r="D233" s="148" t="e">
        <f>#REF!</f>
        <v>#REF!</v>
      </c>
      <c r="E233" s="148" t="e">
        <f>Juni!#REF!</f>
        <v>#REF!</v>
      </c>
      <c r="F233" s="148" t="e">
        <f>Juli!#REF!</f>
        <v>#REF!</v>
      </c>
      <c r="G233" s="148" t="e">
        <f>Septembar!#REF!</f>
        <v>#REF!</v>
      </c>
      <c r="H233" s="148" t="e">
        <f>Oktobar!#REF!</f>
        <v>#REF!</v>
      </c>
      <c r="I233" s="148" t="e">
        <f>Oktobar_2!S233</f>
        <v>#REF!</v>
      </c>
      <c r="K233" s="148" t="e">
        <f>Januar!#REF!</f>
        <v>#REF!</v>
      </c>
      <c r="L233" s="148" t="e">
        <f>Februar!#REF!</f>
        <v>#REF!</v>
      </c>
      <c r="M233" s="148" t="e">
        <f>#REF!</f>
        <v>#REF!</v>
      </c>
      <c r="N233" s="148" t="e">
        <f>Juni!#REF!</f>
        <v>#REF!</v>
      </c>
      <c r="O233" s="148" t="e">
        <f>Juli!#REF!</f>
        <v>#REF!</v>
      </c>
      <c r="P233" s="148" t="e">
        <f>Septembar!#REF!</f>
        <v>#REF!</v>
      </c>
      <c r="Q233" s="148" t="e">
        <f>Oktobar!#REF!</f>
        <v>#REF!</v>
      </c>
      <c r="R233" s="148" t="e">
        <f>Oktobar_2!S233</f>
        <v>#REF!</v>
      </c>
      <c r="S233" s="148"/>
      <c r="T233" s="148">
        <f t="shared" si="4"/>
        <v>0</v>
      </c>
    </row>
    <row r="234" spans="1:20" ht="20.100000000000001" customHeight="1">
      <c r="A234" t="e">
        <f>OSS_2018_19!#REF!</f>
        <v>#REF!</v>
      </c>
      <c r="B234" s="148" t="e">
        <f>Januar!#REF!</f>
        <v>#REF!</v>
      </c>
      <c r="C234" s="148" t="e">
        <f>Februar!#REF!</f>
        <v>#REF!</v>
      </c>
      <c r="D234" s="148" t="e">
        <f>#REF!</f>
        <v>#REF!</v>
      </c>
      <c r="E234" s="148" t="e">
        <f>Juni!#REF!</f>
        <v>#REF!</v>
      </c>
      <c r="F234" s="148" t="e">
        <f>Juli!#REF!</f>
        <v>#REF!</v>
      </c>
      <c r="G234" s="148" t="e">
        <f>Septembar!#REF!</f>
        <v>#REF!</v>
      </c>
      <c r="H234" s="148" t="e">
        <f>Oktobar!#REF!</f>
        <v>#REF!</v>
      </c>
      <c r="I234" s="148" t="e">
        <f>Oktobar_2!S234</f>
        <v>#REF!</v>
      </c>
      <c r="K234" s="148" t="e">
        <f>Januar!#REF!</f>
        <v>#REF!</v>
      </c>
      <c r="L234" s="148" t="e">
        <f>Februar!#REF!</f>
        <v>#REF!</v>
      </c>
      <c r="M234" s="148" t="e">
        <f>#REF!</f>
        <v>#REF!</v>
      </c>
      <c r="N234" s="148" t="e">
        <f>Juni!#REF!</f>
        <v>#REF!</v>
      </c>
      <c r="O234" s="148" t="e">
        <f>Juli!#REF!</f>
        <v>#REF!</v>
      </c>
      <c r="P234" s="148" t="e">
        <f>Septembar!#REF!</f>
        <v>#REF!</v>
      </c>
      <c r="Q234" s="148" t="e">
        <f>Oktobar!#REF!</f>
        <v>#REF!</v>
      </c>
      <c r="R234" s="148" t="e">
        <f>Oktobar_2!S234</f>
        <v>#REF!</v>
      </c>
      <c r="S234" s="148"/>
      <c r="T234" s="148">
        <f t="shared" si="4"/>
        <v>0</v>
      </c>
    </row>
    <row r="235" spans="1:20" ht="20.100000000000001" customHeight="1">
      <c r="A235" t="e">
        <f>OSS_2018_19!#REF!</f>
        <v>#REF!</v>
      </c>
      <c r="B235" s="148" t="e">
        <f>Januar!#REF!</f>
        <v>#REF!</v>
      </c>
      <c r="C235" s="148" t="e">
        <f>Februar!#REF!</f>
        <v>#REF!</v>
      </c>
      <c r="D235" s="148" t="e">
        <f>#REF!</f>
        <v>#REF!</v>
      </c>
      <c r="E235" s="148" t="e">
        <f>Juni!#REF!</f>
        <v>#REF!</v>
      </c>
      <c r="F235" s="148" t="e">
        <f>Juli!#REF!</f>
        <v>#REF!</v>
      </c>
      <c r="G235" s="148" t="e">
        <f>Septembar!#REF!</f>
        <v>#REF!</v>
      </c>
      <c r="H235" s="148" t="e">
        <f>Oktobar!#REF!</f>
        <v>#REF!</v>
      </c>
      <c r="I235" s="148" t="e">
        <f>Oktobar_2!S235</f>
        <v>#REF!</v>
      </c>
      <c r="K235" s="148" t="e">
        <f>Januar!#REF!</f>
        <v>#REF!</v>
      </c>
      <c r="L235" s="148" t="e">
        <f>Februar!#REF!</f>
        <v>#REF!</v>
      </c>
      <c r="M235" s="148" t="e">
        <f>#REF!</f>
        <v>#REF!</v>
      </c>
      <c r="N235" s="148" t="e">
        <f>Juni!#REF!</f>
        <v>#REF!</v>
      </c>
      <c r="O235" s="148" t="e">
        <f>Juli!#REF!</f>
        <v>#REF!</v>
      </c>
      <c r="P235" s="148" t="e">
        <f>Septembar!#REF!</f>
        <v>#REF!</v>
      </c>
      <c r="Q235" s="148" t="e">
        <f>Oktobar!#REF!</f>
        <v>#REF!</v>
      </c>
      <c r="R235" s="148" t="e">
        <f>Oktobar_2!S235</f>
        <v>#REF!</v>
      </c>
      <c r="S235" s="148"/>
      <c r="T235" s="148">
        <f t="shared" si="4"/>
        <v>0</v>
      </c>
    </row>
    <row r="236" spans="1:20" ht="20.100000000000001" customHeight="1">
      <c r="A236" t="e">
        <f>OSS_2018_19!#REF!</f>
        <v>#REF!</v>
      </c>
      <c r="B236" s="148" t="e">
        <f>Januar!#REF!</f>
        <v>#REF!</v>
      </c>
      <c r="C236" s="148" t="e">
        <f>Februar!#REF!</f>
        <v>#REF!</v>
      </c>
      <c r="D236" s="148" t="e">
        <f>#REF!</f>
        <v>#REF!</v>
      </c>
      <c r="E236" s="148" t="e">
        <f>Juni!#REF!</f>
        <v>#REF!</v>
      </c>
      <c r="F236" s="148" t="e">
        <f>Juli!#REF!</f>
        <v>#REF!</v>
      </c>
      <c r="G236" s="148" t="e">
        <f>Septembar!#REF!</f>
        <v>#REF!</v>
      </c>
      <c r="H236" s="148" t="e">
        <f>Oktobar!#REF!</f>
        <v>#REF!</v>
      </c>
      <c r="I236" s="148" t="e">
        <f>Oktobar_2!S236</f>
        <v>#REF!</v>
      </c>
      <c r="K236" s="148" t="e">
        <f>Januar!#REF!</f>
        <v>#REF!</v>
      </c>
      <c r="L236" s="148" t="e">
        <f>Februar!#REF!</f>
        <v>#REF!</v>
      </c>
      <c r="M236" s="148" t="e">
        <f>#REF!</f>
        <v>#REF!</v>
      </c>
      <c r="N236" s="148" t="e">
        <f>Juni!#REF!</f>
        <v>#REF!</v>
      </c>
      <c r="O236" s="148" t="e">
        <f>Juli!#REF!</f>
        <v>#REF!</v>
      </c>
      <c r="P236" s="148" t="e">
        <f>Septembar!#REF!</f>
        <v>#REF!</v>
      </c>
      <c r="Q236" s="148" t="e">
        <f>Oktobar!#REF!</f>
        <v>#REF!</v>
      </c>
      <c r="R236" s="148" t="e">
        <f>Oktobar_2!S236</f>
        <v>#REF!</v>
      </c>
      <c r="S236" s="148"/>
      <c r="T236" s="148">
        <f t="shared" si="4"/>
        <v>0</v>
      </c>
    </row>
    <row r="237" spans="1:20" ht="20.100000000000001" customHeight="1">
      <c r="A237" t="e">
        <f>OSS_2018_19!#REF!</f>
        <v>#REF!</v>
      </c>
      <c r="B237" s="148" t="e">
        <f>Januar!#REF!</f>
        <v>#REF!</v>
      </c>
      <c r="C237" s="148" t="e">
        <f>Februar!#REF!</f>
        <v>#REF!</v>
      </c>
      <c r="D237" s="148" t="e">
        <f>#REF!</f>
        <v>#REF!</v>
      </c>
      <c r="E237" s="148" t="e">
        <f>Juni!#REF!</f>
        <v>#REF!</v>
      </c>
      <c r="F237" s="148" t="e">
        <f>Juli!#REF!</f>
        <v>#REF!</v>
      </c>
      <c r="G237" s="148" t="e">
        <f>Septembar!#REF!</f>
        <v>#REF!</v>
      </c>
      <c r="H237" s="148" t="e">
        <f>Oktobar!#REF!</f>
        <v>#REF!</v>
      </c>
      <c r="I237" s="148" t="e">
        <f>Oktobar_2!S237</f>
        <v>#REF!</v>
      </c>
      <c r="K237" s="148" t="e">
        <f>Januar!#REF!</f>
        <v>#REF!</v>
      </c>
      <c r="L237" s="148" t="e">
        <f>Februar!#REF!</f>
        <v>#REF!</v>
      </c>
      <c r="M237" s="148" t="e">
        <f>#REF!</f>
        <v>#REF!</v>
      </c>
      <c r="N237" s="148" t="e">
        <f>Juni!#REF!</f>
        <v>#REF!</v>
      </c>
      <c r="O237" s="148" t="e">
        <f>Juli!#REF!</f>
        <v>#REF!</v>
      </c>
      <c r="P237" s="148" t="e">
        <f>Septembar!#REF!</f>
        <v>#REF!</v>
      </c>
      <c r="Q237" s="148" t="e">
        <f>Oktobar!#REF!</f>
        <v>#REF!</v>
      </c>
      <c r="R237" s="148" t="e">
        <f>Oktobar_2!S237</f>
        <v>#REF!</v>
      </c>
      <c r="S237" s="148"/>
      <c r="T237" s="148">
        <f t="shared" si="4"/>
        <v>0</v>
      </c>
    </row>
    <row r="238" spans="1:20" ht="20.100000000000001" customHeight="1">
      <c r="A238" t="e">
        <f>OSS_2018_19!#REF!</f>
        <v>#REF!</v>
      </c>
      <c r="B238" s="148" t="e">
        <f>Januar!#REF!</f>
        <v>#REF!</v>
      </c>
      <c r="C238" s="148" t="e">
        <f>Februar!#REF!</f>
        <v>#REF!</v>
      </c>
      <c r="D238" s="148" t="e">
        <f>#REF!</f>
        <v>#REF!</v>
      </c>
      <c r="E238" s="148" t="e">
        <f>Juni!#REF!</f>
        <v>#REF!</v>
      </c>
      <c r="F238" s="148" t="e">
        <f>Juli!#REF!</f>
        <v>#REF!</v>
      </c>
      <c r="G238" s="148" t="e">
        <f>Septembar!#REF!</f>
        <v>#REF!</v>
      </c>
      <c r="H238" s="148" t="e">
        <f>Oktobar!#REF!</f>
        <v>#REF!</v>
      </c>
      <c r="I238" s="148" t="e">
        <f>Oktobar_2!S238</f>
        <v>#REF!</v>
      </c>
      <c r="K238" s="148" t="e">
        <f>Januar!#REF!</f>
        <v>#REF!</v>
      </c>
      <c r="L238" s="148" t="e">
        <f>Februar!#REF!</f>
        <v>#REF!</v>
      </c>
      <c r="M238" s="148" t="e">
        <f>#REF!</f>
        <v>#REF!</v>
      </c>
      <c r="N238" s="148" t="e">
        <f>Juni!#REF!</f>
        <v>#REF!</v>
      </c>
      <c r="O238" s="148" t="e">
        <f>Juli!#REF!</f>
        <v>#REF!</v>
      </c>
      <c r="P238" s="148" t="e">
        <f>Septembar!#REF!</f>
        <v>#REF!</v>
      </c>
      <c r="Q238" s="148" t="e">
        <f>Oktobar!#REF!</f>
        <v>#REF!</v>
      </c>
      <c r="R238" s="148" t="e">
        <f>Oktobar_2!S238</f>
        <v>#REF!</v>
      </c>
      <c r="S238" s="148"/>
      <c r="T238" s="148">
        <f t="shared" si="4"/>
        <v>0</v>
      </c>
    </row>
    <row r="239" spans="1:20" ht="20.100000000000001" customHeight="1">
      <c r="A239" t="e">
        <f>OSS_2018_19!#REF!</f>
        <v>#REF!</v>
      </c>
      <c r="B239" s="148" t="e">
        <f>Januar!#REF!</f>
        <v>#REF!</v>
      </c>
      <c r="C239" s="148" t="e">
        <f>Februar!#REF!</f>
        <v>#REF!</v>
      </c>
      <c r="D239" s="148" t="e">
        <f>#REF!</f>
        <v>#REF!</v>
      </c>
      <c r="E239" s="148" t="e">
        <f>Juni!#REF!</f>
        <v>#REF!</v>
      </c>
      <c r="F239" s="148" t="e">
        <f>Juli!#REF!</f>
        <v>#REF!</v>
      </c>
      <c r="G239" s="148" t="e">
        <f>Septembar!#REF!</f>
        <v>#REF!</v>
      </c>
      <c r="H239" s="148" t="e">
        <f>Oktobar!#REF!</f>
        <v>#REF!</v>
      </c>
      <c r="I239" s="148" t="e">
        <f>Oktobar_2!S239</f>
        <v>#REF!</v>
      </c>
      <c r="K239" s="148" t="e">
        <f>Januar!#REF!</f>
        <v>#REF!</v>
      </c>
      <c r="L239" s="148" t="e">
        <f>Februar!#REF!</f>
        <v>#REF!</v>
      </c>
      <c r="M239" s="148" t="e">
        <f>#REF!</f>
        <v>#REF!</v>
      </c>
      <c r="N239" s="148" t="e">
        <f>Juni!#REF!</f>
        <v>#REF!</v>
      </c>
      <c r="O239" s="148" t="e">
        <f>Juli!#REF!</f>
        <v>#REF!</v>
      </c>
      <c r="P239" s="148" t="e">
        <f>Septembar!#REF!</f>
        <v>#REF!</v>
      </c>
      <c r="Q239" s="148" t="e">
        <f>Oktobar!#REF!</f>
        <v>#REF!</v>
      </c>
      <c r="R239" s="148" t="e">
        <f>Oktobar_2!S239</f>
        <v>#REF!</v>
      </c>
      <c r="S239" s="148"/>
      <c r="T239" s="148">
        <f t="shared" si="4"/>
        <v>0</v>
      </c>
    </row>
    <row r="240" spans="1:20" ht="20.100000000000001" customHeight="1">
      <c r="A240" t="e">
        <f>OSS_2018_19!#REF!</f>
        <v>#REF!</v>
      </c>
      <c r="B240" s="148" t="e">
        <f>Januar!#REF!</f>
        <v>#REF!</v>
      </c>
      <c r="C240" s="148" t="e">
        <f>Februar!#REF!</f>
        <v>#REF!</v>
      </c>
      <c r="D240" s="148" t="e">
        <f>#REF!</f>
        <v>#REF!</v>
      </c>
      <c r="E240" s="148" t="e">
        <f>Juni!#REF!</f>
        <v>#REF!</v>
      </c>
      <c r="F240" s="148" t="e">
        <f>Juli!#REF!</f>
        <v>#REF!</v>
      </c>
      <c r="G240" s="148" t="e">
        <f>Septembar!#REF!</f>
        <v>#REF!</v>
      </c>
      <c r="H240" s="148" t="e">
        <f>Oktobar!#REF!</f>
        <v>#REF!</v>
      </c>
      <c r="I240" s="148" t="e">
        <f>Oktobar_2!S240</f>
        <v>#REF!</v>
      </c>
      <c r="K240" s="148" t="e">
        <f>Januar!#REF!</f>
        <v>#REF!</v>
      </c>
      <c r="L240" s="148" t="e">
        <f>Februar!#REF!</f>
        <v>#REF!</v>
      </c>
      <c r="M240" s="148" t="e">
        <f>#REF!</f>
        <v>#REF!</v>
      </c>
      <c r="N240" s="148" t="e">
        <f>Juni!#REF!</f>
        <v>#REF!</v>
      </c>
      <c r="O240" s="148" t="e">
        <f>Juli!#REF!</f>
        <v>#REF!</v>
      </c>
      <c r="P240" s="148" t="e">
        <f>Septembar!#REF!</f>
        <v>#REF!</v>
      </c>
      <c r="Q240" s="148" t="e">
        <f>Oktobar!#REF!</f>
        <v>#REF!</v>
      </c>
      <c r="R240" s="148" t="e">
        <f>Oktobar_2!S240</f>
        <v>#REF!</v>
      </c>
      <c r="S240" s="148"/>
      <c r="T240" s="148">
        <f t="shared" si="4"/>
        <v>0</v>
      </c>
    </row>
    <row r="241" spans="1:20" ht="20.100000000000001" customHeight="1">
      <c r="A241" t="e">
        <f>OSS_2018_19!#REF!</f>
        <v>#REF!</v>
      </c>
      <c r="B241" s="148" t="e">
        <f>Januar!#REF!</f>
        <v>#REF!</v>
      </c>
      <c r="C241" s="148" t="e">
        <f>Februar!#REF!</f>
        <v>#REF!</v>
      </c>
      <c r="D241" s="148" t="e">
        <f>#REF!</f>
        <v>#REF!</v>
      </c>
      <c r="E241" s="148" t="e">
        <f>Juni!#REF!</f>
        <v>#REF!</v>
      </c>
      <c r="F241" s="148" t="e">
        <f>Juli!#REF!</f>
        <v>#REF!</v>
      </c>
      <c r="G241" s="148" t="e">
        <f>Septembar!#REF!</f>
        <v>#REF!</v>
      </c>
      <c r="H241" s="148" t="e">
        <f>Oktobar!#REF!</f>
        <v>#REF!</v>
      </c>
      <c r="I241" s="148" t="e">
        <f>Oktobar_2!S241</f>
        <v>#REF!</v>
      </c>
      <c r="K241" s="148" t="e">
        <f>Januar!#REF!</f>
        <v>#REF!</v>
      </c>
      <c r="L241" s="148" t="e">
        <f>Februar!#REF!</f>
        <v>#REF!</v>
      </c>
      <c r="M241" s="148" t="e">
        <f>#REF!</f>
        <v>#REF!</v>
      </c>
      <c r="N241" s="148" t="e">
        <f>Juni!#REF!</f>
        <v>#REF!</v>
      </c>
      <c r="O241" s="148" t="e">
        <f>Juli!#REF!</f>
        <v>#REF!</v>
      </c>
      <c r="P241" s="148" t="e">
        <f>Septembar!#REF!</f>
        <v>#REF!</v>
      </c>
      <c r="Q241" s="148" t="e">
        <f>Oktobar!#REF!</f>
        <v>#REF!</v>
      </c>
      <c r="R241" s="148" t="e">
        <f>Oktobar_2!S241</f>
        <v>#REF!</v>
      </c>
      <c r="S241" s="148"/>
      <c r="T241" s="148">
        <f t="shared" si="4"/>
        <v>0</v>
      </c>
    </row>
    <row r="242" spans="1:20" ht="20.100000000000001" customHeight="1">
      <c r="A242" t="e">
        <f>OSS_2018_19!#REF!</f>
        <v>#REF!</v>
      </c>
      <c r="B242" s="148" t="e">
        <f>Januar!#REF!</f>
        <v>#REF!</v>
      </c>
      <c r="C242" s="148" t="e">
        <f>Februar!#REF!</f>
        <v>#REF!</v>
      </c>
      <c r="D242" s="148" t="e">
        <f>#REF!</f>
        <v>#REF!</v>
      </c>
      <c r="E242" s="148" t="e">
        <f>Juni!#REF!</f>
        <v>#REF!</v>
      </c>
      <c r="F242" s="148" t="e">
        <f>Juli!#REF!</f>
        <v>#REF!</v>
      </c>
      <c r="G242" s="148" t="e">
        <f>Septembar!#REF!</f>
        <v>#REF!</v>
      </c>
      <c r="H242" s="148" t="e">
        <f>Oktobar!#REF!</f>
        <v>#REF!</v>
      </c>
      <c r="I242" s="148" t="e">
        <f>Oktobar_2!S242</f>
        <v>#REF!</v>
      </c>
      <c r="K242" s="148" t="e">
        <f>Januar!#REF!</f>
        <v>#REF!</v>
      </c>
      <c r="L242" s="148" t="e">
        <f>Februar!#REF!</f>
        <v>#REF!</v>
      </c>
      <c r="M242" s="148" t="e">
        <f>#REF!</f>
        <v>#REF!</v>
      </c>
      <c r="N242" s="148" t="e">
        <f>Juni!#REF!</f>
        <v>#REF!</v>
      </c>
      <c r="O242" s="148" t="e">
        <f>Juli!#REF!</f>
        <v>#REF!</v>
      </c>
      <c r="P242" s="148" t="e">
        <f>Septembar!#REF!</f>
        <v>#REF!</v>
      </c>
      <c r="Q242" s="148" t="e">
        <f>Oktobar!#REF!</f>
        <v>#REF!</v>
      </c>
      <c r="R242" s="148" t="e">
        <f>Oktobar_2!S242</f>
        <v>#REF!</v>
      </c>
      <c r="S242" s="148"/>
      <c r="T242" s="148">
        <f t="shared" si="4"/>
        <v>0</v>
      </c>
    </row>
    <row r="243" spans="1:20" ht="20.100000000000001" customHeight="1">
      <c r="A243" t="e">
        <f>OSS_2018_19!#REF!</f>
        <v>#REF!</v>
      </c>
      <c r="B243" s="148" t="e">
        <f>Januar!#REF!</f>
        <v>#REF!</v>
      </c>
      <c r="C243" s="148" t="e">
        <f>Februar!#REF!</f>
        <v>#REF!</v>
      </c>
      <c r="D243" s="148" t="e">
        <f>#REF!</f>
        <v>#REF!</v>
      </c>
      <c r="E243" s="148" t="e">
        <f>Juni!#REF!</f>
        <v>#REF!</v>
      </c>
      <c r="F243" s="148" t="e">
        <f>Juli!#REF!</f>
        <v>#REF!</v>
      </c>
      <c r="G243" s="148" t="e">
        <f>Septembar!#REF!</f>
        <v>#REF!</v>
      </c>
      <c r="H243" s="148" t="e">
        <f>Oktobar!#REF!</f>
        <v>#REF!</v>
      </c>
      <c r="I243" s="148" t="e">
        <f>Oktobar_2!S243</f>
        <v>#REF!</v>
      </c>
      <c r="K243" s="148" t="e">
        <f>Januar!#REF!</f>
        <v>#REF!</v>
      </c>
      <c r="L243" s="148" t="e">
        <f>Februar!#REF!</f>
        <v>#REF!</v>
      </c>
      <c r="M243" s="148" t="e">
        <f>#REF!</f>
        <v>#REF!</v>
      </c>
      <c r="N243" s="148" t="e">
        <f>Juni!#REF!</f>
        <v>#REF!</v>
      </c>
      <c r="O243" s="148" t="e">
        <f>Juli!#REF!</f>
        <v>#REF!</v>
      </c>
      <c r="P243" s="148" t="e">
        <f>Septembar!#REF!</f>
        <v>#REF!</v>
      </c>
      <c r="Q243" s="148" t="e">
        <f>Oktobar!#REF!</f>
        <v>#REF!</v>
      </c>
      <c r="R243" s="148" t="e">
        <f>Oktobar_2!S243</f>
        <v>#REF!</v>
      </c>
      <c r="S243" s="148"/>
      <c r="T243" s="148">
        <f t="shared" si="4"/>
        <v>0</v>
      </c>
    </row>
    <row r="244" spans="1:20" ht="20.100000000000001" customHeight="1">
      <c r="A244" t="e">
        <f>OSS_2018_19!#REF!</f>
        <v>#REF!</v>
      </c>
      <c r="B244" s="148" t="e">
        <f>Januar!#REF!</f>
        <v>#REF!</v>
      </c>
      <c r="C244" s="148" t="e">
        <f>Februar!#REF!</f>
        <v>#REF!</v>
      </c>
      <c r="D244" s="148" t="e">
        <f>#REF!</f>
        <v>#REF!</v>
      </c>
      <c r="E244" s="148" t="e">
        <f>Juni!#REF!</f>
        <v>#REF!</v>
      </c>
      <c r="F244" s="148" t="e">
        <f>Juli!#REF!</f>
        <v>#REF!</v>
      </c>
      <c r="G244" s="148" t="e">
        <f>Septembar!#REF!</f>
        <v>#REF!</v>
      </c>
      <c r="H244" s="148" t="e">
        <f>Oktobar!#REF!</f>
        <v>#REF!</v>
      </c>
      <c r="I244" s="148" t="e">
        <f>Oktobar_2!S244</f>
        <v>#REF!</v>
      </c>
      <c r="K244" s="148" t="e">
        <f>Januar!#REF!</f>
        <v>#REF!</v>
      </c>
      <c r="L244" s="148" t="e">
        <f>Februar!#REF!</f>
        <v>#REF!</v>
      </c>
      <c r="M244" s="148" t="e">
        <f>#REF!</f>
        <v>#REF!</v>
      </c>
      <c r="N244" s="148" t="e">
        <f>Juni!#REF!</f>
        <v>#REF!</v>
      </c>
      <c r="O244" s="148" t="e">
        <f>Juli!#REF!</f>
        <v>#REF!</v>
      </c>
      <c r="P244" s="148" t="e">
        <f>Septembar!#REF!</f>
        <v>#REF!</v>
      </c>
      <c r="Q244" s="148" t="e">
        <f>Oktobar!#REF!</f>
        <v>#REF!</v>
      </c>
      <c r="R244" s="148" t="e">
        <f>Oktobar_2!S244</f>
        <v>#REF!</v>
      </c>
      <c r="S244" s="148"/>
      <c r="T244" s="148">
        <f t="shared" si="4"/>
        <v>0</v>
      </c>
    </row>
    <row r="245" spans="1:20" ht="20.100000000000001" customHeight="1">
      <c r="A245" t="e">
        <f>OSS_2018_19!#REF!</f>
        <v>#REF!</v>
      </c>
      <c r="B245" s="148" t="e">
        <f>Januar!#REF!</f>
        <v>#REF!</v>
      </c>
      <c r="C245" s="148" t="e">
        <f>Februar!#REF!</f>
        <v>#REF!</v>
      </c>
      <c r="D245" s="148" t="e">
        <f>#REF!</f>
        <v>#REF!</v>
      </c>
      <c r="E245" s="148" t="e">
        <f>Juni!#REF!</f>
        <v>#REF!</v>
      </c>
      <c r="F245" s="148" t="e">
        <f>Juli!#REF!</f>
        <v>#REF!</v>
      </c>
      <c r="G245" s="148" t="e">
        <f>Septembar!#REF!</f>
        <v>#REF!</v>
      </c>
      <c r="H245" s="148" t="e">
        <f>Oktobar!#REF!</f>
        <v>#REF!</v>
      </c>
      <c r="I245" s="148" t="e">
        <f>Oktobar_2!S245</f>
        <v>#REF!</v>
      </c>
      <c r="K245" s="148" t="e">
        <f>Januar!#REF!</f>
        <v>#REF!</v>
      </c>
      <c r="L245" s="148" t="e">
        <f>Februar!#REF!</f>
        <v>#REF!</v>
      </c>
      <c r="M245" s="148" t="e">
        <f>#REF!</f>
        <v>#REF!</v>
      </c>
      <c r="N245" s="148" t="e">
        <f>Juni!#REF!</f>
        <v>#REF!</v>
      </c>
      <c r="O245" s="148" t="e">
        <f>Juli!#REF!</f>
        <v>#REF!</v>
      </c>
      <c r="P245" s="148" t="e">
        <f>Septembar!#REF!</f>
        <v>#REF!</v>
      </c>
      <c r="Q245" s="148" t="e">
        <f>Oktobar!#REF!</f>
        <v>#REF!</v>
      </c>
      <c r="R245" s="148" t="e">
        <f>Oktobar_2!S245</f>
        <v>#REF!</v>
      </c>
      <c r="S245" s="148"/>
      <c r="T245" s="148">
        <f t="shared" si="4"/>
        <v>0</v>
      </c>
    </row>
    <row r="246" spans="1:20" ht="20.100000000000001" customHeight="1">
      <c r="A246" t="e">
        <f>OSS_2018_19!#REF!</f>
        <v>#REF!</v>
      </c>
      <c r="B246" s="148" t="e">
        <f>Januar!#REF!</f>
        <v>#REF!</v>
      </c>
      <c r="C246" s="148" t="e">
        <f>Februar!#REF!</f>
        <v>#REF!</v>
      </c>
      <c r="D246" s="148" t="e">
        <f>#REF!</f>
        <v>#REF!</v>
      </c>
      <c r="E246" s="148" t="e">
        <f>Juni!#REF!</f>
        <v>#REF!</v>
      </c>
      <c r="F246" s="148" t="e">
        <f>Juli!#REF!</f>
        <v>#REF!</v>
      </c>
      <c r="G246" s="148" t="e">
        <f>Septembar!#REF!</f>
        <v>#REF!</v>
      </c>
      <c r="H246" s="148" t="e">
        <f>Oktobar!#REF!</f>
        <v>#REF!</v>
      </c>
      <c r="I246" s="148" t="e">
        <f>Oktobar_2!S246</f>
        <v>#REF!</v>
      </c>
      <c r="K246" s="148" t="e">
        <f>Januar!#REF!</f>
        <v>#REF!</v>
      </c>
      <c r="L246" s="148" t="e">
        <f>Februar!#REF!</f>
        <v>#REF!</v>
      </c>
      <c r="M246" s="148" t="e">
        <f>#REF!</f>
        <v>#REF!</v>
      </c>
      <c r="N246" s="148" t="e">
        <f>Juni!#REF!</f>
        <v>#REF!</v>
      </c>
      <c r="O246" s="148" t="e">
        <f>Juli!#REF!</f>
        <v>#REF!</v>
      </c>
      <c r="P246" s="148" t="e">
        <f>Septembar!#REF!</f>
        <v>#REF!</v>
      </c>
      <c r="Q246" s="148" t="e">
        <f>Oktobar!#REF!</f>
        <v>#REF!</v>
      </c>
      <c r="R246" s="148" t="e">
        <f>Oktobar_2!S246</f>
        <v>#REF!</v>
      </c>
      <c r="S246" s="148"/>
      <c r="T246" s="148">
        <f t="shared" si="4"/>
        <v>0</v>
      </c>
    </row>
    <row r="247" spans="1:20" ht="20.100000000000001" customHeight="1">
      <c r="A247" t="e">
        <f>OSS_2018_19!#REF!</f>
        <v>#REF!</v>
      </c>
      <c r="B247" s="148" t="e">
        <f>Januar!#REF!</f>
        <v>#REF!</v>
      </c>
      <c r="C247" s="148" t="e">
        <f>Februar!#REF!</f>
        <v>#REF!</v>
      </c>
      <c r="D247" s="148" t="e">
        <f>#REF!</f>
        <v>#REF!</v>
      </c>
      <c r="E247" s="148" t="e">
        <f>Juni!#REF!</f>
        <v>#REF!</v>
      </c>
      <c r="F247" s="148" t="e">
        <f>Juli!#REF!</f>
        <v>#REF!</v>
      </c>
      <c r="G247" s="148" t="e">
        <f>Septembar!#REF!</f>
        <v>#REF!</v>
      </c>
      <c r="H247" s="148" t="e">
        <f>Oktobar!#REF!</f>
        <v>#REF!</v>
      </c>
      <c r="I247" s="148" t="e">
        <f>Oktobar_2!S247</f>
        <v>#REF!</v>
      </c>
      <c r="K247" s="148" t="e">
        <f>Januar!#REF!</f>
        <v>#REF!</v>
      </c>
      <c r="L247" s="148" t="e">
        <f>Februar!#REF!</f>
        <v>#REF!</v>
      </c>
      <c r="M247" s="148" t="e">
        <f>#REF!</f>
        <v>#REF!</v>
      </c>
      <c r="N247" s="148" t="e">
        <f>Juni!#REF!</f>
        <v>#REF!</v>
      </c>
      <c r="O247" s="148" t="e">
        <f>Juli!#REF!</f>
        <v>#REF!</v>
      </c>
      <c r="P247" s="148" t="e">
        <f>Septembar!#REF!</f>
        <v>#REF!</v>
      </c>
      <c r="Q247" s="148" t="e">
        <f>Oktobar!#REF!</f>
        <v>#REF!</v>
      </c>
      <c r="R247" s="148" t="e">
        <f>Oktobar_2!S247</f>
        <v>#REF!</v>
      </c>
      <c r="S247" s="148"/>
      <c r="T247" s="148">
        <f t="shared" si="4"/>
        <v>0</v>
      </c>
    </row>
    <row r="248" spans="1:20" ht="20.100000000000001" customHeight="1">
      <c r="A248" t="e">
        <f>OSS_2018_19!#REF!</f>
        <v>#REF!</v>
      </c>
      <c r="B248" s="148" t="e">
        <f>Januar!#REF!</f>
        <v>#REF!</v>
      </c>
      <c r="C248" s="148" t="e">
        <f>Februar!#REF!</f>
        <v>#REF!</v>
      </c>
      <c r="D248" s="148" t="e">
        <f>#REF!</f>
        <v>#REF!</v>
      </c>
      <c r="E248" s="148" t="e">
        <f>Juni!#REF!</f>
        <v>#REF!</v>
      </c>
      <c r="F248" s="148" t="e">
        <f>Juli!#REF!</f>
        <v>#REF!</v>
      </c>
      <c r="G248" s="148" t="e">
        <f>Septembar!#REF!</f>
        <v>#REF!</v>
      </c>
      <c r="H248" s="148" t="e">
        <f>Oktobar!#REF!</f>
        <v>#REF!</v>
      </c>
      <c r="I248" s="148" t="e">
        <f>Oktobar_2!S248</f>
        <v>#REF!</v>
      </c>
      <c r="K248" s="148" t="e">
        <f>Januar!#REF!</f>
        <v>#REF!</v>
      </c>
      <c r="L248" s="148" t="e">
        <f>Februar!#REF!</f>
        <v>#REF!</v>
      </c>
      <c r="M248" s="148" t="e">
        <f>#REF!</f>
        <v>#REF!</v>
      </c>
      <c r="N248" s="148" t="e">
        <f>Juni!#REF!</f>
        <v>#REF!</v>
      </c>
      <c r="O248" s="148" t="e">
        <f>Juli!#REF!</f>
        <v>#REF!</v>
      </c>
      <c r="P248" s="148" t="e">
        <f>Septembar!#REF!</f>
        <v>#REF!</v>
      </c>
      <c r="Q248" s="148" t="e">
        <f>Oktobar!#REF!</f>
        <v>#REF!</v>
      </c>
      <c r="R248" s="148" t="e">
        <f>Oktobar_2!S248</f>
        <v>#REF!</v>
      </c>
      <c r="S248" s="148"/>
      <c r="T248" s="148">
        <f t="shared" si="4"/>
        <v>0</v>
      </c>
    </row>
    <row r="249" spans="1:20" ht="20.100000000000001" customHeight="1">
      <c r="A249" t="e">
        <f>OSS_2018_19!#REF!</f>
        <v>#REF!</v>
      </c>
      <c r="B249" s="148" t="e">
        <f>Januar!#REF!</f>
        <v>#REF!</v>
      </c>
      <c r="C249" s="148" t="e">
        <f>Februar!#REF!</f>
        <v>#REF!</v>
      </c>
      <c r="D249" s="148" t="e">
        <f>#REF!</f>
        <v>#REF!</v>
      </c>
      <c r="E249" s="148" t="e">
        <f>Juni!#REF!</f>
        <v>#REF!</v>
      </c>
      <c r="F249" s="148" t="e">
        <f>Juli!#REF!</f>
        <v>#REF!</v>
      </c>
      <c r="G249" s="148" t="e">
        <f>Septembar!#REF!</f>
        <v>#REF!</v>
      </c>
      <c r="H249" s="148" t="e">
        <f>Oktobar!#REF!</f>
        <v>#REF!</v>
      </c>
      <c r="I249" s="148" t="e">
        <f>Oktobar_2!S249</f>
        <v>#REF!</v>
      </c>
      <c r="K249" s="148" t="e">
        <f>Januar!#REF!</f>
        <v>#REF!</v>
      </c>
      <c r="L249" s="148" t="e">
        <f>Februar!#REF!</f>
        <v>#REF!</v>
      </c>
      <c r="M249" s="148" t="e">
        <f>#REF!</f>
        <v>#REF!</v>
      </c>
      <c r="N249" s="148" t="e">
        <f>Juni!#REF!</f>
        <v>#REF!</v>
      </c>
      <c r="O249" s="148" t="e">
        <f>Juli!#REF!</f>
        <v>#REF!</v>
      </c>
      <c r="P249" s="148" t="e">
        <f>Septembar!#REF!</f>
        <v>#REF!</v>
      </c>
      <c r="Q249" s="148" t="e">
        <f>Oktobar!#REF!</f>
        <v>#REF!</v>
      </c>
      <c r="R249" s="148" t="e">
        <f>Oktobar_2!S249</f>
        <v>#REF!</v>
      </c>
      <c r="S249" s="148"/>
      <c r="T249" s="148">
        <f t="shared" si="4"/>
        <v>0</v>
      </c>
    </row>
    <row r="250" spans="1:20" ht="20.100000000000001" customHeight="1">
      <c r="A250" t="e">
        <f>OSS_2018_19!#REF!</f>
        <v>#REF!</v>
      </c>
      <c r="B250" s="148" t="e">
        <f>Januar!#REF!</f>
        <v>#REF!</v>
      </c>
      <c r="C250" s="148" t="e">
        <f>Februar!#REF!</f>
        <v>#REF!</v>
      </c>
      <c r="D250" s="148" t="e">
        <f>#REF!</f>
        <v>#REF!</v>
      </c>
      <c r="E250" s="148" t="e">
        <f>Juni!#REF!</f>
        <v>#REF!</v>
      </c>
      <c r="F250" s="148" t="e">
        <f>Juli!#REF!</f>
        <v>#REF!</v>
      </c>
      <c r="G250" s="148" t="e">
        <f>Septembar!#REF!</f>
        <v>#REF!</v>
      </c>
      <c r="H250" s="148" t="e">
        <f>Oktobar!#REF!</f>
        <v>#REF!</v>
      </c>
      <c r="I250" s="148" t="e">
        <f>Oktobar_2!S250</f>
        <v>#REF!</v>
      </c>
      <c r="K250" s="148" t="e">
        <f>Januar!#REF!</f>
        <v>#REF!</v>
      </c>
      <c r="L250" s="148" t="e">
        <f>Februar!#REF!</f>
        <v>#REF!</v>
      </c>
      <c r="M250" s="148" t="e">
        <f>#REF!</f>
        <v>#REF!</v>
      </c>
      <c r="N250" s="148" t="e">
        <f>Juni!#REF!</f>
        <v>#REF!</v>
      </c>
      <c r="O250" s="148" t="e">
        <f>Juli!#REF!</f>
        <v>#REF!</v>
      </c>
      <c r="P250" s="148" t="e">
        <f>Septembar!#REF!</f>
        <v>#REF!</v>
      </c>
      <c r="Q250" s="148" t="e">
        <f>Oktobar!#REF!</f>
        <v>#REF!</v>
      </c>
      <c r="R250" s="148" t="e">
        <f>Oktobar_2!S250</f>
        <v>#REF!</v>
      </c>
      <c r="S250" s="148"/>
      <c r="T250" s="148">
        <f t="shared" si="4"/>
        <v>0</v>
      </c>
    </row>
    <row r="251" spans="1:20" ht="20.100000000000001" customHeight="1">
      <c r="A251" t="e">
        <f>OSS_2018_19!#REF!</f>
        <v>#REF!</v>
      </c>
      <c r="B251" s="148" t="e">
        <f>Januar!#REF!</f>
        <v>#REF!</v>
      </c>
      <c r="C251" s="148" t="e">
        <f>Februar!#REF!</f>
        <v>#REF!</v>
      </c>
      <c r="D251" s="148" t="e">
        <f>#REF!</f>
        <v>#REF!</v>
      </c>
      <c r="E251" s="148" t="e">
        <f>Juni!#REF!</f>
        <v>#REF!</v>
      </c>
      <c r="F251" s="148" t="e">
        <f>Juli!#REF!</f>
        <v>#REF!</v>
      </c>
      <c r="G251" s="148" t="e">
        <f>Septembar!#REF!</f>
        <v>#REF!</v>
      </c>
      <c r="H251" s="148" t="e">
        <f>Oktobar!#REF!</f>
        <v>#REF!</v>
      </c>
      <c r="I251" s="148" t="e">
        <f>Oktobar_2!S251</f>
        <v>#REF!</v>
      </c>
      <c r="K251" s="148" t="e">
        <f>Januar!#REF!</f>
        <v>#REF!</v>
      </c>
      <c r="L251" s="148" t="e">
        <f>Februar!#REF!</f>
        <v>#REF!</v>
      </c>
      <c r="M251" s="148" t="e">
        <f>#REF!</f>
        <v>#REF!</v>
      </c>
      <c r="N251" s="148" t="e">
        <f>Juni!#REF!</f>
        <v>#REF!</v>
      </c>
      <c r="O251" s="148" t="e">
        <f>Juli!#REF!</f>
        <v>#REF!</v>
      </c>
      <c r="P251" s="148" t="e">
        <f>Septembar!#REF!</f>
        <v>#REF!</v>
      </c>
      <c r="Q251" s="148" t="e">
        <f>Oktobar!#REF!</f>
        <v>#REF!</v>
      </c>
      <c r="R251" s="148" t="e">
        <f>Oktobar_2!S251</f>
        <v>#REF!</v>
      </c>
      <c r="S251" s="148"/>
      <c r="T251" s="148">
        <f t="shared" si="4"/>
        <v>0</v>
      </c>
    </row>
    <row r="252" spans="1:20" ht="20.100000000000001" customHeight="1">
      <c r="A252" t="e">
        <f>OSS_2018_19!#REF!</f>
        <v>#REF!</v>
      </c>
      <c r="B252" s="148" t="e">
        <f>Januar!#REF!</f>
        <v>#REF!</v>
      </c>
      <c r="C252" s="148" t="e">
        <f>Februar!#REF!</f>
        <v>#REF!</v>
      </c>
      <c r="D252" s="148" t="e">
        <f>#REF!</f>
        <v>#REF!</v>
      </c>
      <c r="E252" s="148" t="e">
        <f>Juni!#REF!</f>
        <v>#REF!</v>
      </c>
      <c r="F252" s="148" t="e">
        <f>Juli!#REF!</f>
        <v>#REF!</v>
      </c>
      <c r="G252" s="148" t="e">
        <f>Septembar!#REF!</f>
        <v>#REF!</v>
      </c>
      <c r="H252" s="148" t="e">
        <f>Oktobar!#REF!</f>
        <v>#REF!</v>
      </c>
      <c r="I252" s="148" t="e">
        <f>Oktobar_2!S252</f>
        <v>#REF!</v>
      </c>
      <c r="K252" s="148" t="e">
        <f>Januar!#REF!</f>
        <v>#REF!</v>
      </c>
      <c r="L252" s="148" t="e">
        <f>Februar!#REF!</f>
        <v>#REF!</v>
      </c>
      <c r="M252" s="148" t="e">
        <f>#REF!</f>
        <v>#REF!</v>
      </c>
      <c r="N252" s="148" t="e">
        <f>Juni!#REF!</f>
        <v>#REF!</v>
      </c>
      <c r="O252" s="148" t="e">
        <f>Juli!#REF!</f>
        <v>#REF!</v>
      </c>
      <c r="P252" s="148" t="e">
        <f>Septembar!#REF!</f>
        <v>#REF!</v>
      </c>
      <c r="Q252" s="148" t="e">
        <f>Oktobar!#REF!</f>
        <v>#REF!</v>
      </c>
      <c r="R252" s="148" t="e">
        <f>Oktobar_2!S252</f>
        <v>#REF!</v>
      </c>
      <c r="S252" s="148"/>
      <c r="T252" s="148">
        <f t="shared" si="4"/>
        <v>0</v>
      </c>
    </row>
    <row r="253" spans="1:20" ht="20.100000000000001" customHeight="1">
      <c r="A253" t="e">
        <f>OSS_2018_19!#REF!</f>
        <v>#REF!</v>
      </c>
      <c r="B253" s="148" t="e">
        <f>Januar!#REF!</f>
        <v>#REF!</v>
      </c>
      <c r="C253" s="148" t="e">
        <f>Februar!#REF!</f>
        <v>#REF!</v>
      </c>
      <c r="D253" s="148" t="e">
        <f>#REF!</f>
        <v>#REF!</v>
      </c>
      <c r="E253" s="148" t="e">
        <f>Juni!#REF!</f>
        <v>#REF!</v>
      </c>
      <c r="F253" s="148" t="e">
        <f>Juli!#REF!</f>
        <v>#REF!</v>
      </c>
      <c r="G253" s="148" t="e">
        <f>Septembar!#REF!</f>
        <v>#REF!</v>
      </c>
      <c r="H253" s="148" t="e">
        <f>Oktobar!#REF!</f>
        <v>#REF!</v>
      </c>
      <c r="I253" s="148" t="e">
        <f>Oktobar_2!S253</f>
        <v>#REF!</v>
      </c>
      <c r="K253" s="148" t="e">
        <f>Januar!#REF!</f>
        <v>#REF!</v>
      </c>
      <c r="L253" s="148" t="e">
        <f>Februar!#REF!</f>
        <v>#REF!</v>
      </c>
      <c r="M253" s="148" t="e">
        <f>#REF!</f>
        <v>#REF!</v>
      </c>
      <c r="N253" s="148" t="e">
        <f>Juni!#REF!</f>
        <v>#REF!</v>
      </c>
      <c r="O253" s="148" t="e">
        <f>Juli!#REF!</f>
        <v>#REF!</v>
      </c>
      <c r="P253" s="148" t="e">
        <f>Septembar!#REF!</f>
        <v>#REF!</v>
      </c>
      <c r="Q253" s="148" t="e">
        <f>Oktobar!#REF!</f>
        <v>#REF!</v>
      </c>
      <c r="R253" s="148" t="e">
        <f>Oktobar_2!S253</f>
        <v>#REF!</v>
      </c>
      <c r="S253" s="148"/>
      <c r="T253" s="148">
        <f t="shared" si="4"/>
        <v>0</v>
      </c>
    </row>
    <row r="254" spans="1:20" ht="20.100000000000001" customHeight="1">
      <c r="A254" t="e">
        <f>OSS_2018_19!#REF!</f>
        <v>#REF!</v>
      </c>
      <c r="B254" s="148" t="e">
        <f>Januar!#REF!</f>
        <v>#REF!</v>
      </c>
      <c r="C254" s="148" t="e">
        <f>Februar!#REF!</f>
        <v>#REF!</v>
      </c>
      <c r="D254" s="148" t="e">
        <f>#REF!</f>
        <v>#REF!</v>
      </c>
      <c r="E254" s="148" t="e">
        <f>Juni!#REF!</f>
        <v>#REF!</v>
      </c>
      <c r="F254" s="148" t="e">
        <f>Juli!#REF!</f>
        <v>#REF!</v>
      </c>
      <c r="G254" s="148" t="e">
        <f>Septembar!#REF!</f>
        <v>#REF!</v>
      </c>
      <c r="H254" s="148" t="e">
        <f>Oktobar!#REF!</f>
        <v>#REF!</v>
      </c>
      <c r="I254" s="148" t="e">
        <f>Oktobar_2!S254</f>
        <v>#REF!</v>
      </c>
      <c r="K254" s="148" t="e">
        <f>Januar!#REF!</f>
        <v>#REF!</v>
      </c>
      <c r="L254" s="148" t="e">
        <f>Februar!#REF!</f>
        <v>#REF!</v>
      </c>
      <c r="M254" s="148" t="e">
        <f>#REF!</f>
        <v>#REF!</v>
      </c>
      <c r="N254" s="148" t="e">
        <f>Juni!#REF!</f>
        <v>#REF!</v>
      </c>
      <c r="O254" s="148" t="e">
        <f>Juli!#REF!</f>
        <v>#REF!</v>
      </c>
      <c r="P254" s="148" t="e">
        <f>Septembar!#REF!</f>
        <v>#REF!</v>
      </c>
      <c r="Q254" s="148" t="e">
        <f>Oktobar!#REF!</f>
        <v>#REF!</v>
      </c>
      <c r="R254" s="148" t="e">
        <f>Oktobar_2!S254</f>
        <v>#REF!</v>
      </c>
      <c r="S254" s="148"/>
      <c r="T254" s="148">
        <f t="shared" si="4"/>
        <v>0</v>
      </c>
    </row>
    <row r="255" spans="1:20" ht="20.100000000000001" customHeight="1">
      <c r="A255" t="e">
        <f>OSS_2018_19!#REF!</f>
        <v>#REF!</v>
      </c>
      <c r="B255" s="148" t="e">
        <f>Januar!#REF!</f>
        <v>#REF!</v>
      </c>
      <c r="C255" s="148" t="e">
        <f>Februar!#REF!</f>
        <v>#REF!</v>
      </c>
      <c r="D255" s="148" t="e">
        <f>#REF!</f>
        <v>#REF!</v>
      </c>
      <c r="E255" s="148" t="e">
        <f>Juni!#REF!</f>
        <v>#REF!</v>
      </c>
      <c r="F255" s="148" t="e">
        <f>Juli!#REF!</f>
        <v>#REF!</v>
      </c>
      <c r="G255" s="148" t="e">
        <f>Septembar!#REF!</f>
        <v>#REF!</v>
      </c>
      <c r="H255" s="148" t="e">
        <f>Oktobar!#REF!</f>
        <v>#REF!</v>
      </c>
      <c r="I255" s="148" t="e">
        <f>Oktobar_2!S255</f>
        <v>#REF!</v>
      </c>
      <c r="K255" s="148" t="e">
        <f>Januar!#REF!</f>
        <v>#REF!</v>
      </c>
      <c r="L255" s="148" t="e">
        <f>Februar!#REF!</f>
        <v>#REF!</v>
      </c>
      <c r="M255" s="148" t="e">
        <f>#REF!</f>
        <v>#REF!</v>
      </c>
      <c r="N255" s="148" t="e">
        <f>Juni!#REF!</f>
        <v>#REF!</v>
      </c>
      <c r="O255" s="148" t="e">
        <f>Juli!#REF!</f>
        <v>#REF!</v>
      </c>
      <c r="P255" s="148" t="e">
        <f>Septembar!#REF!</f>
        <v>#REF!</v>
      </c>
      <c r="Q255" s="148" t="e">
        <f>Oktobar!#REF!</f>
        <v>#REF!</v>
      </c>
      <c r="R255" s="148" t="e">
        <f>Oktobar_2!S255</f>
        <v>#REF!</v>
      </c>
      <c r="S255" s="148"/>
      <c r="T255" s="148">
        <f t="shared" si="4"/>
        <v>0</v>
      </c>
    </row>
    <row r="256" spans="1:20" ht="20.100000000000001" customHeight="1">
      <c r="A256" t="e">
        <f>OSS_2018_19!#REF!</f>
        <v>#REF!</v>
      </c>
      <c r="B256" s="148" t="e">
        <f>Januar!#REF!</f>
        <v>#REF!</v>
      </c>
      <c r="C256" s="148" t="e">
        <f>Februar!#REF!</f>
        <v>#REF!</v>
      </c>
      <c r="D256" s="148" t="e">
        <f>#REF!</f>
        <v>#REF!</v>
      </c>
      <c r="E256" s="148" t="e">
        <f>Juni!#REF!</f>
        <v>#REF!</v>
      </c>
      <c r="F256" s="148" t="e">
        <f>Juli!#REF!</f>
        <v>#REF!</v>
      </c>
      <c r="G256" s="148" t="e">
        <f>Septembar!#REF!</f>
        <v>#REF!</v>
      </c>
      <c r="H256" s="148" t="e">
        <f>Oktobar!#REF!</f>
        <v>#REF!</v>
      </c>
      <c r="I256" s="148" t="e">
        <f>Oktobar_2!S256</f>
        <v>#REF!</v>
      </c>
      <c r="K256" s="148" t="e">
        <f>Januar!#REF!</f>
        <v>#REF!</v>
      </c>
      <c r="L256" s="148" t="e">
        <f>Februar!#REF!</f>
        <v>#REF!</v>
      </c>
      <c r="M256" s="148" t="e">
        <f>#REF!</f>
        <v>#REF!</v>
      </c>
      <c r="N256" s="148" t="e">
        <f>Juni!#REF!</f>
        <v>#REF!</v>
      </c>
      <c r="O256" s="148" t="e">
        <f>Juli!#REF!</f>
        <v>#REF!</v>
      </c>
      <c r="P256" s="148" t="e">
        <f>Septembar!#REF!</f>
        <v>#REF!</v>
      </c>
      <c r="Q256" s="148" t="e">
        <f>Oktobar!#REF!</f>
        <v>#REF!</v>
      </c>
      <c r="R256" s="148" t="e">
        <f>Oktobar_2!S256</f>
        <v>#REF!</v>
      </c>
      <c r="S256" s="148"/>
      <c r="T256" s="148">
        <f t="shared" si="4"/>
        <v>0</v>
      </c>
    </row>
    <row r="257" spans="1:20" ht="20.100000000000001" customHeight="1">
      <c r="A257" t="e">
        <f>OSS_2018_19!#REF!</f>
        <v>#REF!</v>
      </c>
      <c r="B257" s="148" t="e">
        <f>Januar!#REF!</f>
        <v>#REF!</v>
      </c>
      <c r="C257" s="148" t="e">
        <f>Februar!#REF!</f>
        <v>#REF!</v>
      </c>
      <c r="D257" s="148" t="e">
        <f>#REF!</f>
        <v>#REF!</v>
      </c>
      <c r="E257" s="148" t="e">
        <f>Juni!#REF!</f>
        <v>#REF!</v>
      </c>
      <c r="F257" s="148" t="e">
        <f>Juli!#REF!</f>
        <v>#REF!</v>
      </c>
      <c r="G257" s="148" t="e">
        <f>Septembar!#REF!</f>
        <v>#REF!</v>
      </c>
      <c r="H257" s="148" t="e">
        <f>Oktobar!#REF!</f>
        <v>#REF!</v>
      </c>
      <c r="I257" s="148" t="e">
        <f>Oktobar_2!S257</f>
        <v>#REF!</v>
      </c>
      <c r="K257" s="148" t="e">
        <f>Januar!#REF!</f>
        <v>#REF!</v>
      </c>
      <c r="L257" s="148" t="e">
        <f>Februar!#REF!</f>
        <v>#REF!</v>
      </c>
      <c r="M257" s="148" t="e">
        <f>#REF!</f>
        <v>#REF!</v>
      </c>
      <c r="N257" s="148" t="e">
        <f>Juni!#REF!</f>
        <v>#REF!</v>
      </c>
      <c r="O257" s="148" t="e">
        <f>Juli!#REF!</f>
        <v>#REF!</v>
      </c>
      <c r="P257" s="148" t="e">
        <f>Septembar!#REF!</f>
        <v>#REF!</v>
      </c>
      <c r="Q257" s="148" t="e">
        <f>Oktobar!#REF!</f>
        <v>#REF!</v>
      </c>
      <c r="R257" s="148" t="e">
        <f>Oktobar_2!S257</f>
        <v>#REF!</v>
      </c>
      <c r="S257" s="148"/>
      <c r="T257" s="148">
        <f t="shared" si="4"/>
        <v>0</v>
      </c>
    </row>
    <row r="258" spans="1:20" ht="20.100000000000001" customHeight="1">
      <c r="A258" t="e">
        <f>OSS_2018_19!#REF!</f>
        <v>#REF!</v>
      </c>
      <c r="B258" s="148" t="e">
        <f>Januar!#REF!</f>
        <v>#REF!</v>
      </c>
      <c r="C258" s="148" t="e">
        <f>Februar!#REF!</f>
        <v>#REF!</v>
      </c>
      <c r="D258" s="148" t="e">
        <f>#REF!</f>
        <v>#REF!</v>
      </c>
      <c r="E258" s="148" t="e">
        <f>Juni!#REF!</f>
        <v>#REF!</v>
      </c>
      <c r="F258" s="148" t="e">
        <f>Juli!#REF!</f>
        <v>#REF!</v>
      </c>
      <c r="G258" s="148" t="e">
        <f>Septembar!#REF!</f>
        <v>#REF!</v>
      </c>
      <c r="H258" s="148" t="e">
        <f>Oktobar!#REF!</f>
        <v>#REF!</v>
      </c>
      <c r="I258" s="148" t="e">
        <f>Oktobar_2!S258</f>
        <v>#REF!</v>
      </c>
      <c r="K258" s="148" t="e">
        <f>Januar!#REF!</f>
        <v>#REF!</v>
      </c>
      <c r="L258" s="148" t="e">
        <f>Februar!#REF!</f>
        <v>#REF!</v>
      </c>
      <c r="M258" s="148" t="e">
        <f>#REF!</f>
        <v>#REF!</v>
      </c>
      <c r="N258" s="148" t="e">
        <f>Juni!#REF!</f>
        <v>#REF!</v>
      </c>
      <c r="O258" s="148" t="e">
        <f>Juli!#REF!</f>
        <v>#REF!</v>
      </c>
      <c r="P258" s="148" t="e">
        <f>Septembar!#REF!</f>
        <v>#REF!</v>
      </c>
      <c r="Q258" s="148" t="e">
        <f>Oktobar!#REF!</f>
        <v>#REF!</v>
      </c>
      <c r="R258" s="148" t="e">
        <f>Oktobar_2!S258</f>
        <v>#REF!</v>
      </c>
      <c r="S258" s="148"/>
      <c r="T258" s="148">
        <f t="shared" si="4"/>
        <v>0</v>
      </c>
    </row>
    <row r="259" spans="1:20" ht="20.100000000000001" customHeight="1">
      <c r="A259" t="e">
        <f>OSS_2018_19!#REF!</f>
        <v>#REF!</v>
      </c>
      <c r="B259" s="148" t="e">
        <f>Januar!#REF!</f>
        <v>#REF!</v>
      </c>
      <c r="C259" s="148" t="e">
        <f>Februar!#REF!</f>
        <v>#REF!</v>
      </c>
      <c r="D259" s="148" t="e">
        <f>#REF!</f>
        <v>#REF!</v>
      </c>
      <c r="E259" s="148" t="e">
        <f>Juni!#REF!</f>
        <v>#REF!</v>
      </c>
      <c r="F259" s="148" t="e">
        <f>Juli!#REF!</f>
        <v>#REF!</v>
      </c>
      <c r="G259" s="148" t="e">
        <f>Septembar!#REF!</f>
        <v>#REF!</v>
      </c>
      <c r="H259" s="148" t="e">
        <f>Oktobar!#REF!</f>
        <v>#REF!</v>
      </c>
      <c r="I259" s="148" t="e">
        <f>Oktobar_2!S259</f>
        <v>#REF!</v>
      </c>
      <c r="K259" s="148" t="e">
        <f>Januar!#REF!</f>
        <v>#REF!</v>
      </c>
      <c r="L259" s="148" t="e">
        <f>Februar!#REF!</f>
        <v>#REF!</v>
      </c>
      <c r="M259" s="148" t="e">
        <f>#REF!</f>
        <v>#REF!</v>
      </c>
      <c r="N259" s="148" t="e">
        <f>Juni!#REF!</f>
        <v>#REF!</v>
      </c>
      <c r="O259" s="148" t="e">
        <f>Juli!#REF!</f>
        <v>#REF!</v>
      </c>
      <c r="P259" s="148" t="e">
        <f>Septembar!#REF!</f>
        <v>#REF!</v>
      </c>
      <c r="Q259" s="148" t="e">
        <f>Oktobar!#REF!</f>
        <v>#REF!</v>
      </c>
      <c r="R259" s="148" t="e">
        <f>Oktobar_2!S259</f>
        <v>#REF!</v>
      </c>
      <c r="S259" s="148"/>
      <c r="T259" s="148">
        <f t="shared" ref="T259:T322" si="5">COUNTIF(B259:I259,"DA")</f>
        <v>0</v>
      </c>
    </row>
    <row r="260" spans="1:20" ht="20.100000000000001" customHeight="1">
      <c r="A260" t="e">
        <f>OSS_2018_19!#REF!</f>
        <v>#REF!</v>
      </c>
      <c r="B260" s="148" t="e">
        <f>Januar!#REF!</f>
        <v>#REF!</v>
      </c>
      <c r="C260" s="148" t="e">
        <f>Februar!#REF!</f>
        <v>#REF!</v>
      </c>
      <c r="D260" s="148" t="e">
        <f>#REF!</f>
        <v>#REF!</v>
      </c>
      <c r="E260" s="148" t="e">
        <f>Juni!#REF!</f>
        <v>#REF!</v>
      </c>
      <c r="F260" s="148" t="e">
        <f>Juli!#REF!</f>
        <v>#REF!</v>
      </c>
      <c r="G260" s="148" t="e">
        <f>Septembar!#REF!</f>
        <v>#REF!</v>
      </c>
      <c r="H260" s="148" t="e">
        <f>Oktobar!#REF!</f>
        <v>#REF!</v>
      </c>
      <c r="I260" s="148" t="e">
        <f>Oktobar_2!S260</f>
        <v>#REF!</v>
      </c>
      <c r="K260" s="148" t="e">
        <f>Januar!#REF!</f>
        <v>#REF!</v>
      </c>
      <c r="L260" s="148" t="e">
        <f>Februar!#REF!</f>
        <v>#REF!</v>
      </c>
      <c r="M260" s="148" t="e">
        <f>#REF!</f>
        <v>#REF!</v>
      </c>
      <c r="N260" s="148" t="e">
        <f>Juni!#REF!</f>
        <v>#REF!</v>
      </c>
      <c r="O260" s="148" t="e">
        <f>Juli!#REF!</f>
        <v>#REF!</v>
      </c>
      <c r="P260" s="148" t="e">
        <f>Septembar!#REF!</f>
        <v>#REF!</v>
      </c>
      <c r="Q260" s="148" t="e">
        <f>Oktobar!#REF!</f>
        <v>#REF!</v>
      </c>
      <c r="R260" s="148" t="e">
        <f>Oktobar_2!S260</f>
        <v>#REF!</v>
      </c>
      <c r="S260" s="148"/>
      <c r="T260" s="148">
        <f t="shared" si="5"/>
        <v>0</v>
      </c>
    </row>
    <row r="261" spans="1:20" ht="20.100000000000001" customHeight="1">
      <c r="A261" t="e">
        <f>OSS_2018_19!#REF!</f>
        <v>#REF!</v>
      </c>
      <c r="B261" s="148" t="e">
        <f>Januar!#REF!</f>
        <v>#REF!</v>
      </c>
      <c r="C261" s="148" t="e">
        <f>Februar!#REF!</f>
        <v>#REF!</v>
      </c>
      <c r="D261" s="148" t="e">
        <f>#REF!</f>
        <v>#REF!</v>
      </c>
      <c r="E261" s="148" t="e">
        <f>Juni!#REF!</f>
        <v>#REF!</v>
      </c>
      <c r="F261" s="148" t="e">
        <f>Juli!#REF!</f>
        <v>#REF!</v>
      </c>
      <c r="G261" s="148" t="e">
        <f>Septembar!#REF!</f>
        <v>#REF!</v>
      </c>
      <c r="H261" s="148" t="e">
        <f>Oktobar!#REF!</f>
        <v>#REF!</v>
      </c>
      <c r="I261" s="148" t="e">
        <f>Oktobar_2!S261</f>
        <v>#REF!</v>
      </c>
      <c r="K261" s="148" t="e">
        <f>Januar!#REF!</f>
        <v>#REF!</v>
      </c>
      <c r="L261" s="148" t="e">
        <f>Februar!#REF!</f>
        <v>#REF!</v>
      </c>
      <c r="M261" s="148" t="e">
        <f>#REF!</f>
        <v>#REF!</v>
      </c>
      <c r="N261" s="148" t="e">
        <f>Juni!#REF!</f>
        <v>#REF!</v>
      </c>
      <c r="O261" s="148" t="e">
        <f>Juli!#REF!</f>
        <v>#REF!</v>
      </c>
      <c r="P261" s="148" t="e">
        <f>Septembar!#REF!</f>
        <v>#REF!</v>
      </c>
      <c r="Q261" s="148" t="e">
        <f>Oktobar!#REF!</f>
        <v>#REF!</v>
      </c>
      <c r="R261" s="148" t="e">
        <f>Oktobar_2!S261</f>
        <v>#REF!</v>
      </c>
      <c r="S261" s="148"/>
      <c r="T261" s="148">
        <f t="shared" si="5"/>
        <v>0</v>
      </c>
    </row>
    <row r="262" spans="1:20" ht="20.100000000000001" customHeight="1">
      <c r="A262" t="e">
        <f>OSS_2018_19!#REF!</f>
        <v>#REF!</v>
      </c>
      <c r="B262" s="148" t="e">
        <f>Januar!#REF!</f>
        <v>#REF!</v>
      </c>
      <c r="C262" s="148" t="e">
        <f>Februar!#REF!</f>
        <v>#REF!</v>
      </c>
      <c r="D262" s="148" t="e">
        <f>#REF!</f>
        <v>#REF!</v>
      </c>
      <c r="E262" s="148" t="e">
        <f>Juni!#REF!</f>
        <v>#REF!</v>
      </c>
      <c r="F262" s="148" t="e">
        <f>Juli!#REF!</f>
        <v>#REF!</v>
      </c>
      <c r="G262" s="148" t="e">
        <f>Septembar!#REF!</f>
        <v>#REF!</v>
      </c>
      <c r="H262" s="148" t="e">
        <f>Oktobar!#REF!</f>
        <v>#REF!</v>
      </c>
      <c r="I262" s="148" t="e">
        <f>Oktobar_2!S262</f>
        <v>#REF!</v>
      </c>
      <c r="K262" s="148" t="e">
        <f>Januar!#REF!</f>
        <v>#REF!</v>
      </c>
      <c r="L262" s="148" t="e">
        <f>Februar!#REF!</f>
        <v>#REF!</v>
      </c>
      <c r="M262" s="148" t="e">
        <f>#REF!</f>
        <v>#REF!</v>
      </c>
      <c r="N262" s="148" t="e">
        <f>Juni!#REF!</f>
        <v>#REF!</v>
      </c>
      <c r="O262" s="148" t="e">
        <f>Juli!#REF!</f>
        <v>#REF!</v>
      </c>
      <c r="P262" s="148" t="e">
        <f>Septembar!#REF!</f>
        <v>#REF!</v>
      </c>
      <c r="Q262" s="148" t="e">
        <f>Oktobar!#REF!</f>
        <v>#REF!</v>
      </c>
      <c r="R262" s="148" t="e">
        <f>Oktobar_2!S262</f>
        <v>#REF!</v>
      </c>
      <c r="S262" s="148"/>
      <c r="T262" s="148">
        <f t="shared" si="5"/>
        <v>0</v>
      </c>
    </row>
    <row r="263" spans="1:20" ht="20.100000000000001" customHeight="1">
      <c r="A263" t="e">
        <f>OSS_2018_19!#REF!</f>
        <v>#REF!</v>
      </c>
      <c r="B263" s="148" t="e">
        <f>Januar!#REF!</f>
        <v>#REF!</v>
      </c>
      <c r="C263" s="148" t="e">
        <f>Februar!#REF!</f>
        <v>#REF!</v>
      </c>
      <c r="D263" s="148" t="e">
        <f>#REF!</f>
        <v>#REF!</v>
      </c>
      <c r="E263" s="148" t="e">
        <f>Juni!#REF!</f>
        <v>#REF!</v>
      </c>
      <c r="F263" s="148" t="e">
        <f>Juli!#REF!</f>
        <v>#REF!</v>
      </c>
      <c r="G263" s="148" t="e">
        <f>Septembar!#REF!</f>
        <v>#REF!</v>
      </c>
      <c r="H263" s="148" t="e">
        <f>Oktobar!#REF!</f>
        <v>#REF!</v>
      </c>
      <c r="I263" s="148" t="e">
        <f>Oktobar_2!S263</f>
        <v>#REF!</v>
      </c>
      <c r="K263" s="148" t="e">
        <f>Januar!#REF!</f>
        <v>#REF!</v>
      </c>
      <c r="L263" s="148" t="e">
        <f>Februar!#REF!</f>
        <v>#REF!</v>
      </c>
      <c r="M263" s="148" t="e">
        <f>#REF!</f>
        <v>#REF!</v>
      </c>
      <c r="N263" s="148" t="e">
        <f>Juni!#REF!</f>
        <v>#REF!</v>
      </c>
      <c r="O263" s="148" t="e">
        <f>Juli!#REF!</f>
        <v>#REF!</v>
      </c>
      <c r="P263" s="148" t="e">
        <f>Septembar!#REF!</f>
        <v>#REF!</v>
      </c>
      <c r="Q263" s="148" t="e">
        <f>Oktobar!#REF!</f>
        <v>#REF!</v>
      </c>
      <c r="R263" s="148" t="e">
        <f>Oktobar_2!S263</f>
        <v>#REF!</v>
      </c>
      <c r="S263" s="148"/>
      <c r="T263" s="148">
        <f t="shared" si="5"/>
        <v>0</v>
      </c>
    </row>
    <row r="264" spans="1:20" ht="20.100000000000001" customHeight="1">
      <c r="A264" t="e">
        <f>OSS_2018_19!#REF!</f>
        <v>#REF!</v>
      </c>
      <c r="B264" s="148" t="e">
        <f>Januar!#REF!</f>
        <v>#REF!</v>
      </c>
      <c r="C264" s="148" t="e">
        <f>Februar!#REF!</f>
        <v>#REF!</v>
      </c>
      <c r="D264" s="148" t="e">
        <f>#REF!</f>
        <v>#REF!</v>
      </c>
      <c r="E264" s="148" t="e">
        <f>Juni!#REF!</f>
        <v>#REF!</v>
      </c>
      <c r="F264" s="148" t="e">
        <f>Juli!#REF!</f>
        <v>#REF!</v>
      </c>
      <c r="G264" s="148" t="e">
        <f>Septembar!#REF!</f>
        <v>#REF!</v>
      </c>
      <c r="H264" s="148" t="e">
        <f>Oktobar!#REF!</f>
        <v>#REF!</v>
      </c>
      <c r="I264" s="148" t="e">
        <f>Oktobar_2!S264</f>
        <v>#REF!</v>
      </c>
      <c r="K264" s="148" t="e">
        <f>Januar!#REF!</f>
        <v>#REF!</v>
      </c>
      <c r="L264" s="148" t="e">
        <f>Februar!#REF!</f>
        <v>#REF!</v>
      </c>
      <c r="M264" s="148" t="e">
        <f>#REF!</f>
        <v>#REF!</v>
      </c>
      <c r="N264" s="148" t="e">
        <f>Juni!#REF!</f>
        <v>#REF!</v>
      </c>
      <c r="O264" s="148" t="e">
        <f>Juli!#REF!</f>
        <v>#REF!</v>
      </c>
      <c r="P264" s="148" t="e">
        <f>Septembar!#REF!</f>
        <v>#REF!</v>
      </c>
      <c r="Q264" s="148" t="e">
        <f>Oktobar!#REF!</f>
        <v>#REF!</v>
      </c>
      <c r="R264" s="148" t="e">
        <f>Oktobar_2!S264</f>
        <v>#REF!</v>
      </c>
      <c r="S264" s="148"/>
      <c r="T264" s="148">
        <f t="shared" si="5"/>
        <v>0</v>
      </c>
    </row>
    <row r="265" spans="1:20" ht="20.100000000000001" customHeight="1">
      <c r="A265" t="e">
        <f>OSS_2018_19!#REF!</f>
        <v>#REF!</v>
      </c>
      <c r="B265" s="148" t="e">
        <f>Januar!#REF!</f>
        <v>#REF!</v>
      </c>
      <c r="C265" s="148" t="e">
        <f>Februar!#REF!</f>
        <v>#REF!</v>
      </c>
      <c r="D265" s="148" t="e">
        <f>#REF!</f>
        <v>#REF!</v>
      </c>
      <c r="E265" s="148" t="e">
        <f>Juni!#REF!</f>
        <v>#REF!</v>
      </c>
      <c r="F265" s="148" t="e">
        <f>Juli!#REF!</f>
        <v>#REF!</v>
      </c>
      <c r="G265" s="148" t="e">
        <f>Septembar!#REF!</f>
        <v>#REF!</v>
      </c>
      <c r="H265" s="148" t="e">
        <f>Oktobar!#REF!</f>
        <v>#REF!</v>
      </c>
      <c r="I265" s="148" t="e">
        <f>Oktobar_2!S265</f>
        <v>#REF!</v>
      </c>
      <c r="K265" s="148" t="e">
        <f>Januar!#REF!</f>
        <v>#REF!</v>
      </c>
      <c r="L265" s="148" t="e">
        <f>Februar!#REF!</f>
        <v>#REF!</v>
      </c>
      <c r="M265" s="148" t="e">
        <f>#REF!</f>
        <v>#REF!</v>
      </c>
      <c r="N265" s="148" t="e">
        <f>Juni!#REF!</f>
        <v>#REF!</v>
      </c>
      <c r="O265" s="148" t="e">
        <f>Juli!#REF!</f>
        <v>#REF!</v>
      </c>
      <c r="P265" s="148" t="e">
        <f>Septembar!#REF!</f>
        <v>#REF!</v>
      </c>
      <c r="Q265" s="148" t="e">
        <f>Oktobar!#REF!</f>
        <v>#REF!</v>
      </c>
      <c r="R265" s="148" t="e">
        <f>Oktobar_2!S265</f>
        <v>#REF!</v>
      </c>
      <c r="S265" s="148"/>
      <c r="T265" s="148">
        <f t="shared" si="5"/>
        <v>0</v>
      </c>
    </row>
    <row r="266" spans="1:20" ht="20.100000000000001" customHeight="1">
      <c r="A266" t="e">
        <f>OSS_2018_19!#REF!</f>
        <v>#REF!</v>
      </c>
      <c r="B266" s="148" t="e">
        <f>Januar!#REF!</f>
        <v>#REF!</v>
      </c>
      <c r="C266" s="148" t="e">
        <f>Februar!#REF!</f>
        <v>#REF!</v>
      </c>
      <c r="D266" s="148" t="e">
        <f>#REF!</f>
        <v>#REF!</v>
      </c>
      <c r="E266" s="148" t="e">
        <f>Juni!#REF!</f>
        <v>#REF!</v>
      </c>
      <c r="F266" s="148" t="e">
        <f>Juli!#REF!</f>
        <v>#REF!</v>
      </c>
      <c r="G266" s="148" t="e">
        <f>Septembar!#REF!</f>
        <v>#REF!</v>
      </c>
      <c r="H266" s="148" t="e">
        <f>Oktobar!#REF!</f>
        <v>#REF!</v>
      </c>
      <c r="I266" s="148" t="e">
        <f>Oktobar_2!S266</f>
        <v>#REF!</v>
      </c>
      <c r="K266" s="148" t="e">
        <f>Januar!#REF!</f>
        <v>#REF!</v>
      </c>
      <c r="L266" s="148" t="e">
        <f>Februar!#REF!</f>
        <v>#REF!</v>
      </c>
      <c r="M266" s="148" t="e">
        <f>#REF!</f>
        <v>#REF!</v>
      </c>
      <c r="N266" s="148" t="e">
        <f>Juni!#REF!</f>
        <v>#REF!</v>
      </c>
      <c r="O266" s="148" t="e">
        <f>Juli!#REF!</f>
        <v>#REF!</v>
      </c>
      <c r="P266" s="148" t="e">
        <f>Septembar!#REF!</f>
        <v>#REF!</v>
      </c>
      <c r="Q266" s="148" t="e">
        <f>Oktobar!#REF!</f>
        <v>#REF!</v>
      </c>
      <c r="R266" s="148" t="e">
        <f>Oktobar_2!S266</f>
        <v>#REF!</v>
      </c>
      <c r="S266" s="148"/>
      <c r="T266" s="148">
        <f t="shared" si="5"/>
        <v>0</v>
      </c>
    </row>
    <row r="267" spans="1:20" ht="20.100000000000001" customHeight="1">
      <c r="A267" t="e">
        <f>OSS_2018_19!#REF!</f>
        <v>#REF!</v>
      </c>
      <c r="B267" s="148" t="e">
        <f>Januar!#REF!</f>
        <v>#REF!</v>
      </c>
      <c r="C267" s="148" t="e">
        <f>Februar!#REF!</f>
        <v>#REF!</v>
      </c>
      <c r="D267" s="148" t="e">
        <f>#REF!</f>
        <v>#REF!</v>
      </c>
      <c r="E267" s="148" t="e">
        <f>Juni!#REF!</f>
        <v>#REF!</v>
      </c>
      <c r="F267" s="148" t="e">
        <f>Juli!#REF!</f>
        <v>#REF!</v>
      </c>
      <c r="G267" s="148" t="e">
        <f>Septembar!#REF!</f>
        <v>#REF!</v>
      </c>
      <c r="H267" s="148" t="e">
        <f>Oktobar!#REF!</f>
        <v>#REF!</v>
      </c>
      <c r="I267" s="148" t="e">
        <f>Oktobar_2!S267</f>
        <v>#REF!</v>
      </c>
      <c r="K267" s="148" t="e">
        <f>Januar!#REF!</f>
        <v>#REF!</v>
      </c>
      <c r="L267" s="148" t="e">
        <f>Februar!#REF!</f>
        <v>#REF!</v>
      </c>
      <c r="M267" s="148" t="e">
        <f>#REF!</f>
        <v>#REF!</v>
      </c>
      <c r="N267" s="148" t="e">
        <f>Juni!#REF!</f>
        <v>#REF!</v>
      </c>
      <c r="O267" s="148" t="e">
        <f>Juli!#REF!</f>
        <v>#REF!</v>
      </c>
      <c r="P267" s="148" t="e">
        <f>Septembar!#REF!</f>
        <v>#REF!</v>
      </c>
      <c r="Q267" s="148" t="e">
        <f>Oktobar!#REF!</f>
        <v>#REF!</v>
      </c>
      <c r="R267" s="148" t="e">
        <f>Oktobar_2!S267</f>
        <v>#REF!</v>
      </c>
      <c r="S267" s="148"/>
      <c r="T267" s="148">
        <f t="shared" si="5"/>
        <v>0</v>
      </c>
    </row>
    <row r="268" spans="1:20" ht="20.100000000000001" customHeight="1">
      <c r="A268" t="e">
        <f>OSS_2018_19!#REF!</f>
        <v>#REF!</v>
      </c>
      <c r="B268" s="148" t="e">
        <f>Januar!#REF!</f>
        <v>#REF!</v>
      </c>
      <c r="C268" s="148" t="e">
        <f>Februar!#REF!</f>
        <v>#REF!</v>
      </c>
      <c r="D268" s="148" t="e">
        <f>#REF!</f>
        <v>#REF!</v>
      </c>
      <c r="E268" s="148" t="e">
        <f>Juni!#REF!</f>
        <v>#REF!</v>
      </c>
      <c r="F268" s="148" t="e">
        <f>Juli!#REF!</f>
        <v>#REF!</v>
      </c>
      <c r="G268" s="148" t="e">
        <f>Septembar!#REF!</f>
        <v>#REF!</v>
      </c>
      <c r="H268" s="148" t="e">
        <f>Oktobar!#REF!</f>
        <v>#REF!</v>
      </c>
      <c r="I268" s="148" t="e">
        <f>Oktobar_2!S268</f>
        <v>#REF!</v>
      </c>
      <c r="K268" s="148" t="e">
        <f>Januar!#REF!</f>
        <v>#REF!</v>
      </c>
      <c r="L268" s="148" t="e">
        <f>Februar!#REF!</f>
        <v>#REF!</v>
      </c>
      <c r="M268" s="148" t="e">
        <f>#REF!</f>
        <v>#REF!</v>
      </c>
      <c r="N268" s="148" t="e">
        <f>Juni!#REF!</f>
        <v>#REF!</v>
      </c>
      <c r="O268" s="148" t="e">
        <f>Juli!#REF!</f>
        <v>#REF!</v>
      </c>
      <c r="P268" s="148" t="e">
        <f>Septembar!#REF!</f>
        <v>#REF!</v>
      </c>
      <c r="Q268" s="148" t="e">
        <f>Oktobar!#REF!</f>
        <v>#REF!</v>
      </c>
      <c r="R268" s="148" t="e">
        <f>Oktobar_2!S268</f>
        <v>#REF!</v>
      </c>
      <c r="S268" s="148"/>
      <c r="T268" s="148">
        <f t="shared" si="5"/>
        <v>0</v>
      </c>
    </row>
    <row r="269" spans="1:20" ht="20.100000000000001" customHeight="1">
      <c r="A269" t="e">
        <f>OSS_2018_19!#REF!</f>
        <v>#REF!</v>
      </c>
      <c r="B269" s="148" t="e">
        <f>Januar!#REF!</f>
        <v>#REF!</v>
      </c>
      <c r="C269" s="148" t="e">
        <f>Februar!#REF!</f>
        <v>#REF!</v>
      </c>
      <c r="D269" s="148" t="e">
        <f>#REF!</f>
        <v>#REF!</v>
      </c>
      <c r="E269" s="148" t="e">
        <f>Juni!#REF!</f>
        <v>#REF!</v>
      </c>
      <c r="F269" s="148" t="e">
        <f>Juli!#REF!</f>
        <v>#REF!</v>
      </c>
      <c r="G269" s="148" t="e">
        <f>Septembar!#REF!</f>
        <v>#REF!</v>
      </c>
      <c r="H269" s="148" t="e">
        <f>Oktobar!#REF!</f>
        <v>#REF!</v>
      </c>
      <c r="I269" s="148" t="e">
        <f>Oktobar_2!S269</f>
        <v>#REF!</v>
      </c>
      <c r="K269" s="148" t="e">
        <f>Januar!#REF!</f>
        <v>#REF!</v>
      </c>
      <c r="L269" s="148" t="e">
        <f>Februar!#REF!</f>
        <v>#REF!</v>
      </c>
      <c r="M269" s="148" t="e">
        <f>#REF!</f>
        <v>#REF!</v>
      </c>
      <c r="N269" s="148" t="e">
        <f>Juni!#REF!</f>
        <v>#REF!</v>
      </c>
      <c r="O269" s="148" t="e">
        <f>Juli!#REF!</f>
        <v>#REF!</v>
      </c>
      <c r="P269" s="148" t="e">
        <f>Septembar!#REF!</f>
        <v>#REF!</v>
      </c>
      <c r="Q269" s="148" t="e">
        <f>Oktobar!#REF!</f>
        <v>#REF!</v>
      </c>
      <c r="R269" s="148" t="e">
        <f>Oktobar_2!S269</f>
        <v>#REF!</v>
      </c>
      <c r="S269" s="148"/>
      <c r="T269" s="148">
        <f t="shared" si="5"/>
        <v>0</v>
      </c>
    </row>
    <row r="270" spans="1:20" ht="20.100000000000001" customHeight="1">
      <c r="A270" t="e">
        <f>OSS_2018_19!#REF!</f>
        <v>#REF!</v>
      </c>
      <c r="B270" s="148" t="e">
        <f>Januar!#REF!</f>
        <v>#REF!</v>
      </c>
      <c r="C270" s="148" t="e">
        <f>Februar!#REF!</f>
        <v>#REF!</v>
      </c>
      <c r="D270" s="148" t="e">
        <f>#REF!</f>
        <v>#REF!</v>
      </c>
      <c r="E270" s="148" t="e">
        <f>Juni!#REF!</f>
        <v>#REF!</v>
      </c>
      <c r="F270" s="148" t="e">
        <f>Juli!#REF!</f>
        <v>#REF!</v>
      </c>
      <c r="G270" s="148" t="e">
        <f>Septembar!#REF!</f>
        <v>#REF!</v>
      </c>
      <c r="H270" s="148" t="e">
        <f>Oktobar!#REF!</f>
        <v>#REF!</v>
      </c>
      <c r="I270" s="148" t="e">
        <f>Oktobar_2!S270</f>
        <v>#REF!</v>
      </c>
      <c r="K270" s="148" t="e">
        <f>Januar!#REF!</f>
        <v>#REF!</v>
      </c>
      <c r="L270" s="148" t="e">
        <f>Februar!#REF!</f>
        <v>#REF!</v>
      </c>
      <c r="M270" s="148" t="e">
        <f>#REF!</f>
        <v>#REF!</v>
      </c>
      <c r="N270" s="148" t="e">
        <f>Juni!#REF!</f>
        <v>#REF!</v>
      </c>
      <c r="O270" s="148" t="e">
        <f>Juli!#REF!</f>
        <v>#REF!</v>
      </c>
      <c r="P270" s="148" t="e">
        <f>Septembar!#REF!</f>
        <v>#REF!</v>
      </c>
      <c r="Q270" s="148" t="e">
        <f>Oktobar!#REF!</f>
        <v>#REF!</v>
      </c>
      <c r="R270" s="148" t="e">
        <f>Oktobar_2!S270</f>
        <v>#REF!</v>
      </c>
      <c r="S270" s="148"/>
      <c r="T270" s="148">
        <f t="shared" si="5"/>
        <v>0</v>
      </c>
    </row>
    <row r="271" spans="1:20" ht="20.100000000000001" customHeight="1">
      <c r="A271" t="e">
        <f>OSS_2018_19!#REF!</f>
        <v>#REF!</v>
      </c>
      <c r="B271" s="148" t="e">
        <f>Januar!#REF!</f>
        <v>#REF!</v>
      </c>
      <c r="C271" s="148" t="e">
        <f>Februar!#REF!</f>
        <v>#REF!</v>
      </c>
      <c r="D271" s="148" t="e">
        <f>#REF!</f>
        <v>#REF!</v>
      </c>
      <c r="E271" s="148" t="e">
        <f>Juni!#REF!</f>
        <v>#REF!</v>
      </c>
      <c r="F271" s="148" t="e">
        <f>Juli!#REF!</f>
        <v>#REF!</v>
      </c>
      <c r="G271" s="148" t="e">
        <f>Septembar!#REF!</f>
        <v>#REF!</v>
      </c>
      <c r="H271" s="148" t="e">
        <f>Oktobar!#REF!</f>
        <v>#REF!</v>
      </c>
      <c r="I271" s="148" t="e">
        <f>Oktobar_2!S271</f>
        <v>#REF!</v>
      </c>
      <c r="K271" s="148" t="e">
        <f>Januar!#REF!</f>
        <v>#REF!</v>
      </c>
      <c r="L271" s="148" t="e">
        <f>Februar!#REF!</f>
        <v>#REF!</v>
      </c>
      <c r="M271" s="148" t="e">
        <f>#REF!</f>
        <v>#REF!</v>
      </c>
      <c r="N271" s="148" t="e">
        <f>Juni!#REF!</f>
        <v>#REF!</v>
      </c>
      <c r="O271" s="148" t="e">
        <f>Juli!#REF!</f>
        <v>#REF!</v>
      </c>
      <c r="P271" s="148" t="e">
        <f>Septembar!#REF!</f>
        <v>#REF!</v>
      </c>
      <c r="Q271" s="148" t="e">
        <f>Oktobar!#REF!</f>
        <v>#REF!</v>
      </c>
      <c r="R271" s="148" t="e">
        <f>Oktobar_2!S271</f>
        <v>#REF!</v>
      </c>
      <c r="S271" s="148"/>
      <c r="T271" s="148">
        <f t="shared" si="5"/>
        <v>0</v>
      </c>
    </row>
    <row r="272" spans="1:20" ht="20.100000000000001" customHeight="1">
      <c r="A272" t="e">
        <f>OSS_2018_19!#REF!</f>
        <v>#REF!</v>
      </c>
      <c r="B272" s="148" t="e">
        <f>Januar!#REF!</f>
        <v>#REF!</v>
      </c>
      <c r="C272" s="148" t="e">
        <f>Februar!#REF!</f>
        <v>#REF!</v>
      </c>
      <c r="D272" s="148" t="e">
        <f>#REF!</f>
        <v>#REF!</v>
      </c>
      <c r="E272" s="148" t="e">
        <f>Juni!#REF!</f>
        <v>#REF!</v>
      </c>
      <c r="F272" s="148" t="e">
        <f>Juli!#REF!</f>
        <v>#REF!</v>
      </c>
      <c r="G272" s="148" t="e">
        <f>Septembar!#REF!</f>
        <v>#REF!</v>
      </c>
      <c r="H272" s="148" t="e">
        <f>Oktobar!#REF!</f>
        <v>#REF!</v>
      </c>
      <c r="I272" s="148" t="e">
        <f>Oktobar_2!S272</f>
        <v>#REF!</v>
      </c>
      <c r="K272" s="148" t="e">
        <f>Januar!#REF!</f>
        <v>#REF!</v>
      </c>
      <c r="L272" s="148" t="e">
        <f>Februar!#REF!</f>
        <v>#REF!</v>
      </c>
      <c r="M272" s="148" t="e">
        <f>#REF!</f>
        <v>#REF!</v>
      </c>
      <c r="N272" s="148" t="e">
        <f>Juni!#REF!</f>
        <v>#REF!</v>
      </c>
      <c r="O272" s="148" t="e">
        <f>Juli!#REF!</f>
        <v>#REF!</v>
      </c>
      <c r="P272" s="148" t="e">
        <f>Septembar!#REF!</f>
        <v>#REF!</v>
      </c>
      <c r="Q272" s="148" t="e">
        <f>Oktobar!#REF!</f>
        <v>#REF!</v>
      </c>
      <c r="R272" s="148" t="e">
        <f>Oktobar_2!S272</f>
        <v>#REF!</v>
      </c>
      <c r="S272" s="148"/>
      <c r="T272" s="148">
        <f t="shared" si="5"/>
        <v>0</v>
      </c>
    </row>
    <row r="273" spans="1:20" ht="20.100000000000001" customHeight="1">
      <c r="A273" t="e">
        <f>OSS_2018_19!#REF!</f>
        <v>#REF!</v>
      </c>
      <c r="B273" s="148" t="e">
        <f>Januar!#REF!</f>
        <v>#REF!</v>
      </c>
      <c r="C273" s="148" t="e">
        <f>Februar!#REF!</f>
        <v>#REF!</v>
      </c>
      <c r="D273" s="148" t="e">
        <f>#REF!</f>
        <v>#REF!</v>
      </c>
      <c r="E273" s="148" t="e">
        <f>Juni!#REF!</f>
        <v>#REF!</v>
      </c>
      <c r="F273" s="148" t="e">
        <f>Juli!#REF!</f>
        <v>#REF!</v>
      </c>
      <c r="G273" s="148" t="e">
        <f>Septembar!#REF!</f>
        <v>#REF!</v>
      </c>
      <c r="H273" s="148" t="e">
        <f>Oktobar!#REF!</f>
        <v>#REF!</v>
      </c>
      <c r="I273" s="148" t="e">
        <f>Oktobar_2!S273</f>
        <v>#REF!</v>
      </c>
      <c r="K273" s="148" t="e">
        <f>Januar!#REF!</f>
        <v>#REF!</v>
      </c>
      <c r="L273" s="148" t="e">
        <f>Februar!#REF!</f>
        <v>#REF!</v>
      </c>
      <c r="M273" s="148" t="e">
        <f>#REF!</f>
        <v>#REF!</v>
      </c>
      <c r="N273" s="148" t="e">
        <f>Juni!#REF!</f>
        <v>#REF!</v>
      </c>
      <c r="O273" s="148" t="e">
        <f>Juli!#REF!</f>
        <v>#REF!</v>
      </c>
      <c r="P273" s="148" t="e">
        <f>Septembar!#REF!</f>
        <v>#REF!</v>
      </c>
      <c r="Q273" s="148" t="e">
        <f>Oktobar!#REF!</f>
        <v>#REF!</v>
      </c>
      <c r="R273" s="148" t="e">
        <f>Oktobar_2!S273</f>
        <v>#REF!</v>
      </c>
      <c r="S273" s="148"/>
      <c r="T273" s="148">
        <f t="shared" si="5"/>
        <v>0</v>
      </c>
    </row>
    <row r="274" spans="1:20" ht="20.100000000000001" customHeight="1">
      <c r="A274" t="e">
        <f>OSS_2018_19!#REF!</f>
        <v>#REF!</v>
      </c>
      <c r="B274" s="148" t="e">
        <f>Januar!#REF!</f>
        <v>#REF!</v>
      </c>
      <c r="C274" s="148" t="e">
        <f>Februar!#REF!</f>
        <v>#REF!</v>
      </c>
      <c r="D274" s="148" t="e">
        <f>#REF!</f>
        <v>#REF!</v>
      </c>
      <c r="E274" s="148" t="e">
        <f>Juni!#REF!</f>
        <v>#REF!</v>
      </c>
      <c r="F274" s="148" t="e">
        <f>Juli!#REF!</f>
        <v>#REF!</v>
      </c>
      <c r="G274" s="148" t="e">
        <f>Septembar!#REF!</f>
        <v>#REF!</v>
      </c>
      <c r="H274" s="148" t="e">
        <f>Oktobar!#REF!</f>
        <v>#REF!</v>
      </c>
      <c r="I274" s="148" t="e">
        <f>Oktobar_2!S274</f>
        <v>#REF!</v>
      </c>
      <c r="K274" s="148" t="e">
        <f>Januar!#REF!</f>
        <v>#REF!</v>
      </c>
      <c r="L274" s="148" t="e">
        <f>Februar!#REF!</f>
        <v>#REF!</v>
      </c>
      <c r="M274" s="148" t="e">
        <f>#REF!</f>
        <v>#REF!</v>
      </c>
      <c r="N274" s="148" t="e">
        <f>Juni!#REF!</f>
        <v>#REF!</v>
      </c>
      <c r="O274" s="148" t="e">
        <f>Juli!#REF!</f>
        <v>#REF!</v>
      </c>
      <c r="P274" s="148" t="e">
        <f>Septembar!#REF!</f>
        <v>#REF!</v>
      </c>
      <c r="Q274" s="148" t="e">
        <f>Oktobar!#REF!</f>
        <v>#REF!</v>
      </c>
      <c r="R274" s="148" t="e">
        <f>Oktobar_2!S274</f>
        <v>#REF!</v>
      </c>
      <c r="S274" s="148"/>
      <c r="T274" s="148">
        <f t="shared" si="5"/>
        <v>0</v>
      </c>
    </row>
    <row r="275" spans="1:20" ht="20.100000000000001" customHeight="1">
      <c r="A275" t="e">
        <f>OSS_2018_19!#REF!</f>
        <v>#REF!</v>
      </c>
      <c r="B275" s="148" t="e">
        <f>Januar!#REF!</f>
        <v>#REF!</v>
      </c>
      <c r="C275" s="148" t="e">
        <f>Februar!#REF!</f>
        <v>#REF!</v>
      </c>
      <c r="D275" s="148" t="e">
        <f>#REF!</f>
        <v>#REF!</v>
      </c>
      <c r="E275" s="148" t="e">
        <f>Juni!#REF!</f>
        <v>#REF!</v>
      </c>
      <c r="F275" s="148" t="e">
        <f>Juli!#REF!</f>
        <v>#REF!</v>
      </c>
      <c r="G275" s="148" t="e">
        <f>Septembar!#REF!</f>
        <v>#REF!</v>
      </c>
      <c r="H275" s="148" t="e">
        <f>Oktobar!#REF!</f>
        <v>#REF!</v>
      </c>
      <c r="I275" s="148" t="e">
        <f>Oktobar_2!S275</f>
        <v>#REF!</v>
      </c>
      <c r="K275" s="148" t="e">
        <f>Januar!#REF!</f>
        <v>#REF!</v>
      </c>
      <c r="L275" s="148" t="e">
        <f>Februar!#REF!</f>
        <v>#REF!</v>
      </c>
      <c r="M275" s="148" t="e">
        <f>#REF!</f>
        <v>#REF!</v>
      </c>
      <c r="N275" s="148" t="e">
        <f>Juni!#REF!</f>
        <v>#REF!</v>
      </c>
      <c r="O275" s="148" t="e">
        <f>Juli!#REF!</f>
        <v>#REF!</v>
      </c>
      <c r="P275" s="148" t="e">
        <f>Septembar!#REF!</f>
        <v>#REF!</v>
      </c>
      <c r="Q275" s="148" t="e">
        <f>Oktobar!#REF!</f>
        <v>#REF!</v>
      </c>
      <c r="R275" s="148" t="e">
        <f>Oktobar_2!S275</f>
        <v>#REF!</v>
      </c>
      <c r="S275" s="148"/>
      <c r="T275" s="148">
        <f t="shared" si="5"/>
        <v>0</v>
      </c>
    </row>
    <row r="276" spans="1:20" ht="20.100000000000001" customHeight="1">
      <c r="A276" t="e">
        <f>OSS_2018_19!#REF!</f>
        <v>#REF!</v>
      </c>
      <c r="B276" s="148" t="e">
        <f>Januar!#REF!</f>
        <v>#REF!</v>
      </c>
      <c r="C276" s="148" t="e">
        <f>Februar!#REF!</f>
        <v>#REF!</v>
      </c>
      <c r="D276" s="148" t="e">
        <f>#REF!</f>
        <v>#REF!</v>
      </c>
      <c r="E276" s="148" t="e">
        <f>Juni!#REF!</f>
        <v>#REF!</v>
      </c>
      <c r="F276" s="148" t="e">
        <f>Juli!#REF!</f>
        <v>#REF!</v>
      </c>
      <c r="G276" s="148" t="e">
        <f>Septembar!#REF!</f>
        <v>#REF!</v>
      </c>
      <c r="H276" s="148" t="e">
        <f>Oktobar!#REF!</f>
        <v>#REF!</v>
      </c>
      <c r="I276" s="148" t="e">
        <f>Oktobar_2!S276</f>
        <v>#REF!</v>
      </c>
      <c r="K276" s="148" t="e">
        <f>Januar!#REF!</f>
        <v>#REF!</v>
      </c>
      <c r="L276" s="148" t="e">
        <f>Februar!#REF!</f>
        <v>#REF!</v>
      </c>
      <c r="M276" s="148" t="e">
        <f>#REF!</f>
        <v>#REF!</v>
      </c>
      <c r="N276" s="148" t="e">
        <f>Juni!#REF!</f>
        <v>#REF!</v>
      </c>
      <c r="O276" s="148" t="e">
        <f>Juli!#REF!</f>
        <v>#REF!</v>
      </c>
      <c r="P276" s="148" t="e">
        <f>Septembar!#REF!</f>
        <v>#REF!</v>
      </c>
      <c r="Q276" s="148" t="e">
        <f>Oktobar!#REF!</f>
        <v>#REF!</v>
      </c>
      <c r="R276" s="148" t="e">
        <f>Oktobar_2!S276</f>
        <v>#REF!</v>
      </c>
      <c r="S276" s="148"/>
      <c r="T276" s="148">
        <f t="shared" si="5"/>
        <v>0</v>
      </c>
    </row>
    <row r="277" spans="1:20" ht="20.100000000000001" customHeight="1">
      <c r="A277" t="e">
        <f>OSS_2018_19!#REF!</f>
        <v>#REF!</v>
      </c>
      <c r="B277" s="148" t="e">
        <f>Januar!#REF!</f>
        <v>#REF!</v>
      </c>
      <c r="C277" s="148" t="e">
        <f>Februar!#REF!</f>
        <v>#REF!</v>
      </c>
      <c r="D277" s="148" t="e">
        <f>#REF!</f>
        <v>#REF!</v>
      </c>
      <c r="E277" s="148" t="e">
        <f>Juni!#REF!</f>
        <v>#REF!</v>
      </c>
      <c r="F277" s="148" t="e">
        <f>Juli!#REF!</f>
        <v>#REF!</v>
      </c>
      <c r="G277" s="148" t="e">
        <f>Septembar!#REF!</f>
        <v>#REF!</v>
      </c>
      <c r="H277" s="148" t="e">
        <f>Oktobar!#REF!</f>
        <v>#REF!</v>
      </c>
      <c r="I277" s="148" t="e">
        <f>Oktobar_2!S277</f>
        <v>#REF!</v>
      </c>
      <c r="K277" s="148" t="e">
        <f>Januar!#REF!</f>
        <v>#REF!</v>
      </c>
      <c r="L277" s="148" t="e">
        <f>Februar!#REF!</f>
        <v>#REF!</v>
      </c>
      <c r="M277" s="148" t="e">
        <f>#REF!</f>
        <v>#REF!</v>
      </c>
      <c r="N277" s="148" t="e">
        <f>Juni!#REF!</f>
        <v>#REF!</v>
      </c>
      <c r="O277" s="148" t="e">
        <f>Juli!#REF!</f>
        <v>#REF!</v>
      </c>
      <c r="P277" s="148" t="e">
        <f>Septembar!#REF!</f>
        <v>#REF!</v>
      </c>
      <c r="Q277" s="148" t="e">
        <f>Oktobar!#REF!</f>
        <v>#REF!</v>
      </c>
      <c r="R277" s="148" t="e">
        <f>Oktobar_2!S277</f>
        <v>#REF!</v>
      </c>
      <c r="S277" s="148"/>
      <c r="T277" s="148">
        <f t="shared" si="5"/>
        <v>0</v>
      </c>
    </row>
    <row r="278" spans="1:20" ht="20.100000000000001" customHeight="1">
      <c r="A278" t="e">
        <f>OSS_2018_19!#REF!</f>
        <v>#REF!</v>
      </c>
      <c r="B278" s="148" t="e">
        <f>Januar!#REF!</f>
        <v>#REF!</v>
      </c>
      <c r="C278" s="148" t="e">
        <f>Februar!#REF!</f>
        <v>#REF!</v>
      </c>
      <c r="D278" s="148" t="e">
        <f>#REF!</f>
        <v>#REF!</v>
      </c>
      <c r="E278" s="148" t="e">
        <f>Juni!#REF!</f>
        <v>#REF!</v>
      </c>
      <c r="F278" s="148" t="e">
        <f>Juli!#REF!</f>
        <v>#REF!</v>
      </c>
      <c r="G278" s="148" t="e">
        <f>Septembar!#REF!</f>
        <v>#REF!</v>
      </c>
      <c r="H278" s="148" t="e">
        <f>Oktobar!#REF!</f>
        <v>#REF!</v>
      </c>
      <c r="I278" s="148" t="e">
        <f>Oktobar_2!S278</f>
        <v>#REF!</v>
      </c>
      <c r="K278" s="148" t="e">
        <f>Januar!#REF!</f>
        <v>#REF!</v>
      </c>
      <c r="L278" s="148" t="e">
        <f>Februar!#REF!</f>
        <v>#REF!</v>
      </c>
      <c r="M278" s="148" t="e">
        <f>#REF!</f>
        <v>#REF!</v>
      </c>
      <c r="N278" s="148" t="e">
        <f>Juni!#REF!</f>
        <v>#REF!</v>
      </c>
      <c r="O278" s="148" t="e">
        <f>Juli!#REF!</f>
        <v>#REF!</v>
      </c>
      <c r="P278" s="148" t="e">
        <f>Septembar!#REF!</f>
        <v>#REF!</v>
      </c>
      <c r="Q278" s="148" t="e">
        <f>Oktobar!#REF!</f>
        <v>#REF!</v>
      </c>
      <c r="R278" s="148" t="e">
        <f>Oktobar_2!S278</f>
        <v>#REF!</v>
      </c>
      <c r="S278" s="148"/>
      <c r="T278" s="148">
        <f t="shared" si="5"/>
        <v>0</v>
      </c>
    </row>
    <row r="279" spans="1:20" ht="20.100000000000001" customHeight="1">
      <c r="A279" t="e">
        <f>OSS_2018_19!#REF!</f>
        <v>#REF!</v>
      </c>
      <c r="B279" s="148" t="e">
        <f>Januar!#REF!</f>
        <v>#REF!</v>
      </c>
      <c r="C279" s="148" t="e">
        <f>Februar!#REF!</f>
        <v>#REF!</v>
      </c>
      <c r="D279" s="148" t="e">
        <f>#REF!</f>
        <v>#REF!</v>
      </c>
      <c r="E279" s="148" t="e">
        <f>Juni!#REF!</f>
        <v>#REF!</v>
      </c>
      <c r="F279" s="148" t="e">
        <f>Juli!#REF!</f>
        <v>#REF!</v>
      </c>
      <c r="G279" s="148" t="e">
        <f>Septembar!#REF!</f>
        <v>#REF!</v>
      </c>
      <c r="H279" s="148" t="e">
        <f>Oktobar!#REF!</f>
        <v>#REF!</v>
      </c>
      <c r="I279" s="148" t="e">
        <f>Oktobar_2!S279</f>
        <v>#REF!</v>
      </c>
      <c r="K279" s="148" t="e">
        <f>Januar!#REF!</f>
        <v>#REF!</v>
      </c>
      <c r="L279" s="148" t="e">
        <f>Februar!#REF!</f>
        <v>#REF!</v>
      </c>
      <c r="M279" s="148" t="e">
        <f>#REF!</f>
        <v>#REF!</v>
      </c>
      <c r="N279" s="148" t="e">
        <f>Juni!#REF!</f>
        <v>#REF!</v>
      </c>
      <c r="O279" s="148" t="e">
        <f>Juli!#REF!</f>
        <v>#REF!</v>
      </c>
      <c r="P279" s="148" t="e">
        <f>Septembar!#REF!</f>
        <v>#REF!</v>
      </c>
      <c r="Q279" s="148" t="e">
        <f>Oktobar!#REF!</f>
        <v>#REF!</v>
      </c>
      <c r="R279" s="148" t="e">
        <f>Oktobar_2!S279</f>
        <v>#REF!</v>
      </c>
      <c r="S279" s="148"/>
      <c r="T279" s="148">
        <f t="shared" si="5"/>
        <v>0</v>
      </c>
    </row>
    <row r="280" spans="1:20" ht="20.100000000000001" customHeight="1">
      <c r="A280" t="e">
        <f>OSS_2018_19!#REF!</f>
        <v>#REF!</v>
      </c>
      <c r="B280" s="148" t="e">
        <f>Januar!#REF!</f>
        <v>#REF!</v>
      </c>
      <c r="C280" s="148" t="e">
        <f>Februar!#REF!</f>
        <v>#REF!</v>
      </c>
      <c r="D280" s="148" t="e">
        <f>#REF!</f>
        <v>#REF!</v>
      </c>
      <c r="E280" s="148" t="e">
        <f>Juni!#REF!</f>
        <v>#REF!</v>
      </c>
      <c r="F280" s="148" t="e">
        <f>Juli!#REF!</f>
        <v>#REF!</v>
      </c>
      <c r="G280" s="148" t="e">
        <f>Septembar!#REF!</f>
        <v>#REF!</v>
      </c>
      <c r="H280" s="148" t="e">
        <f>Oktobar!#REF!</f>
        <v>#REF!</v>
      </c>
      <c r="I280" s="148" t="e">
        <f>Oktobar_2!S280</f>
        <v>#REF!</v>
      </c>
      <c r="K280" s="148" t="e">
        <f>Januar!#REF!</f>
        <v>#REF!</v>
      </c>
      <c r="L280" s="148" t="e">
        <f>Februar!#REF!</f>
        <v>#REF!</v>
      </c>
      <c r="M280" s="148" t="e">
        <f>#REF!</f>
        <v>#REF!</v>
      </c>
      <c r="N280" s="148" t="e">
        <f>Juni!#REF!</f>
        <v>#REF!</v>
      </c>
      <c r="O280" s="148" t="e">
        <f>Juli!#REF!</f>
        <v>#REF!</v>
      </c>
      <c r="P280" s="148" t="e">
        <f>Septembar!#REF!</f>
        <v>#REF!</v>
      </c>
      <c r="Q280" s="148" t="e">
        <f>Oktobar!#REF!</f>
        <v>#REF!</v>
      </c>
      <c r="R280" s="148" t="e">
        <f>Oktobar_2!S280</f>
        <v>#REF!</v>
      </c>
      <c r="S280" s="148"/>
      <c r="T280" s="148">
        <f t="shared" si="5"/>
        <v>0</v>
      </c>
    </row>
    <row r="281" spans="1:20" ht="20.100000000000001" customHeight="1">
      <c r="A281" t="e">
        <f>OSS_2018_19!#REF!</f>
        <v>#REF!</v>
      </c>
      <c r="B281" s="148" t="e">
        <f>Januar!#REF!</f>
        <v>#REF!</v>
      </c>
      <c r="C281" s="148" t="e">
        <f>Februar!#REF!</f>
        <v>#REF!</v>
      </c>
      <c r="D281" s="148" t="e">
        <f>#REF!</f>
        <v>#REF!</v>
      </c>
      <c r="E281" s="148" t="e">
        <f>Juni!#REF!</f>
        <v>#REF!</v>
      </c>
      <c r="F281" s="148" t="e">
        <f>Juli!#REF!</f>
        <v>#REF!</v>
      </c>
      <c r="G281" s="148" t="e">
        <f>Septembar!#REF!</f>
        <v>#REF!</v>
      </c>
      <c r="H281" s="148" t="e">
        <f>Oktobar!#REF!</f>
        <v>#REF!</v>
      </c>
      <c r="I281" s="148" t="e">
        <f>Oktobar_2!S281</f>
        <v>#REF!</v>
      </c>
      <c r="K281" s="148" t="e">
        <f>Januar!#REF!</f>
        <v>#REF!</v>
      </c>
      <c r="L281" s="148" t="e">
        <f>Februar!#REF!</f>
        <v>#REF!</v>
      </c>
      <c r="M281" s="148" t="e">
        <f>#REF!</f>
        <v>#REF!</v>
      </c>
      <c r="N281" s="148" t="e">
        <f>Juni!#REF!</f>
        <v>#REF!</v>
      </c>
      <c r="O281" s="148" t="e">
        <f>Juli!#REF!</f>
        <v>#REF!</v>
      </c>
      <c r="P281" s="148" t="e">
        <f>Septembar!#REF!</f>
        <v>#REF!</v>
      </c>
      <c r="Q281" s="148" t="e">
        <f>Oktobar!#REF!</f>
        <v>#REF!</v>
      </c>
      <c r="R281" s="148" t="e">
        <f>Oktobar_2!S281</f>
        <v>#REF!</v>
      </c>
      <c r="S281" s="148"/>
      <c r="T281" s="148">
        <f t="shared" si="5"/>
        <v>0</v>
      </c>
    </row>
    <row r="282" spans="1:20" ht="20.100000000000001" customHeight="1">
      <c r="A282" t="e">
        <f>OSS_2018_19!#REF!</f>
        <v>#REF!</v>
      </c>
      <c r="B282" s="148" t="e">
        <f>Januar!#REF!</f>
        <v>#REF!</v>
      </c>
      <c r="C282" s="148" t="e">
        <f>Februar!#REF!</f>
        <v>#REF!</v>
      </c>
      <c r="D282" s="148" t="e">
        <f>#REF!</f>
        <v>#REF!</v>
      </c>
      <c r="E282" s="148" t="e">
        <f>Juni!#REF!</f>
        <v>#REF!</v>
      </c>
      <c r="F282" s="148" t="e">
        <f>Juli!#REF!</f>
        <v>#REF!</v>
      </c>
      <c r="G282" s="148" t="e">
        <f>Septembar!#REF!</f>
        <v>#REF!</v>
      </c>
      <c r="H282" s="148" t="e">
        <f>Oktobar!#REF!</f>
        <v>#REF!</v>
      </c>
      <c r="I282" s="148" t="e">
        <f>Oktobar_2!S282</f>
        <v>#REF!</v>
      </c>
      <c r="K282" s="148" t="e">
        <f>Januar!#REF!</f>
        <v>#REF!</v>
      </c>
      <c r="L282" s="148" t="e">
        <f>Februar!#REF!</f>
        <v>#REF!</v>
      </c>
      <c r="M282" s="148" t="e">
        <f>#REF!</f>
        <v>#REF!</v>
      </c>
      <c r="N282" s="148" t="e">
        <f>Juni!#REF!</f>
        <v>#REF!</v>
      </c>
      <c r="O282" s="148" t="e">
        <f>Juli!#REF!</f>
        <v>#REF!</v>
      </c>
      <c r="P282" s="148" t="e">
        <f>Septembar!#REF!</f>
        <v>#REF!</v>
      </c>
      <c r="Q282" s="148" t="e">
        <f>Oktobar!#REF!</f>
        <v>#REF!</v>
      </c>
      <c r="R282" s="148" t="e">
        <f>Oktobar_2!S282</f>
        <v>#REF!</v>
      </c>
      <c r="S282" s="148"/>
      <c r="T282" s="148">
        <f t="shared" si="5"/>
        <v>0</v>
      </c>
    </row>
    <row r="283" spans="1:20" ht="20.100000000000001" customHeight="1">
      <c r="A283" t="e">
        <f>OSS_2018_19!#REF!</f>
        <v>#REF!</v>
      </c>
      <c r="B283" s="148" t="e">
        <f>Januar!#REF!</f>
        <v>#REF!</v>
      </c>
      <c r="C283" s="148" t="e">
        <f>Februar!#REF!</f>
        <v>#REF!</v>
      </c>
      <c r="D283" s="148" t="e">
        <f>#REF!</f>
        <v>#REF!</v>
      </c>
      <c r="E283" s="148" t="e">
        <f>Juni!#REF!</f>
        <v>#REF!</v>
      </c>
      <c r="F283" s="148" t="e">
        <f>Juli!#REF!</f>
        <v>#REF!</v>
      </c>
      <c r="G283" s="148" t="e">
        <f>Septembar!#REF!</f>
        <v>#REF!</v>
      </c>
      <c r="H283" s="148" t="e">
        <f>Oktobar!#REF!</f>
        <v>#REF!</v>
      </c>
      <c r="I283" s="148" t="e">
        <f>Oktobar_2!S283</f>
        <v>#REF!</v>
      </c>
      <c r="K283" s="148" t="e">
        <f>Januar!#REF!</f>
        <v>#REF!</v>
      </c>
      <c r="L283" s="148" t="e">
        <f>Februar!#REF!</f>
        <v>#REF!</v>
      </c>
      <c r="M283" s="148" t="e">
        <f>#REF!</f>
        <v>#REF!</v>
      </c>
      <c r="N283" s="148" t="e">
        <f>Juni!#REF!</f>
        <v>#REF!</v>
      </c>
      <c r="O283" s="148" t="e">
        <f>Juli!#REF!</f>
        <v>#REF!</v>
      </c>
      <c r="P283" s="148" t="e">
        <f>Septembar!#REF!</f>
        <v>#REF!</v>
      </c>
      <c r="Q283" s="148" t="e">
        <f>Oktobar!#REF!</f>
        <v>#REF!</v>
      </c>
      <c r="R283" s="148" t="e">
        <f>Oktobar_2!S283</f>
        <v>#REF!</v>
      </c>
      <c r="S283" s="148"/>
      <c r="T283" s="148">
        <f t="shared" si="5"/>
        <v>0</v>
      </c>
    </row>
    <row r="284" spans="1:20" ht="20.100000000000001" customHeight="1">
      <c r="A284" t="e">
        <f>OSS_2018_19!#REF!</f>
        <v>#REF!</v>
      </c>
      <c r="B284" s="148" t="e">
        <f>Januar!#REF!</f>
        <v>#REF!</v>
      </c>
      <c r="C284" s="148" t="e">
        <f>Februar!#REF!</f>
        <v>#REF!</v>
      </c>
      <c r="D284" s="148" t="e">
        <f>#REF!</f>
        <v>#REF!</v>
      </c>
      <c r="E284" s="148" t="e">
        <f>Juni!#REF!</f>
        <v>#REF!</v>
      </c>
      <c r="F284" s="148" t="e">
        <f>Juli!#REF!</f>
        <v>#REF!</v>
      </c>
      <c r="G284" s="148" t="e">
        <f>Septembar!#REF!</f>
        <v>#REF!</v>
      </c>
      <c r="H284" s="148" t="e">
        <f>Oktobar!#REF!</f>
        <v>#REF!</v>
      </c>
      <c r="I284" s="148" t="e">
        <f>Oktobar_2!S284</f>
        <v>#REF!</v>
      </c>
      <c r="K284" s="148" t="e">
        <f>Januar!#REF!</f>
        <v>#REF!</v>
      </c>
      <c r="L284" s="148" t="e">
        <f>Februar!#REF!</f>
        <v>#REF!</v>
      </c>
      <c r="M284" s="148" t="e">
        <f>#REF!</f>
        <v>#REF!</v>
      </c>
      <c r="N284" s="148" t="e">
        <f>Juni!#REF!</f>
        <v>#REF!</v>
      </c>
      <c r="O284" s="148" t="e">
        <f>Juli!#REF!</f>
        <v>#REF!</v>
      </c>
      <c r="P284" s="148" t="e">
        <f>Septembar!#REF!</f>
        <v>#REF!</v>
      </c>
      <c r="Q284" s="148" t="e">
        <f>Oktobar!#REF!</f>
        <v>#REF!</v>
      </c>
      <c r="R284" s="148" t="e">
        <f>Oktobar_2!S284</f>
        <v>#REF!</v>
      </c>
      <c r="S284" s="148"/>
      <c r="T284" s="148">
        <f t="shared" si="5"/>
        <v>0</v>
      </c>
    </row>
    <row r="285" spans="1:20" ht="20.100000000000001" customHeight="1">
      <c r="A285" t="e">
        <f>OSS_2018_19!#REF!</f>
        <v>#REF!</v>
      </c>
      <c r="B285" s="148" t="e">
        <f>Januar!#REF!</f>
        <v>#REF!</v>
      </c>
      <c r="C285" s="148" t="e">
        <f>Februar!#REF!</f>
        <v>#REF!</v>
      </c>
      <c r="D285" s="148" t="e">
        <f>#REF!</f>
        <v>#REF!</v>
      </c>
      <c r="E285" s="148" t="e">
        <f>Juni!#REF!</f>
        <v>#REF!</v>
      </c>
      <c r="F285" s="148" t="e">
        <f>Juli!#REF!</f>
        <v>#REF!</v>
      </c>
      <c r="G285" s="148" t="e">
        <f>Septembar!#REF!</f>
        <v>#REF!</v>
      </c>
      <c r="H285" s="148" t="e">
        <f>Oktobar!#REF!</f>
        <v>#REF!</v>
      </c>
      <c r="I285" s="148" t="e">
        <f>Oktobar_2!S285</f>
        <v>#REF!</v>
      </c>
      <c r="K285" s="148" t="e">
        <f>Januar!#REF!</f>
        <v>#REF!</v>
      </c>
      <c r="L285" s="148" t="e">
        <f>Februar!#REF!</f>
        <v>#REF!</v>
      </c>
      <c r="M285" s="148" t="e">
        <f>#REF!</f>
        <v>#REF!</v>
      </c>
      <c r="N285" s="148" t="e">
        <f>Juni!#REF!</f>
        <v>#REF!</v>
      </c>
      <c r="O285" s="148" t="e">
        <f>Juli!#REF!</f>
        <v>#REF!</v>
      </c>
      <c r="P285" s="148" t="e">
        <f>Septembar!#REF!</f>
        <v>#REF!</v>
      </c>
      <c r="Q285" s="148" t="e">
        <f>Oktobar!#REF!</f>
        <v>#REF!</v>
      </c>
      <c r="R285" s="148" t="e">
        <f>Oktobar_2!S285</f>
        <v>#REF!</v>
      </c>
      <c r="S285" s="148"/>
      <c r="T285" s="148">
        <f t="shared" si="5"/>
        <v>0</v>
      </c>
    </row>
    <row r="286" spans="1:20" ht="20.100000000000001" customHeight="1">
      <c r="A286" t="e">
        <f>OSS_2018_19!#REF!</f>
        <v>#REF!</v>
      </c>
      <c r="B286" s="148" t="e">
        <f>Januar!#REF!</f>
        <v>#REF!</v>
      </c>
      <c r="C286" s="148" t="e">
        <f>Februar!#REF!</f>
        <v>#REF!</v>
      </c>
      <c r="D286" s="148" t="e">
        <f>#REF!</f>
        <v>#REF!</v>
      </c>
      <c r="E286" s="148" t="e">
        <f>Juni!#REF!</f>
        <v>#REF!</v>
      </c>
      <c r="F286" s="148" t="e">
        <f>Juli!#REF!</f>
        <v>#REF!</v>
      </c>
      <c r="G286" s="148" t="e">
        <f>Septembar!#REF!</f>
        <v>#REF!</v>
      </c>
      <c r="H286" s="148" t="e">
        <f>Oktobar!#REF!</f>
        <v>#REF!</v>
      </c>
      <c r="I286" s="148" t="e">
        <f>Oktobar_2!S286</f>
        <v>#REF!</v>
      </c>
      <c r="K286" s="148" t="e">
        <f>Januar!#REF!</f>
        <v>#REF!</v>
      </c>
      <c r="L286" s="148" t="e">
        <f>Februar!#REF!</f>
        <v>#REF!</v>
      </c>
      <c r="M286" s="148" t="e">
        <f>#REF!</f>
        <v>#REF!</v>
      </c>
      <c r="N286" s="148" t="e">
        <f>Juni!#REF!</f>
        <v>#REF!</v>
      </c>
      <c r="O286" s="148" t="e">
        <f>Juli!#REF!</f>
        <v>#REF!</v>
      </c>
      <c r="P286" s="148" t="e">
        <f>Septembar!#REF!</f>
        <v>#REF!</v>
      </c>
      <c r="Q286" s="148" t="e">
        <f>Oktobar!#REF!</f>
        <v>#REF!</v>
      </c>
      <c r="R286" s="148" t="e">
        <f>Oktobar_2!S286</f>
        <v>#REF!</v>
      </c>
      <c r="S286" s="148"/>
      <c r="T286" s="148">
        <f t="shared" si="5"/>
        <v>0</v>
      </c>
    </row>
    <row r="287" spans="1:20" ht="20.100000000000001" customHeight="1">
      <c r="A287" t="e">
        <f>OSS_2018_19!#REF!</f>
        <v>#REF!</v>
      </c>
      <c r="B287" s="148" t="e">
        <f>Januar!#REF!</f>
        <v>#REF!</v>
      </c>
      <c r="C287" s="148" t="e">
        <f>Februar!#REF!</f>
        <v>#REF!</v>
      </c>
      <c r="D287" s="148" t="e">
        <f>#REF!</f>
        <v>#REF!</v>
      </c>
      <c r="E287" s="148" t="e">
        <f>Juni!#REF!</f>
        <v>#REF!</v>
      </c>
      <c r="F287" s="148" t="e">
        <f>Juli!#REF!</f>
        <v>#REF!</v>
      </c>
      <c r="G287" s="148" t="e">
        <f>Septembar!#REF!</f>
        <v>#REF!</v>
      </c>
      <c r="H287" s="148" t="e">
        <f>Oktobar!#REF!</f>
        <v>#REF!</v>
      </c>
      <c r="I287" s="148" t="e">
        <f>Oktobar_2!S287</f>
        <v>#REF!</v>
      </c>
      <c r="K287" s="148" t="e">
        <f>Januar!#REF!</f>
        <v>#REF!</v>
      </c>
      <c r="L287" s="148" t="e">
        <f>Februar!#REF!</f>
        <v>#REF!</v>
      </c>
      <c r="M287" s="148" t="e">
        <f>#REF!</f>
        <v>#REF!</v>
      </c>
      <c r="N287" s="148" t="e">
        <f>Juni!#REF!</f>
        <v>#REF!</v>
      </c>
      <c r="O287" s="148" t="e">
        <f>Juli!#REF!</f>
        <v>#REF!</v>
      </c>
      <c r="P287" s="148" t="e">
        <f>Septembar!#REF!</f>
        <v>#REF!</v>
      </c>
      <c r="Q287" s="148" t="e">
        <f>Oktobar!#REF!</f>
        <v>#REF!</v>
      </c>
      <c r="R287" s="148" t="e">
        <f>Oktobar_2!S287</f>
        <v>#REF!</v>
      </c>
      <c r="S287" s="148"/>
      <c r="T287" s="148">
        <f t="shared" si="5"/>
        <v>0</v>
      </c>
    </row>
    <row r="288" spans="1:20" ht="20.100000000000001" customHeight="1">
      <c r="A288" t="e">
        <f>OSS_2018_19!#REF!</f>
        <v>#REF!</v>
      </c>
      <c r="B288" s="148" t="e">
        <f>Januar!#REF!</f>
        <v>#REF!</v>
      </c>
      <c r="C288" s="148" t="e">
        <f>Februar!#REF!</f>
        <v>#REF!</v>
      </c>
      <c r="D288" s="148" t="e">
        <f>#REF!</f>
        <v>#REF!</v>
      </c>
      <c r="E288" s="148" t="e">
        <f>Juni!#REF!</f>
        <v>#REF!</v>
      </c>
      <c r="F288" s="148" t="e">
        <f>Juli!#REF!</f>
        <v>#REF!</v>
      </c>
      <c r="G288" s="148" t="e">
        <f>Septembar!#REF!</f>
        <v>#REF!</v>
      </c>
      <c r="H288" s="148" t="e">
        <f>Oktobar!#REF!</f>
        <v>#REF!</v>
      </c>
      <c r="I288" s="148" t="e">
        <f>Oktobar_2!S288</f>
        <v>#REF!</v>
      </c>
      <c r="K288" s="148" t="e">
        <f>Januar!#REF!</f>
        <v>#REF!</v>
      </c>
      <c r="L288" s="148" t="e">
        <f>Februar!#REF!</f>
        <v>#REF!</v>
      </c>
      <c r="M288" s="148" t="e">
        <f>#REF!</f>
        <v>#REF!</v>
      </c>
      <c r="N288" s="148" t="e">
        <f>Juni!#REF!</f>
        <v>#REF!</v>
      </c>
      <c r="O288" s="148" t="e">
        <f>Juli!#REF!</f>
        <v>#REF!</v>
      </c>
      <c r="P288" s="148" t="e">
        <f>Septembar!#REF!</f>
        <v>#REF!</v>
      </c>
      <c r="Q288" s="148" t="e">
        <f>Oktobar!#REF!</f>
        <v>#REF!</v>
      </c>
      <c r="R288" s="148" t="e">
        <f>Oktobar_2!S288</f>
        <v>#REF!</v>
      </c>
      <c r="S288" s="148"/>
      <c r="T288" s="148">
        <f t="shared" si="5"/>
        <v>0</v>
      </c>
    </row>
    <row r="289" spans="1:20" ht="20.100000000000001" customHeight="1">
      <c r="A289" t="e">
        <f>OSS_2018_19!#REF!</f>
        <v>#REF!</v>
      </c>
      <c r="B289" s="148" t="e">
        <f>Januar!#REF!</f>
        <v>#REF!</v>
      </c>
      <c r="C289" s="148" t="e">
        <f>Februar!#REF!</f>
        <v>#REF!</v>
      </c>
      <c r="D289" s="148" t="e">
        <f>#REF!</f>
        <v>#REF!</v>
      </c>
      <c r="E289" s="148" t="e">
        <f>Juni!#REF!</f>
        <v>#REF!</v>
      </c>
      <c r="F289" s="148" t="e">
        <f>Juli!#REF!</f>
        <v>#REF!</v>
      </c>
      <c r="G289" s="148" t="e">
        <f>Septembar!#REF!</f>
        <v>#REF!</v>
      </c>
      <c r="H289" s="148" t="e">
        <f>Oktobar!#REF!</f>
        <v>#REF!</v>
      </c>
      <c r="I289" s="148" t="e">
        <f>Oktobar_2!S289</f>
        <v>#REF!</v>
      </c>
      <c r="K289" s="148" t="e">
        <f>Januar!#REF!</f>
        <v>#REF!</v>
      </c>
      <c r="L289" s="148" t="e">
        <f>Februar!#REF!</f>
        <v>#REF!</v>
      </c>
      <c r="M289" s="148" t="e">
        <f>#REF!</f>
        <v>#REF!</v>
      </c>
      <c r="N289" s="148" t="e">
        <f>Juni!#REF!</f>
        <v>#REF!</v>
      </c>
      <c r="O289" s="148" t="e">
        <f>Juli!#REF!</f>
        <v>#REF!</v>
      </c>
      <c r="P289" s="148" t="e">
        <f>Septembar!#REF!</f>
        <v>#REF!</v>
      </c>
      <c r="Q289" s="148" t="e">
        <f>Oktobar!#REF!</f>
        <v>#REF!</v>
      </c>
      <c r="R289" s="148" t="e">
        <f>Oktobar_2!S289</f>
        <v>#REF!</v>
      </c>
      <c r="S289" s="148"/>
      <c r="T289" s="148">
        <f t="shared" si="5"/>
        <v>0</v>
      </c>
    </row>
    <row r="290" spans="1:20" ht="20.100000000000001" customHeight="1">
      <c r="A290" t="e">
        <f>OSS_2018_19!#REF!</f>
        <v>#REF!</v>
      </c>
      <c r="B290" s="148" t="e">
        <f>Januar!#REF!</f>
        <v>#REF!</v>
      </c>
      <c r="C290" s="148" t="e">
        <f>Februar!#REF!</f>
        <v>#REF!</v>
      </c>
      <c r="D290" s="148" t="e">
        <f>#REF!</f>
        <v>#REF!</v>
      </c>
      <c r="E290" s="148" t="e">
        <f>Juni!#REF!</f>
        <v>#REF!</v>
      </c>
      <c r="F290" s="148" t="e">
        <f>Juli!#REF!</f>
        <v>#REF!</v>
      </c>
      <c r="G290" s="148" t="e">
        <f>Septembar!#REF!</f>
        <v>#REF!</v>
      </c>
      <c r="H290" s="148" t="e">
        <f>Oktobar!#REF!</f>
        <v>#REF!</v>
      </c>
      <c r="I290" s="148" t="e">
        <f>Oktobar_2!S290</f>
        <v>#REF!</v>
      </c>
      <c r="K290" s="148" t="e">
        <f>Januar!#REF!</f>
        <v>#REF!</v>
      </c>
      <c r="L290" s="148" t="e">
        <f>Februar!#REF!</f>
        <v>#REF!</v>
      </c>
      <c r="M290" s="148" t="e">
        <f>#REF!</f>
        <v>#REF!</v>
      </c>
      <c r="N290" s="148" t="e">
        <f>Juni!#REF!</f>
        <v>#REF!</v>
      </c>
      <c r="O290" s="148" t="e">
        <f>Juli!#REF!</f>
        <v>#REF!</v>
      </c>
      <c r="P290" s="148" t="e">
        <f>Septembar!#REF!</f>
        <v>#REF!</v>
      </c>
      <c r="Q290" s="148" t="e">
        <f>Oktobar!#REF!</f>
        <v>#REF!</v>
      </c>
      <c r="R290" s="148" t="e">
        <f>Oktobar_2!S290</f>
        <v>#REF!</v>
      </c>
      <c r="S290" s="148"/>
      <c r="T290" s="148">
        <f t="shared" si="5"/>
        <v>0</v>
      </c>
    </row>
    <row r="291" spans="1:20" ht="20.100000000000001" customHeight="1">
      <c r="A291" t="e">
        <f>OSS_2018_19!#REF!</f>
        <v>#REF!</v>
      </c>
      <c r="B291" s="148" t="e">
        <f>Januar!#REF!</f>
        <v>#REF!</v>
      </c>
      <c r="C291" s="148" t="e">
        <f>Februar!#REF!</f>
        <v>#REF!</v>
      </c>
      <c r="D291" s="148" t="e">
        <f>#REF!</f>
        <v>#REF!</v>
      </c>
      <c r="E291" s="148" t="e">
        <f>Juni!#REF!</f>
        <v>#REF!</v>
      </c>
      <c r="F291" s="148" t="e">
        <f>Juli!#REF!</f>
        <v>#REF!</v>
      </c>
      <c r="G291" s="148" t="e">
        <f>Septembar!#REF!</f>
        <v>#REF!</v>
      </c>
      <c r="H291" s="148" t="e">
        <f>Oktobar!#REF!</f>
        <v>#REF!</v>
      </c>
      <c r="I291" s="148" t="e">
        <f>Oktobar_2!S291</f>
        <v>#REF!</v>
      </c>
      <c r="K291" s="148" t="e">
        <f>Januar!#REF!</f>
        <v>#REF!</v>
      </c>
      <c r="L291" s="148" t="e">
        <f>Februar!#REF!</f>
        <v>#REF!</v>
      </c>
      <c r="M291" s="148" t="e">
        <f>#REF!</f>
        <v>#REF!</v>
      </c>
      <c r="N291" s="148" t="e">
        <f>Juni!#REF!</f>
        <v>#REF!</v>
      </c>
      <c r="O291" s="148" t="e">
        <f>Juli!#REF!</f>
        <v>#REF!</v>
      </c>
      <c r="P291" s="148" t="e">
        <f>Septembar!#REF!</f>
        <v>#REF!</v>
      </c>
      <c r="Q291" s="148" t="e">
        <f>Oktobar!#REF!</f>
        <v>#REF!</v>
      </c>
      <c r="R291" s="148" t="e">
        <f>Oktobar_2!S291</f>
        <v>#REF!</v>
      </c>
      <c r="S291" s="148"/>
      <c r="T291" s="148">
        <f t="shared" si="5"/>
        <v>0</v>
      </c>
    </row>
    <row r="292" spans="1:20" ht="20.100000000000001" customHeight="1">
      <c r="A292" t="e">
        <f>OSS_2018_19!#REF!</f>
        <v>#REF!</v>
      </c>
      <c r="B292" s="148" t="e">
        <f>Januar!#REF!</f>
        <v>#REF!</v>
      </c>
      <c r="C292" s="148" t="e">
        <f>Februar!#REF!</f>
        <v>#REF!</v>
      </c>
      <c r="D292" s="148" t="e">
        <f>#REF!</f>
        <v>#REF!</v>
      </c>
      <c r="E292" s="148" t="e">
        <f>Juni!#REF!</f>
        <v>#REF!</v>
      </c>
      <c r="F292" s="148" t="e">
        <f>Juli!#REF!</f>
        <v>#REF!</v>
      </c>
      <c r="G292" s="148" t="e">
        <f>Septembar!#REF!</f>
        <v>#REF!</v>
      </c>
      <c r="H292" s="148" t="e">
        <f>Oktobar!#REF!</f>
        <v>#REF!</v>
      </c>
      <c r="I292" s="148" t="e">
        <f>Oktobar_2!S292</f>
        <v>#REF!</v>
      </c>
      <c r="K292" s="148" t="e">
        <f>Januar!#REF!</f>
        <v>#REF!</v>
      </c>
      <c r="L292" s="148" t="e">
        <f>Februar!#REF!</f>
        <v>#REF!</v>
      </c>
      <c r="M292" s="148" t="e">
        <f>#REF!</f>
        <v>#REF!</v>
      </c>
      <c r="N292" s="148" t="e">
        <f>Juni!#REF!</f>
        <v>#REF!</v>
      </c>
      <c r="O292" s="148" t="e">
        <f>Juli!#REF!</f>
        <v>#REF!</v>
      </c>
      <c r="P292" s="148" t="e">
        <f>Septembar!#REF!</f>
        <v>#REF!</v>
      </c>
      <c r="Q292" s="148" t="e">
        <f>Oktobar!#REF!</f>
        <v>#REF!</v>
      </c>
      <c r="R292" s="148" t="e">
        <f>Oktobar_2!S292</f>
        <v>#REF!</v>
      </c>
      <c r="S292" s="148"/>
      <c r="T292" s="148">
        <f t="shared" si="5"/>
        <v>0</v>
      </c>
    </row>
    <row r="293" spans="1:20" ht="20.100000000000001" customHeight="1">
      <c r="A293" t="e">
        <f>OSS_2018_19!#REF!</f>
        <v>#REF!</v>
      </c>
      <c r="B293" s="148" t="e">
        <f>Januar!#REF!</f>
        <v>#REF!</v>
      </c>
      <c r="C293" s="148" t="e">
        <f>Februar!#REF!</f>
        <v>#REF!</v>
      </c>
      <c r="D293" s="148" t="e">
        <f>#REF!</f>
        <v>#REF!</v>
      </c>
      <c r="E293" s="148" t="e">
        <f>Juni!#REF!</f>
        <v>#REF!</v>
      </c>
      <c r="F293" s="148" t="e">
        <f>Juli!#REF!</f>
        <v>#REF!</v>
      </c>
      <c r="G293" s="148" t="e">
        <f>Septembar!#REF!</f>
        <v>#REF!</v>
      </c>
      <c r="H293" s="148" t="e">
        <f>Oktobar!#REF!</f>
        <v>#REF!</v>
      </c>
      <c r="I293" s="148" t="e">
        <f>Oktobar_2!S293</f>
        <v>#REF!</v>
      </c>
      <c r="K293" s="148" t="e">
        <f>Januar!#REF!</f>
        <v>#REF!</v>
      </c>
      <c r="L293" s="148" t="e">
        <f>Februar!#REF!</f>
        <v>#REF!</v>
      </c>
      <c r="M293" s="148" t="e">
        <f>#REF!</f>
        <v>#REF!</v>
      </c>
      <c r="N293" s="148" t="e">
        <f>Juni!#REF!</f>
        <v>#REF!</v>
      </c>
      <c r="O293" s="148" t="e">
        <f>Juli!#REF!</f>
        <v>#REF!</v>
      </c>
      <c r="P293" s="148" t="e">
        <f>Septembar!#REF!</f>
        <v>#REF!</v>
      </c>
      <c r="Q293" s="148" t="e">
        <f>Oktobar!#REF!</f>
        <v>#REF!</v>
      </c>
      <c r="R293" s="148" t="e">
        <f>Oktobar_2!S293</f>
        <v>#REF!</v>
      </c>
      <c r="S293" s="148"/>
      <c r="T293" s="148">
        <f t="shared" si="5"/>
        <v>0</v>
      </c>
    </row>
    <row r="294" spans="1:20" ht="20.100000000000001" customHeight="1">
      <c r="A294" t="e">
        <f>OSS_2018_19!#REF!</f>
        <v>#REF!</v>
      </c>
      <c r="B294" s="148" t="e">
        <f>Januar!#REF!</f>
        <v>#REF!</v>
      </c>
      <c r="C294" s="148" t="e">
        <f>Februar!#REF!</f>
        <v>#REF!</v>
      </c>
      <c r="D294" s="148" t="e">
        <f>#REF!</f>
        <v>#REF!</v>
      </c>
      <c r="E294" s="148" t="e">
        <f>Juni!#REF!</f>
        <v>#REF!</v>
      </c>
      <c r="F294" s="148" t="e">
        <f>Juli!#REF!</f>
        <v>#REF!</v>
      </c>
      <c r="G294" s="148" t="e">
        <f>Septembar!#REF!</f>
        <v>#REF!</v>
      </c>
      <c r="H294" s="148" t="e">
        <f>Oktobar!#REF!</f>
        <v>#REF!</v>
      </c>
      <c r="I294" s="148" t="e">
        <f>Oktobar_2!S294</f>
        <v>#REF!</v>
      </c>
      <c r="K294" s="148" t="e">
        <f>Januar!#REF!</f>
        <v>#REF!</v>
      </c>
      <c r="L294" s="148" t="e">
        <f>Februar!#REF!</f>
        <v>#REF!</v>
      </c>
      <c r="M294" s="148" t="e">
        <f>#REF!</f>
        <v>#REF!</v>
      </c>
      <c r="N294" s="148" t="e">
        <f>Juni!#REF!</f>
        <v>#REF!</v>
      </c>
      <c r="O294" s="148" t="e">
        <f>Juli!#REF!</f>
        <v>#REF!</v>
      </c>
      <c r="P294" s="148" t="e">
        <f>Septembar!#REF!</f>
        <v>#REF!</v>
      </c>
      <c r="Q294" s="148" t="e">
        <f>Oktobar!#REF!</f>
        <v>#REF!</v>
      </c>
      <c r="R294" s="148" t="e">
        <f>Oktobar_2!S294</f>
        <v>#REF!</v>
      </c>
      <c r="S294" s="148"/>
      <c r="T294" s="148">
        <f t="shared" si="5"/>
        <v>0</v>
      </c>
    </row>
    <row r="295" spans="1:20" ht="20.100000000000001" customHeight="1">
      <c r="A295" t="e">
        <f>OSS_2018_19!#REF!</f>
        <v>#REF!</v>
      </c>
      <c r="B295" s="148" t="e">
        <f>Januar!#REF!</f>
        <v>#REF!</v>
      </c>
      <c r="C295" s="148" t="e">
        <f>Februar!#REF!</f>
        <v>#REF!</v>
      </c>
      <c r="D295" s="148" t="e">
        <f>#REF!</f>
        <v>#REF!</v>
      </c>
      <c r="E295" s="148" t="e">
        <f>Juni!#REF!</f>
        <v>#REF!</v>
      </c>
      <c r="F295" s="148" t="e">
        <f>Juli!#REF!</f>
        <v>#REF!</v>
      </c>
      <c r="G295" s="148" t="e">
        <f>Septembar!#REF!</f>
        <v>#REF!</v>
      </c>
      <c r="H295" s="148" t="e">
        <f>Oktobar!#REF!</f>
        <v>#REF!</v>
      </c>
      <c r="I295" s="148" t="e">
        <f>Oktobar_2!S295</f>
        <v>#REF!</v>
      </c>
      <c r="K295" s="148" t="e">
        <f>Januar!#REF!</f>
        <v>#REF!</v>
      </c>
      <c r="L295" s="148" t="e">
        <f>Februar!#REF!</f>
        <v>#REF!</v>
      </c>
      <c r="M295" s="148" t="e">
        <f>#REF!</f>
        <v>#REF!</v>
      </c>
      <c r="N295" s="148" t="e">
        <f>Juni!#REF!</f>
        <v>#REF!</v>
      </c>
      <c r="O295" s="148" t="e">
        <f>Juli!#REF!</f>
        <v>#REF!</v>
      </c>
      <c r="P295" s="148" t="e">
        <f>Septembar!#REF!</f>
        <v>#REF!</v>
      </c>
      <c r="Q295" s="148" t="e">
        <f>Oktobar!#REF!</f>
        <v>#REF!</v>
      </c>
      <c r="R295" s="148" t="e">
        <f>Oktobar_2!S295</f>
        <v>#REF!</v>
      </c>
      <c r="S295" s="148"/>
      <c r="T295" s="148">
        <f t="shared" si="5"/>
        <v>0</v>
      </c>
    </row>
    <row r="296" spans="1:20" ht="20.100000000000001" customHeight="1">
      <c r="A296" t="e">
        <f>OSS_2018_19!#REF!</f>
        <v>#REF!</v>
      </c>
      <c r="B296" s="148" t="e">
        <f>Januar!#REF!</f>
        <v>#REF!</v>
      </c>
      <c r="C296" s="148" t="e">
        <f>Februar!#REF!</f>
        <v>#REF!</v>
      </c>
      <c r="D296" s="148" t="e">
        <f>#REF!</f>
        <v>#REF!</v>
      </c>
      <c r="E296" s="148" t="e">
        <f>Juni!#REF!</f>
        <v>#REF!</v>
      </c>
      <c r="F296" s="148" t="e">
        <f>Juli!#REF!</f>
        <v>#REF!</v>
      </c>
      <c r="G296" s="148" t="e">
        <f>Septembar!#REF!</f>
        <v>#REF!</v>
      </c>
      <c r="H296" s="148" t="e">
        <f>Oktobar!#REF!</f>
        <v>#REF!</v>
      </c>
      <c r="I296" s="148" t="e">
        <f>Oktobar_2!S296</f>
        <v>#REF!</v>
      </c>
      <c r="K296" s="148" t="e">
        <f>Januar!#REF!</f>
        <v>#REF!</v>
      </c>
      <c r="L296" s="148" t="e">
        <f>Februar!#REF!</f>
        <v>#REF!</v>
      </c>
      <c r="M296" s="148" t="e">
        <f>#REF!</f>
        <v>#REF!</v>
      </c>
      <c r="N296" s="148" t="e">
        <f>Juni!#REF!</f>
        <v>#REF!</v>
      </c>
      <c r="O296" s="148" t="e">
        <f>Juli!#REF!</f>
        <v>#REF!</v>
      </c>
      <c r="P296" s="148" t="e">
        <f>Septembar!#REF!</f>
        <v>#REF!</v>
      </c>
      <c r="Q296" s="148" t="e">
        <f>Oktobar!#REF!</f>
        <v>#REF!</v>
      </c>
      <c r="R296" s="148" t="e">
        <f>Oktobar_2!S296</f>
        <v>#REF!</v>
      </c>
      <c r="S296" s="148"/>
      <c r="T296" s="148">
        <f t="shared" si="5"/>
        <v>0</v>
      </c>
    </row>
    <row r="297" spans="1:20" ht="20.100000000000001" customHeight="1">
      <c r="A297" t="e">
        <f>OSS_2018_19!#REF!</f>
        <v>#REF!</v>
      </c>
      <c r="B297" s="148" t="e">
        <f>Januar!#REF!</f>
        <v>#REF!</v>
      </c>
      <c r="C297" s="148" t="e">
        <f>Februar!#REF!</f>
        <v>#REF!</v>
      </c>
      <c r="D297" s="148" t="e">
        <f>#REF!</f>
        <v>#REF!</v>
      </c>
      <c r="E297" s="148" t="e">
        <f>Juni!#REF!</f>
        <v>#REF!</v>
      </c>
      <c r="F297" s="148" t="e">
        <f>Juli!#REF!</f>
        <v>#REF!</v>
      </c>
      <c r="G297" s="148" t="e">
        <f>Septembar!#REF!</f>
        <v>#REF!</v>
      </c>
      <c r="H297" s="148" t="e">
        <f>Oktobar!#REF!</f>
        <v>#REF!</v>
      </c>
      <c r="I297" s="148" t="e">
        <f>Oktobar_2!S297</f>
        <v>#REF!</v>
      </c>
      <c r="K297" s="148" t="e">
        <f>Januar!#REF!</f>
        <v>#REF!</v>
      </c>
      <c r="L297" s="148" t="e">
        <f>Februar!#REF!</f>
        <v>#REF!</v>
      </c>
      <c r="M297" s="148" t="e">
        <f>#REF!</f>
        <v>#REF!</v>
      </c>
      <c r="N297" s="148" t="e">
        <f>Juni!#REF!</f>
        <v>#REF!</v>
      </c>
      <c r="O297" s="148" t="e">
        <f>Juli!#REF!</f>
        <v>#REF!</v>
      </c>
      <c r="P297" s="148" t="e">
        <f>Septembar!#REF!</f>
        <v>#REF!</v>
      </c>
      <c r="Q297" s="148" t="e">
        <f>Oktobar!#REF!</f>
        <v>#REF!</v>
      </c>
      <c r="R297" s="148" t="e">
        <f>Oktobar_2!S297</f>
        <v>#REF!</v>
      </c>
      <c r="S297" s="148"/>
      <c r="T297" s="148">
        <f t="shared" si="5"/>
        <v>0</v>
      </c>
    </row>
    <row r="298" spans="1:20" ht="20.100000000000001" customHeight="1">
      <c r="A298" t="e">
        <f>OSS_2018_19!#REF!</f>
        <v>#REF!</v>
      </c>
      <c r="B298" s="148" t="e">
        <f>Januar!#REF!</f>
        <v>#REF!</v>
      </c>
      <c r="C298" s="148" t="e">
        <f>Februar!#REF!</f>
        <v>#REF!</v>
      </c>
      <c r="D298" s="148" t="e">
        <f>#REF!</f>
        <v>#REF!</v>
      </c>
      <c r="E298" s="148" t="e">
        <f>Juni!#REF!</f>
        <v>#REF!</v>
      </c>
      <c r="F298" s="148" t="e">
        <f>Juli!#REF!</f>
        <v>#REF!</v>
      </c>
      <c r="G298" s="148" t="e">
        <f>Septembar!#REF!</f>
        <v>#REF!</v>
      </c>
      <c r="H298" s="148" t="e">
        <f>Oktobar!#REF!</f>
        <v>#REF!</v>
      </c>
      <c r="I298" s="148" t="e">
        <f>Oktobar_2!S298</f>
        <v>#REF!</v>
      </c>
      <c r="K298" s="148" t="e">
        <f>Januar!#REF!</f>
        <v>#REF!</v>
      </c>
      <c r="L298" s="148" t="e">
        <f>Februar!#REF!</f>
        <v>#REF!</v>
      </c>
      <c r="M298" s="148" t="e">
        <f>#REF!</f>
        <v>#REF!</v>
      </c>
      <c r="N298" s="148" t="e">
        <f>Juni!#REF!</f>
        <v>#REF!</v>
      </c>
      <c r="O298" s="148" t="e">
        <f>Juli!#REF!</f>
        <v>#REF!</v>
      </c>
      <c r="P298" s="148" t="e">
        <f>Septembar!#REF!</f>
        <v>#REF!</v>
      </c>
      <c r="Q298" s="148" t="e">
        <f>Oktobar!#REF!</f>
        <v>#REF!</v>
      </c>
      <c r="R298" s="148" t="e">
        <f>Oktobar_2!S298</f>
        <v>#REF!</v>
      </c>
      <c r="S298" s="148"/>
      <c r="T298" s="148">
        <f t="shared" si="5"/>
        <v>0</v>
      </c>
    </row>
    <row r="299" spans="1:20" ht="20.100000000000001" customHeight="1">
      <c r="A299" t="e">
        <f>OSS_2018_19!#REF!</f>
        <v>#REF!</v>
      </c>
      <c r="B299" s="148" t="e">
        <f>Januar!#REF!</f>
        <v>#REF!</v>
      </c>
      <c r="C299" s="148" t="e">
        <f>Februar!#REF!</f>
        <v>#REF!</v>
      </c>
      <c r="D299" s="148" t="e">
        <f>#REF!</f>
        <v>#REF!</v>
      </c>
      <c r="E299" s="148" t="e">
        <f>Juni!#REF!</f>
        <v>#REF!</v>
      </c>
      <c r="F299" s="148" t="e">
        <f>Juli!#REF!</f>
        <v>#REF!</v>
      </c>
      <c r="G299" s="148" t="e">
        <f>Septembar!#REF!</f>
        <v>#REF!</v>
      </c>
      <c r="H299" s="148" t="e">
        <f>Oktobar!#REF!</f>
        <v>#REF!</v>
      </c>
      <c r="I299" s="148" t="e">
        <f>Oktobar_2!S299</f>
        <v>#REF!</v>
      </c>
      <c r="K299" s="148" t="e">
        <f>Januar!#REF!</f>
        <v>#REF!</v>
      </c>
      <c r="L299" s="148" t="e">
        <f>Februar!#REF!</f>
        <v>#REF!</v>
      </c>
      <c r="M299" s="148" t="e">
        <f>#REF!</f>
        <v>#REF!</v>
      </c>
      <c r="N299" s="148" t="e">
        <f>Juni!#REF!</f>
        <v>#REF!</v>
      </c>
      <c r="O299" s="148" t="e">
        <f>Juli!#REF!</f>
        <v>#REF!</v>
      </c>
      <c r="P299" s="148" t="e">
        <f>Septembar!#REF!</f>
        <v>#REF!</v>
      </c>
      <c r="Q299" s="148" t="e">
        <f>Oktobar!#REF!</f>
        <v>#REF!</v>
      </c>
      <c r="R299" s="148" t="e">
        <f>Oktobar_2!S299</f>
        <v>#REF!</v>
      </c>
      <c r="S299" s="148"/>
      <c r="T299" s="148">
        <f t="shared" si="5"/>
        <v>0</v>
      </c>
    </row>
    <row r="300" spans="1:20" ht="20.100000000000001" customHeight="1">
      <c r="A300" t="e">
        <f>OSS_2018_19!#REF!</f>
        <v>#REF!</v>
      </c>
      <c r="B300" s="148" t="e">
        <f>Januar!#REF!</f>
        <v>#REF!</v>
      </c>
      <c r="C300" s="148" t="e">
        <f>Februar!#REF!</f>
        <v>#REF!</v>
      </c>
      <c r="D300" s="148" t="e">
        <f>#REF!</f>
        <v>#REF!</v>
      </c>
      <c r="E300" s="148" t="e">
        <f>Juni!#REF!</f>
        <v>#REF!</v>
      </c>
      <c r="F300" s="148" t="e">
        <f>Juli!#REF!</f>
        <v>#REF!</v>
      </c>
      <c r="G300" s="148" t="e">
        <f>Septembar!#REF!</f>
        <v>#REF!</v>
      </c>
      <c r="H300" s="148" t="e">
        <f>Oktobar!#REF!</f>
        <v>#REF!</v>
      </c>
      <c r="I300" s="148" t="e">
        <f>Oktobar_2!S300</f>
        <v>#REF!</v>
      </c>
      <c r="K300" s="148" t="e">
        <f>Januar!#REF!</f>
        <v>#REF!</v>
      </c>
      <c r="L300" s="148" t="e">
        <f>Februar!#REF!</f>
        <v>#REF!</v>
      </c>
      <c r="M300" s="148" t="e">
        <f>#REF!</f>
        <v>#REF!</v>
      </c>
      <c r="N300" s="148" t="e">
        <f>Juni!#REF!</f>
        <v>#REF!</v>
      </c>
      <c r="O300" s="148" t="e">
        <f>Juli!#REF!</f>
        <v>#REF!</v>
      </c>
      <c r="P300" s="148" t="e">
        <f>Septembar!#REF!</f>
        <v>#REF!</v>
      </c>
      <c r="Q300" s="148" t="e">
        <f>Oktobar!#REF!</f>
        <v>#REF!</v>
      </c>
      <c r="R300" s="148" t="e">
        <f>Oktobar_2!S300</f>
        <v>#REF!</v>
      </c>
      <c r="S300" s="148"/>
      <c r="T300" s="148">
        <f t="shared" si="5"/>
        <v>0</v>
      </c>
    </row>
    <row r="301" spans="1:20" ht="20.100000000000001" customHeight="1">
      <c r="A301" t="e">
        <f>OSS_2018_19!#REF!</f>
        <v>#REF!</v>
      </c>
      <c r="B301" s="148" t="e">
        <f>Januar!#REF!</f>
        <v>#REF!</v>
      </c>
      <c r="C301" s="148" t="e">
        <f>Februar!#REF!</f>
        <v>#REF!</v>
      </c>
      <c r="D301" s="148" t="e">
        <f>#REF!</f>
        <v>#REF!</v>
      </c>
      <c r="E301" s="148" t="e">
        <f>Juni!#REF!</f>
        <v>#REF!</v>
      </c>
      <c r="F301" s="148" t="e">
        <f>Juli!#REF!</f>
        <v>#REF!</v>
      </c>
      <c r="G301" s="148" t="e">
        <f>Septembar!#REF!</f>
        <v>#REF!</v>
      </c>
      <c r="H301" s="148" t="e">
        <f>Oktobar!#REF!</f>
        <v>#REF!</v>
      </c>
      <c r="I301" s="148" t="e">
        <f>Oktobar_2!S301</f>
        <v>#REF!</v>
      </c>
      <c r="K301" s="148" t="e">
        <f>Januar!#REF!</f>
        <v>#REF!</v>
      </c>
      <c r="L301" s="148" t="e">
        <f>Februar!#REF!</f>
        <v>#REF!</v>
      </c>
      <c r="M301" s="148" t="e">
        <f>#REF!</f>
        <v>#REF!</v>
      </c>
      <c r="N301" s="148" t="e">
        <f>Juni!#REF!</f>
        <v>#REF!</v>
      </c>
      <c r="O301" s="148" t="e">
        <f>Juli!#REF!</f>
        <v>#REF!</v>
      </c>
      <c r="P301" s="148" t="e">
        <f>Septembar!#REF!</f>
        <v>#REF!</v>
      </c>
      <c r="Q301" s="148" t="e">
        <f>Oktobar!#REF!</f>
        <v>#REF!</v>
      </c>
      <c r="R301" s="148" t="e">
        <f>Oktobar_2!S301</f>
        <v>#REF!</v>
      </c>
      <c r="S301" s="148"/>
      <c r="T301" s="148">
        <f t="shared" si="5"/>
        <v>0</v>
      </c>
    </row>
    <row r="302" spans="1:20" ht="20.100000000000001" customHeight="1">
      <c r="A302" t="e">
        <f>OSS_2018_19!#REF!</f>
        <v>#REF!</v>
      </c>
      <c r="B302" s="148" t="e">
        <f>Januar!#REF!</f>
        <v>#REF!</v>
      </c>
      <c r="C302" s="148" t="e">
        <f>Februar!#REF!</f>
        <v>#REF!</v>
      </c>
      <c r="D302" s="148" t="e">
        <f>#REF!</f>
        <v>#REF!</v>
      </c>
      <c r="E302" s="148" t="e">
        <f>Juni!#REF!</f>
        <v>#REF!</v>
      </c>
      <c r="F302" s="148" t="e">
        <f>Juli!#REF!</f>
        <v>#REF!</v>
      </c>
      <c r="G302" s="148" t="e">
        <f>Septembar!#REF!</f>
        <v>#REF!</v>
      </c>
      <c r="H302" s="148" t="e">
        <f>Oktobar!#REF!</f>
        <v>#REF!</v>
      </c>
      <c r="I302" s="148" t="e">
        <f>Oktobar_2!S302</f>
        <v>#REF!</v>
      </c>
      <c r="K302" s="148" t="e">
        <f>Januar!#REF!</f>
        <v>#REF!</v>
      </c>
      <c r="L302" s="148" t="e">
        <f>Februar!#REF!</f>
        <v>#REF!</v>
      </c>
      <c r="M302" s="148" t="e">
        <f>#REF!</f>
        <v>#REF!</v>
      </c>
      <c r="N302" s="148" t="e">
        <f>Juni!#REF!</f>
        <v>#REF!</v>
      </c>
      <c r="O302" s="148" t="e">
        <f>Juli!#REF!</f>
        <v>#REF!</v>
      </c>
      <c r="P302" s="148" t="e">
        <f>Septembar!#REF!</f>
        <v>#REF!</v>
      </c>
      <c r="Q302" s="148" t="e">
        <f>Oktobar!#REF!</f>
        <v>#REF!</v>
      </c>
      <c r="R302" s="148" t="e">
        <f>Oktobar_2!S302</f>
        <v>#REF!</v>
      </c>
      <c r="S302" s="148"/>
      <c r="T302" s="148">
        <f t="shared" si="5"/>
        <v>0</v>
      </c>
    </row>
    <row r="303" spans="1:20" ht="20.100000000000001" customHeight="1">
      <c r="A303" t="e">
        <f>OSS_2018_19!#REF!</f>
        <v>#REF!</v>
      </c>
      <c r="B303" s="148" t="e">
        <f>Januar!#REF!</f>
        <v>#REF!</v>
      </c>
      <c r="C303" s="148" t="e">
        <f>Februar!#REF!</f>
        <v>#REF!</v>
      </c>
      <c r="D303" s="148" t="e">
        <f>#REF!</f>
        <v>#REF!</v>
      </c>
      <c r="E303" s="148" t="e">
        <f>Juni!#REF!</f>
        <v>#REF!</v>
      </c>
      <c r="F303" s="148" t="e">
        <f>Juli!#REF!</f>
        <v>#REF!</v>
      </c>
      <c r="G303" s="148" t="e">
        <f>Septembar!#REF!</f>
        <v>#REF!</v>
      </c>
      <c r="H303" s="148" t="e">
        <f>Oktobar!#REF!</f>
        <v>#REF!</v>
      </c>
      <c r="I303" s="148" t="e">
        <f>Oktobar_2!S303</f>
        <v>#REF!</v>
      </c>
      <c r="K303" s="148" t="e">
        <f>Januar!#REF!</f>
        <v>#REF!</v>
      </c>
      <c r="L303" s="148" t="e">
        <f>Februar!#REF!</f>
        <v>#REF!</v>
      </c>
      <c r="M303" s="148" t="e">
        <f>#REF!</f>
        <v>#REF!</v>
      </c>
      <c r="N303" s="148" t="e">
        <f>Juni!#REF!</f>
        <v>#REF!</v>
      </c>
      <c r="O303" s="148" t="e">
        <f>Juli!#REF!</f>
        <v>#REF!</v>
      </c>
      <c r="P303" s="148" t="e">
        <f>Septembar!#REF!</f>
        <v>#REF!</v>
      </c>
      <c r="Q303" s="148" t="e">
        <f>Oktobar!#REF!</f>
        <v>#REF!</v>
      </c>
      <c r="R303" s="148" t="e">
        <f>Oktobar_2!S303</f>
        <v>#REF!</v>
      </c>
      <c r="S303" s="148"/>
      <c r="T303" s="148">
        <f t="shared" si="5"/>
        <v>0</v>
      </c>
    </row>
    <row r="304" spans="1:20" ht="20.100000000000001" customHeight="1">
      <c r="A304" t="e">
        <f>OSS_2018_19!#REF!</f>
        <v>#REF!</v>
      </c>
      <c r="B304" s="148" t="e">
        <f>Januar!#REF!</f>
        <v>#REF!</v>
      </c>
      <c r="C304" s="148" t="e">
        <f>Februar!#REF!</f>
        <v>#REF!</v>
      </c>
      <c r="D304" s="148" t="e">
        <f>#REF!</f>
        <v>#REF!</v>
      </c>
      <c r="E304" s="148" t="e">
        <f>Juni!#REF!</f>
        <v>#REF!</v>
      </c>
      <c r="F304" s="148" t="e">
        <f>Juli!#REF!</f>
        <v>#REF!</v>
      </c>
      <c r="G304" s="148" t="e">
        <f>Septembar!#REF!</f>
        <v>#REF!</v>
      </c>
      <c r="H304" s="148" t="e">
        <f>Oktobar!#REF!</f>
        <v>#REF!</v>
      </c>
      <c r="I304" s="148" t="e">
        <f>Oktobar_2!S304</f>
        <v>#REF!</v>
      </c>
      <c r="K304" s="148" t="e">
        <f>Januar!#REF!</f>
        <v>#REF!</v>
      </c>
      <c r="L304" s="148" t="e">
        <f>Februar!#REF!</f>
        <v>#REF!</v>
      </c>
      <c r="M304" s="148" t="e">
        <f>#REF!</f>
        <v>#REF!</v>
      </c>
      <c r="N304" s="148" t="e">
        <f>Juni!#REF!</f>
        <v>#REF!</v>
      </c>
      <c r="O304" s="148" t="e">
        <f>Juli!#REF!</f>
        <v>#REF!</v>
      </c>
      <c r="P304" s="148" t="e">
        <f>Septembar!#REF!</f>
        <v>#REF!</v>
      </c>
      <c r="Q304" s="148" t="e">
        <f>Oktobar!#REF!</f>
        <v>#REF!</v>
      </c>
      <c r="R304" s="148" t="e">
        <f>Oktobar_2!S304</f>
        <v>#REF!</v>
      </c>
      <c r="S304" s="148"/>
      <c r="T304" s="148">
        <f t="shared" si="5"/>
        <v>0</v>
      </c>
    </row>
    <row r="305" spans="1:20" ht="20.100000000000001" customHeight="1">
      <c r="A305" t="e">
        <f>OSS_2018_19!#REF!</f>
        <v>#REF!</v>
      </c>
      <c r="B305" s="148" t="e">
        <f>Januar!#REF!</f>
        <v>#REF!</v>
      </c>
      <c r="C305" s="148" t="e">
        <f>Februar!#REF!</f>
        <v>#REF!</v>
      </c>
      <c r="D305" s="148" t="e">
        <f>#REF!</f>
        <v>#REF!</v>
      </c>
      <c r="E305" s="148" t="e">
        <f>Juni!#REF!</f>
        <v>#REF!</v>
      </c>
      <c r="F305" s="148" t="e">
        <f>Juli!#REF!</f>
        <v>#REF!</v>
      </c>
      <c r="G305" s="148" t="e">
        <f>Septembar!#REF!</f>
        <v>#REF!</v>
      </c>
      <c r="H305" s="148" t="e">
        <f>Oktobar!#REF!</f>
        <v>#REF!</v>
      </c>
      <c r="I305" s="148" t="e">
        <f>Oktobar_2!S305</f>
        <v>#REF!</v>
      </c>
      <c r="K305" s="148" t="e">
        <f>Januar!#REF!</f>
        <v>#REF!</v>
      </c>
      <c r="L305" s="148" t="e">
        <f>Februar!#REF!</f>
        <v>#REF!</v>
      </c>
      <c r="M305" s="148" t="e">
        <f>#REF!</f>
        <v>#REF!</v>
      </c>
      <c r="N305" s="148" t="e">
        <f>Juni!#REF!</f>
        <v>#REF!</v>
      </c>
      <c r="O305" s="148" t="e">
        <f>Juli!#REF!</f>
        <v>#REF!</v>
      </c>
      <c r="P305" s="148" t="e">
        <f>Septembar!#REF!</f>
        <v>#REF!</v>
      </c>
      <c r="Q305" s="148" t="e">
        <f>Oktobar!#REF!</f>
        <v>#REF!</v>
      </c>
      <c r="R305" s="148" t="e">
        <f>Oktobar_2!S305</f>
        <v>#REF!</v>
      </c>
      <c r="S305" s="148"/>
      <c r="T305" s="148">
        <f t="shared" si="5"/>
        <v>0</v>
      </c>
    </row>
    <row r="306" spans="1:20" ht="20.100000000000001" customHeight="1">
      <c r="A306" t="e">
        <f>OSS_2018_19!#REF!</f>
        <v>#REF!</v>
      </c>
      <c r="B306" s="148" t="e">
        <f>Januar!#REF!</f>
        <v>#REF!</v>
      </c>
      <c r="C306" s="148" t="e">
        <f>Februar!#REF!</f>
        <v>#REF!</v>
      </c>
      <c r="D306" s="148" t="e">
        <f>#REF!</f>
        <v>#REF!</v>
      </c>
      <c r="E306" s="148" t="e">
        <f>Juni!#REF!</f>
        <v>#REF!</v>
      </c>
      <c r="F306" s="148" t="e">
        <f>Juli!#REF!</f>
        <v>#REF!</v>
      </c>
      <c r="G306" s="148" t="e">
        <f>Septembar!#REF!</f>
        <v>#REF!</v>
      </c>
      <c r="H306" s="148" t="e">
        <f>Oktobar!#REF!</f>
        <v>#REF!</v>
      </c>
      <c r="I306" s="148" t="e">
        <f>Oktobar_2!S306</f>
        <v>#REF!</v>
      </c>
      <c r="K306" s="148" t="e">
        <f>Januar!#REF!</f>
        <v>#REF!</v>
      </c>
      <c r="L306" s="148" t="e">
        <f>Februar!#REF!</f>
        <v>#REF!</v>
      </c>
      <c r="M306" s="148" t="e">
        <f>#REF!</f>
        <v>#REF!</v>
      </c>
      <c r="N306" s="148" t="e">
        <f>Juni!#REF!</f>
        <v>#REF!</v>
      </c>
      <c r="O306" s="148" t="e">
        <f>Juli!#REF!</f>
        <v>#REF!</v>
      </c>
      <c r="P306" s="148" t="e">
        <f>Septembar!#REF!</f>
        <v>#REF!</v>
      </c>
      <c r="Q306" s="148" t="e">
        <f>Oktobar!#REF!</f>
        <v>#REF!</v>
      </c>
      <c r="R306" s="148" t="e">
        <f>Oktobar_2!S306</f>
        <v>#REF!</v>
      </c>
      <c r="S306" s="148"/>
      <c r="T306" s="148">
        <f t="shared" si="5"/>
        <v>0</v>
      </c>
    </row>
    <row r="307" spans="1:20" ht="20.100000000000001" customHeight="1">
      <c r="A307" t="e">
        <f>OSS_2018_19!#REF!</f>
        <v>#REF!</v>
      </c>
      <c r="B307" s="148" t="e">
        <f>Januar!#REF!</f>
        <v>#REF!</v>
      </c>
      <c r="C307" s="148" t="e">
        <f>Februar!#REF!</f>
        <v>#REF!</v>
      </c>
      <c r="D307" s="148" t="e">
        <f>#REF!</f>
        <v>#REF!</v>
      </c>
      <c r="E307" s="148" t="e">
        <f>Juni!#REF!</f>
        <v>#REF!</v>
      </c>
      <c r="F307" s="148" t="e">
        <f>Juli!#REF!</f>
        <v>#REF!</v>
      </c>
      <c r="G307" s="148" t="e">
        <f>Septembar!#REF!</f>
        <v>#REF!</v>
      </c>
      <c r="H307" s="148" t="e">
        <f>Oktobar!#REF!</f>
        <v>#REF!</v>
      </c>
      <c r="I307" s="148" t="e">
        <f>Oktobar_2!S307</f>
        <v>#REF!</v>
      </c>
      <c r="K307" s="148" t="e">
        <f>Januar!#REF!</f>
        <v>#REF!</v>
      </c>
      <c r="L307" s="148" t="e">
        <f>Februar!#REF!</f>
        <v>#REF!</v>
      </c>
      <c r="M307" s="148" t="e">
        <f>#REF!</f>
        <v>#REF!</v>
      </c>
      <c r="N307" s="148" t="e">
        <f>Juni!#REF!</f>
        <v>#REF!</v>
      </c>
      <c r="O307" s="148" t="e">
        <f>Juli!#REF!</f>
        <v>#REF!</v>
      </c>
      <c r="P307" s="148" t="e">
        <f>Septembar!#REF!</f>
        <v>#REF!</v>
      </c>
      <c r="Q307" s="148" t="e">
        <f>Oktobar!#REF!</f>
        <v>#REF!</v>
      </c>
      <c r="R307" s="148" t="e">
        <f>Oktobar_2!S307</f>
        <v>#REF!</v>
      </c>
      <c r="S307" s="148"/>
      <c r="T307" s="148">
        <f t="shared" si="5"/>
        <v>0</v>
      </c>
    </row>
    <row r="308" spans="1:20" ht="20.100000000000001" customHeight="1">
      <c r="A308" t="e">
        <f>OSS_2018_19!#REF!</f>
        <v>#REF!</v>
      </c>
      <c r="B308" s="148" t="e">
        <f>Januar!#REF!</f>
        <v>#REF!</v>
      </c>
      <c r="C308" s="148" t="e">
        <f>Februar!#REF!</f>
        <v>#REF!</v>
      </c>
      <c r="D308" s="148" t="e">
        <f>#REF!</f>
        <v>#REF!</v>
      </c>
      <c r="E308" s="148" t="e">
        <f>Juni!#REF!</f>
        <v>#REF!</v>
      </c>
      <c r="F308" s="148" t="e">
        <f>Juli!#REF!</f>
        <v>#REF!</v>
      </c>
      <c r="G308" s="148" t="e">
        <f>Septembar!#REF!</f>
        <v>#REF!</v>
      </c>
      <c r="H308" s="148" t="e">
        <f>Oktobar!#REF!</f>
        <v>#REF!</v>
      </c>
      <c r="I308" s="148" t="e">
        <f>Oktobar_2!S308</f>
        <v>#REF!</v>
      </c>
      <c r="K308" s="148" t="e">
        <f>Januar!#REF!</f>
        <v>#REF!</v>
      </c>
      <c r="L308" s="148" t="e">
        <f>Februar!#REF!</f>
        <v>#REF!</v>
      </c>
      <c r="M308" s="148" t="e">
        <f>#REF!</f>
        <v>#REF!</v>
      </c>
      <c r="N308" s="148" t="e">
        <f>Juni!#REF!</f>
        <v>#REF!</v>
      </c>
      <c r="O308" s="148" t="e">
        <f>Juli!#REF!</f>
        <v>#REF!</v>
      </c>
      <c r="P308" s="148" t="e">
        <f>Septembar!#REF!</f>
        <v>#REF!</v>
      </c>
      <c r="Q308" s="148" t="e">
        <f>Oktobar!#REF!</f>
        <v>#REF!</v>
      </c>
      <c r="R308" s="148" t="e">
        <f>Oktobar_2!S308</f>
        <v>#REF!</v>
      </c>
      <c r="S308" s="148"/>
      <c r="T308" s="148">
        <f t="shared" si="5"/>
        <v>0</v>
      </c>
    </row>
    <row r="309" spans="1:20" ht="20.100000000000001" customHeight="1">
      <c r="A309" t="e">
        <f>OSS_2018_19!#REF!</f>
        <v>#REF!</v>
      </c>
      <c r="B309" s="148" t="e">
        <f>Januar!#REF!</f>
        <v>#REF!</v>
      </c>
      <c r="C309" s="148" t="e">
        <f>Februar!#REF!</f>
        <v>#REF!</v>
      </c>
      <c r="D309" s="148" t="e">
        <f>#REF!</f>
        <v>#REF!</v>
      </c>
      <c r="E309" s="148" t="e">
        <f>Juni!#REF!</f>
        <v>#REF!</v>
      </c>
      <c r="F309" s="148" t="e">
        <f>Juli!#REF!</f>
        <v>#REF!</v>
      </c>
      <c r="G309" s="148" t="e">
        <f>Septembar!#REF!</f>
        <v>#REF!</v>
      </c>
      <c r="H309" s="148" t="e">
        <f>Oktobar!#REF!</f>
        <v>#REF!</v>
      </c>
      <c r="I309" s="148" t="e">
        <f>Oktobar_2!S309</f>
        <v>#REF!</v>
      </c>
      <c r="K309" s="148" t="e">
        <f>Januar!#REF!</f>
        <v>#REF!</v>
      </c>
      <c r="L309" s="148" t="e">
        <f>Februar!#REF!</f>
        <v>#REF!</v>
      </c>
      <c r="M309" s="148" t="e">
        <f>#REF!</f>
        <v>#REF!</v>
      </c>
      <c r="N309" s="148" t="e">
        <f>Juni!#REF!</f>
        <v>#REF!</v>
      </c>
      <c r="O309" s="148" t="e">
        <f>Juli!#REF!</f>
        <v>#REF!</v>
      </c>
      <c r="P309" s="148" t="e">
        <f>Septembar!#REF!</f>
        <v>#REF!</v>
      </c>
      <c r="Q309" s="148" t="e">
        <f>Oktobar!#REF!</f>
        <v>#REF!</v>
      </c>
      <c r="R309" s="148" t="e">
        <f>Oktobar_2!S309</f>
        <v>#REF!</v>
      </c>
      <c r="S309" s="148"/>
      <c r="T309" s="148">
        <f t="shared" si="5"/>
        <v>0</v>
      </c>
    </row>
    <row r="310" spans="1:20" ht="20.100000000000001" customHeight="1">
      <c r="A310" t="e">
        <f>OSS_2018_19!#REF!</f>
        <v>#REF!</v>
      </c>
      <c r="B310" s="148" t="e">
        <f>Januar!#REF!</f>
        <v>#REF!</v>
      </c>
      <c r="C310" s="148" t="e">
        <f>Februar!#REF!</f>
        <v>#REF!</v>
      </c>
      <c r="D310" s="148" t="e">
        <f>#REF!</f>
        <v>#REF!</v>
      </c>
      <c r="E310" s="148" t="e">
        <f>Juni!#REF!</f>
        <v>#REF!</v>
      </c>
      <c r="F310" s="148" t="e">
        <f>Juli!#REF!</f>
        <v>#REF!</v>
      </c>
      <c r="G310" s="148" t="e">
        <f>Septembar!#REF!</f>
        <v>#REF!</v>
      </c>
      <c r="H310" s="148" t="e">
        <f>Oktobar!#REF!</f>
        <v>#REF!</v>
      </c>
      <c r="I310" s="148" t="e">
        <f>Oktobar_2!S310</f>
        <v>#REF!</v>
      </c>
      <c r="K310" s="148" t="e">
        <f>Januar!#REF!</f>
        <v>#REF!</v>
      </c>
      <c r="L310" s="148" t="e">
        <f>Februar!#REF!</f>
        <v>#REF!</v>
      </c>
      <c r="M310" s="148" t="e">
        <f>#REF!</f>
        <v>#REF!</v>
      </c>
      <c r="N310" s="148" t="e">
        <f>Juni!#REF!</f>
        <v>#REF!</v>
      </c>
      <c r="O310" s="148" t="e">
        <f>Juli!#REF!</f>
        <v>#REF!</v>
      </c>
      <c r="P310" s="148" t="e">
        <f>Septembar!#REF!</f>
        <v>#REF!</v>
      </c>
      <c r="Q310" s="148" t="e">
        <f>Oktobar!#REF!</f>
        <v>#REF!</v>
      </c>
      <c r="R310" s="148" t="e">
        <f>Oktobar_2!S310</f>
        <v>#REF!</v>
      </c>
      <c r="S310" s="148"/>
      <c r="T310" s="148">
        <f t="shared" si="5"/>
        <v>0</v>
      </c>
    </row>
    <row r="311" spans="1:20" ht="20.100000000000001" customHeight="1">
      <c r="A311" t="e">
        <f>OSS_2018_19!#REF!</f>
        <v>#REF!</v>
      </c>
      <c r="B311" s="148" t="e">
        <f>Januar!#REF!</f>
        <v>#REF!</v>
      </c>
      <c r="C311" s="148" t="e">
        <f>Februar!#REF!</f>
        <v>#REF!</v>
      </c>
      <c r="D311" s="148" t="e">
        <f>#REF!</f>
        <v>#REF!</v>
      </c>
      <c r="E311" s="148" t="e">
        <f>Juni!#REF!</f>
        <v>#REF!</v>
      </c>
      <c r="F311" s="148" t="e">
        <f>Juli!#REF!</f>
        <v>#REF!</v>
      </c>
      <c r="G311" s="148" t="e">
        <f>Septembar!#REF!</f>
        <v>#REF!</v>
      </c>
      <c r="H311" s="148" t="e">
        <f>Oktobar!#REF!</f>
        <v>#REF!</v>
      </c>
      <c r="I311" s="148" t="e">
        <f>Oktobar_2!S311</f>
        <v>#REF!</v>
      </c>
      <c r="K311" s="148" t="e">
        <f>Januar!#REF!</f>
        <v>#REF!</v>
      </c>
      <c r="L311" s="148" t="e">
        <f>Februar!#REF!</f>
        <v>#REF!</v>
      </c>
      <c r="M311" s="148" t="e">
        <f>#REF!</f>
        <v>#REF!</v>
      </c>
      <c r="N311" s="148" t="e">
        <f>Juni!#REF!</f>
        <v>#REF!</v>
      </c>
      <c r="O311" s="148" t="e">
        <f>Juli!#REF!</f>
        <v>#REF!</v>
      </c>
      <c r="P311" s="148" t="e">
        <f>Septembar!#REF!</f>
        <v>#REF!</v>
      </c>
      <c r="Q311" s="148" t="e">
        <f>Oktobar!#REF!</f>
        <v>#REF!</v>
      </c>
      <c r="R311" s="148" t="e">
        <f>Oktobar_2!S311</f>
        <v>#REF!</v>
      </c>
      <c r="S311" s="148"/>
      <c r="T311" s="148">
        <f t="shared" si="5"/>
        <v>0</v>
      </c>
    </row>
    <row r="312" spans="1:20" ht="20.100000000000001" customHeight="1">
      <c r="A312" t="e">
        <f>OSS_2018_19!#REF!</f>
        <v>#REF!</v>
      </c>
      <c r="B312" s="148" t="e">
        <f>Januar!#REF!</f>
        <v>#REF!</v>
      </c>
      <c r="C312" s="148" t="e">
        <f>Februar!#REF!</f>
        <v>#REF!</v>
      </c>
      <c r="D312" s="148" t="e">
        <f>#REF!</f>
        <v>#REF!</v>
      </c>
      <c r="E312" s="148" t="e">
        <f>Juni!#REF!</f>
        <v>#REF!</v>
      </c>
      <c r="F312" s="148" t="e">
        <f>Juli!#REF!</f>
        <v>#REF!</v>
      </c>
      <c r="G312" s="148" t="e">
        <f>Septembar!#REF!</f>
        <v>#REF!</v>
      </c>
      <c r="H312" s="148" t="e">
        <f>Oktobar!#REF!</f>
        <v>#REF!</v>
      </c>
      <c r="I312" s="148" t="e">
        <f>Oktobar_2!S312</f>
        <v>#REF!</v>
      </c>
      <c r="K312" s="148" t="e">
        <f>Januar!#REF!</f>
        <v>#REF!</v>
      </c>
      <c r="L312" s="148" t="e">
        <f>Februar!#REF!</f>
        <v>#REF!</v>
      </c>
      <c r="M312" s="148" t="e">
        <f>#REF!</f>
        <v>#REF!</v>
      </c>
      <c r="N312" s="148" t="e">
        <f>Juni!#REF!</f>
        <v>#REF!</v>
      </c>
      <c r="O312" s="148" t="e">
        <f>Juli!#REF!</f>
        <v>#REF!</v>
      </c>
      <c r="P312" s="148" t="e">
        <f>Septembar!#REF!</f>
        <v>#REF!</v>
      </c>
      <c r="Q312" s="148" t="e">
        <f>Oktobar!#REF!</f>
        <v>#REF!</v>
      </c>
      <c r="R312" s="148" t="e">
        <f>Oktobar_2!S312</f>
        <v>#REF!</v>
      </c>
      <c r="S312" s="148"/>
      <c r="T312" s="148">
        <f t="shared" si="5"/>
        <v>0</v>
      </c>
    </row>
    <row r="313" spans="1:20" ht="20.100000000000001" customHeight="1">
      <c r="A313" t="e">
        <f>OSS_2018_19!#REF!</f>
        <v>#REF!</v>
      </c>
      <c r="B313" s="148" t="e">
        <f>Januar!#REF!</f>
        <v>#REF!</v>
      </c>
      <c r="C313" s="148" t="e">
        <f>Februar!#REF!</f>
        <v>#REF!</v>
      </c>
      <c r="D313" s="148" t="e">
        <f>#REF!</f>
        <v>#REF!</v>
      </c>
      <c r="E313" s="148" t="e">
        <f>Juni!#REF!</f>
        <v>#REF!</v>
      </c>
      <c r="F313" s="148" t="e">
        <f>Juli!#REF!</f>
        <v>#REF!</v>
      </c>
      <c r="G313" s="148" t="e">
        <f>Septembar!#REF!</f>
        <v>#REF!</v>
      </c>
      <c r="H313" s="148" t="e">
        <f>Oktobar!#REF!</f>
        <v>#REF!</v>
      </c>
      <c r="I313" s="148" t="e">
        <f>Oktobar_2!S313</f>
        <v>#REF!</v>
      </c>
      <c r="K313" s="148" t="e">
        <f>Januar!#REF!</f>
        <v>#REF!</v>
      </c>
      <c r="L313" s="148" t="e">
        <f>Februar!#REF!</f>
        <v>#REF!</v>
      </c>
      <c r="M313" s="148" t="e">
        <f>#REF!</f>
        <v>#REF!</v>
      </c>
      <c r="N313" s="148" t="e">
        <f>Juni!#REF!</f>
        <v>#REF!</v>
      </c>
      <c r="O313" s="148" t="e">
        <f>Juli!#REF!</f>
        <v>#REF!</v>
      </c>
      <c r="P313" s="148" t="e">
        <f>Septembar!#REF!</f>
        <v>#REF!</v>
      </c>
      <c r="Q313" s="148" t="e">
        <f>Oktobar!#REF!</f>
        <v>#REF!</v>
      </c>
      <c r="R313" s="148" t="e">
        <f>Oktobar_2!S313</f>
        <v>#REF!</v>
      </c>
      <c r="S313" s="148"/>
      <c r="T313" s="148">
        <f t="shared" si="5"/>
        <v>0</v>
      </c>
    </row>
    <row r="314" spans="1:20" ht="20.100000000000001" customHeight="1">
      <c r="A314" t="e">
        <f>OSS_2018_19!#REF!</f>
        <v>#REF!</v>
      </c>
      <c r="B314" s="148" t="e">
        <f>Januar!#REF!</f>
        <v>#REF!</v>
      </c>
      <c r="C314" s="148" t="e">
        <f>Februar!#REF!</f>
        <v>#REF!</v>
      </c>
      <c r="D314" s="148" t="e">
        <f>#REF!</f>
        <v>#REF!</v>
      </c>
      <c r="E314" s="148" t="e">
        <f>Juni!#REF!</f>
        <v>#REF!</v>
      </c>
      <c r="F314" s="148" t="e">
        <f>Juli!#REF!</f>
        <v>#REF!</v>
      </c>
      <c r="G314" s="148" t="e">
        <f>Septembar!#REF!</f>
        <v>#REF!</v>
      </c>
      <c r="H314" s="148" t="e">
        <f>Oktobar!#REF!</f>
        <v>#REF!</v>
      </c>
      <c r="I314" s="148" t="e">
        <f>Oktobar_2!S314</f>
        <v>#REF!</v>
      </c>
      <c r="K314" s="148" t="e">
        <f>Januar!#REF!</f>
        <v>#REF!</v>
      </c>
      <c r="L314" s="148" t="e">
        <f>Februar!#REF!</f>
        <v>#REF!</v>
      </c>
      <c r="M314" s="148" t="e">
        <f>#REF!</f>
        <v>#REF!</v>
      </c>
      <c r="N314" s="148" t="e">
        <f>Juni!#REF!</f>
        <v>#REF!</v>
      </c>
      <c r="O314" s="148" t="e">
        <f>Juli!#REF!</f>
        <v>#REF!</v>
      </c>
      <c r="P314" s="148" t="e">
        <f>Septembar!#REF!</f>
        <v>#REF!</v>
      </c>
      <c r="Q314" s="148" t="e">
        <f>Oktobar!#REF!</f>
        <v>#REF!</v>
      </c>
      <c r="R314" s="148" t="e">
        <f>Oktobar_2!S314</f>
        <v>#REF!</v>
      </c>
      <c r="S314" s="148"/>
      <c r="T314" s="148">
        <f t="shared" si="5"/>
        <v>0</v>
      </c>
    </row>
    <row r="315" spans="1:20" ht="20.100000000000001" customHeight="1">
      <c r="A315" t="e">
        <f>OSS_2018_19!#REF!</f>
        <v>#REF!</v>
      </c>
      <c r="B315" s="148" t="e">
        <f>Januar!#REF!</f>
        <v>#REF!</v>
      </c>
      <c r="C315" s="148" t="e">
        <f>Februar!#REF!</f>
        <v>#REF!</v>
      </c>
      <c r="D315" s="148" t="e">
        <f>#REF!</f>
        <v>#REF!</v>
      </c>
      <c r="E315" s="148" t="e">
        <f>Juni!#REF!</f>
        <v>#REF!</v>
      </c>
      <c r="F315" s="148" t="e">
        <f>Juli!#REF!</f>
        <v>#REF!</v>
      </c>
      <c r="G315" s="148" t="e">
        <f>Septembar!#REF!</f>
        <v>#REF!</v>
      </c>
      <c r="H315" s="148" t="e">
        <f>Oktobar!#REF!</f>
        <v>#REF!</v>
      </c>
      <c r="I315" s="148" t="e">
        <f>Oktobar_2!S315</f>
        <v>#REF!</v>
      </c>
      <c r="K315" s="148" t="e">
        <f>Januar!#REF!</f>
        <v>#REF!</v>
      </c>
      <c r="L315" s="148" t="e">
        <f>Februar!#REF!</f>
        <v>#REF!</v>
      </c>
      <c r="M315" s="148" t="e">
        <f>#REF!</f>
        <v>#REF!</v>
      </c>
      <c r="N315" s="148" t="e">
        <f>Juni!#REF!</f>
        <v>#REF!</v>
      </c>
      <c r="O315" s="148" t="e">
        <f>Juli!#REF!</f>
        <v>#REF!</v>
      </c>
      <c r="P315" s="148" t="e">
        <f>Septembar!#REF!</f>
        <v>#REF!</v>
      </c>
      <c r="Q315" s="148" t="e">
        <f>Oktobar!#REF!</f>
        <v>#REF!</v>
      </c>
      <c r="R315" s="148" t="e">
        <f>Oktobar_2!S315</f>
        <v>#REF!</v>
      </c>
      <c r="S315" s="148"/>
      <c r="T315" s="148">
        <f t="shared" si="5"/>
        <v>0</v>
      </c>
    </row>
    <row r="316" spans="1:20" ht="20.100000000000001" customHeight="1">
      <c r="A316" t="e">
        <f>OSS_2018_19!#REF!</f>
        <v>#REF!</v>
      </c>
      <c r="B316" s="148" t="e">
        <f>Januar!#REF!</f>
        <v>#REF!</v>
      </c>
      <c r="C316" s="148" t="e">
        <f>Februar!#REF!</f>
        <v>#REF!</v>
      </c>
      <c r="D316" s="148" t="e">
        <f>#REF!</f>
        <v>#REF!</v>
      </c>
      <c r="E316" s="148" t="e">
        <f>Juni!#REF!</f>
        <v>#REF!</v>
      </c>
      <c r="F316" s="148" t="e">
        <f>Juli!#REF!</f>
        <v>#REF!</v>
      </c>
      <c r="G316" s="148" t="e">
        <f>Septembar!#REF!</f>
        <v>#REF!</v>
      </c>
      <c r="H316" s="148" t="e">
        <f>Oktobar!#REF!</f>
        <v>#REF!</v>
      </c>
      <c r="I316" s="148" t="e">
        <f>Oktobar_2!S316</f>
        <v>#REF!</v>
      </c>
      <c r="K316" s="148" t="e">
        <f>Januar!#REF!</f>
        <v>#REF!</v>
      </c>
      <c r="L316" s="148" t="e">
        <f>Februar!#REF!</f>
        <v>#REF!</v>
      </c>
      <c r="M316" s="148" t="e">
        <f>#REF!</f>
        <v>#REF!</v>
      </c>
      <c r="N316" s="148" t="e">
        <f>Juni!#REF!</f>
        <v>#REF!</v>
      </c>
      <c r="O316" s="148" t="e">
        <f>Juli!#REF!</f>
        <v>#REF!</v>
      </c>
      <c r="P316" s="148" t="e">
        <f>Septembar!#REF!</f>
        <v>#REF!</v>
      </c>
      <c r="Q316" s="148" t="e">
        <f>Oktobar!#REF!</f>
        <v>#REF!</v>
      </c>
      <c r="R316" s="148" t="e">
        <f>Oktobar_2!S316</f>
        <v>#REF!</v>
      </c>
      <c r="S316" s="148"/>
      <c r="T316" s="148">
        <f t="shared" si="5"/>
        <v>0</v>
      </c>
    </row>
    <row r="317" spans="1:20" ht="20.100000000000001" customHeight="1">
      <c r="A317" t="e">
        <f>OSS_2018_19!#REF!</f>
        <v>#REF!</v>
      </c>
      <c r="B317" s="148" t="e">
        <f>Januar!#REF!</f>
        <v>#REF!</v>
      </c>
      <c r="C317" s="148" t="e">
        <f>Februar!#REF!</f>
        <v>#REF!</v>
      </c>
      <c r="D317" s="148" t="e">
        <f>#REF!</f>
        <v>#REF!</v>
      </c>
      <c r="E317" s="148" t="e">
        <f>Juni!#REF!</f>
        <v>#REF!</v>
      </c>
      <c r="F317" s="148" t="e">
        <f>Juli!#REF!</f>
        <v>#REF!</v>
      </c>
      <c r="G317" s="148" t="e">
        <f>Septembar!#REF!</f>
        <v>#REF!</v>
      </c>
      <c r="H317" s="148" t="e">
        <f>Oktobar!#REF!</f>
        <v>#REF!</v>
      </c>
      <c r="I317" s="148" t="e">
        <f>Oktobar_2!S317</f>
        <v>#REF!</v>
      </c>
      <c r="K317" s="148" t="e">
        <f>Januar!#REF!</f>
        <v>#REF!</v>
      </c>
      <c r="L317" s="148" t="e">
        <f>Februar!#REF!</f>
        <v>#REF!</v>
      </c>
      <c r="M317" s="148" t="e">
        <f>#REF!</f>
        <v>#REF!</v>
      </c>
      <c r="N317" s="148" t="e">
        <f>Juni!#REF!</f>
        <v>#REF!</v>
      </c>
      <c r="O317" s="148" t="e">
        <f>Juli!#REF!</f>
        <v>#REF!</v>
      </c>
      <c r="P317" s="148" t="e">
        <f>Septembar!#REF!</f>
        <v>#REF!</v>
      </c>
      <c r="Q317" s="148" t="e">
        <f>Oktobar!#REF!</f>
        <v>#REF!</v>
      </c>
      <c r="R317" s="148" t="e">
        <f>Oktobar_2!S317</f>
        <v>#REF!</v>
      </c>
      <c r="S317" s="148"/>
      <c r="T317" s="148">
        <f t="shared" si="5"/>
        <v>0</v>
      </c>
    </row>
    <row r="318" spans="1:20" ht="20.100000000000001" customHeight="1">
      <c r="A318" t="e">
        <f>OSS_2018_19!#REF!</f>
        <v>#REF!</v>
      </c>
      <c r="B318" s="148" t="e">
        <f>Januar!#REF!</f>
        <v>#REF!</v>
      </c>
      <c r="C318" s="148" t="e">
        <f>Februar!#REF!</f>
        <v>#REF!</v>
      </c>
      <c r="D318" s="148" t="e">
        <f>#REF!</f>
        <v>#REF!</v>
      </c>
      <c r="E318" s="148" t="e">
        <f>Juni!#REF!</f>
        <v>#REF!</v>
      </c>
      <c r="F318" s="148" t="e">
        <f>Juli!#REF!</f>
        <v>#REF!</v>
      </c>
      <c r="G318" s="148" t="e">
        <f>Septembar!#REF!</f>
        <v>#REF!</v>
      </c>
      <c r="H318" s="148" t="e">
        <f>Oktobar!#REF!</f>
        <v>#REF!</v>
      </c>
      <c r="I318" s="148" t="e">
        <f>Oktobar_2!S318</f>
        <v>#REF!</v>
      </c>
      <c r="K318" s="148" t="e">
        <f>Januar!#REF!</f>
        <v>#REF!</v>
      </c>
      <c r="L318" s="148" t="e">
        <f>Februar!#REF!</f>
        <v>#REF!</v>
      </c>
      <c r="M318" s="148" t="e">
        <f>#REF!</f>
        <v>#REF!</v>
      </c>
      <c r="N318" s="148" t="e">
        <f>Juni!#REF!</f>
        <v>#REF!</v>
      </c>
      <c r="O318" s="148" t="e">
        <f>Juli!#REF!</f>
        <v>#REF!</v>
      </c>
      <c r="P318" s="148" t="e">
        <f>Septembar!#REF!</f>
        <v>#REF!</v>
      </c>
      <c r="Q318" s="148" t="e">
        <f>Oktobar!#REF!</f>
        <v>#REF!</v>
      </c>
      <c r="R318" s="148" t="e">
        <f>Oktobar_2!S318</f>
        <v>#REF!</v>
      </c>
      <c r="S318" s="148"/>
      <c r="T318" s="148">
        <f t="shared" si="5"/>
        <v>0</v>
      </c>
    </row>
    <row r="319" spans="1:20" ht="20.100000000000001" customHeight="1">
      <c r="A319" t="e">
        <f>OSS_2018_19!#REF!</f>
        <v>#REF!</v>
      </c>
      <c r="B319" s="148" t="e">
        <f>Januar!#REF!</f>
        <v>#REF!</v>
      </c>
      <c r="C319" s="148" t="e">
        <f>Februar!#REF!</f>
        <v>#REF!</v>
      </c>
      <c r="D319" s="148" t="e">
        <f>#REF!</f>
        <v>#REF!</v>
      </c>
      <c r="E319" s="148" t="e">
        <f>Juni!#REF!</f>
        <v>#REF!</v>
      </c>
      <c r="F319" s="148" t="e">
        <f>Juli!#REF!</f>
        <v>#REF!</v>
      </c>
      <c r="G319" s="148" t="e">
        <f>Septembar!#REF!</f>
        <v>#REF!</v>
      </c>
      <c r="H319" s="148" t="e">
        <f>Oktobar!#REF!</f>
        <v>#REF!</v>
      </c>
      <c r="I319" s="148" t="e">
        <f>Oktobar_2!S319</f>
        <v>#REF!</v>
      </c>
      <c r="K319" s="148" t="e">
        <f>Januar!#REF!</f>
        <v>#REF!</v>
      </c>
      <c r="L319" s="148" t="e">
        <f>Februar!#REF!</f>
        <v>#REF!</v>
      </c>
      <c r="M319" s="148" t="e">
        <f>#REF!</f>
        <v>#REF!</v>
      </c>
      <c r="N319" s="148" t="e">
        <f>Juni!#REF!</f>
        <v>#REF!</v>
      </c>
      <c r="O319" s="148" t="e">
        <f>Juli!#REF!</f>
        <v>#REF!</v>
      </c>
      <c r="P319" s="148" t="e">
        <f>Septembar!#REF!</f>
        <v>#REF!</v>
      </c>
      <c r="Q319" s="148" t="e">
        <f>Oktobar!#REF!</f>
        <v>#REF!</v>
      </c>
      <c r="R319" s="148" t="e">
        <f>Oktobar_2!S319</f>
        <v>#REF!</v>
      </c>
      <c r="S319" s="148"/>
      <c r="T319" s="148">
        <f t="shared" si="5"/>
        <v>0</v>
      </c>
    </row>
    <row r="320" spans="1:20" ht="20.100000000000001" customHeight="1">
      <c r="A320" t="e">
        <f>OSS_2018_19!#REF!</f>
        <v>#REF!</v>
      </c>
      <c r="B320" s="148" t="e">
        <f>Januar!#REF!</f>
        <v>#REF!</v>
      </c>
      <c r="C320" s="148" t="e">
        <f>Februar!#REF!</f>
        <v>#REF!</v>
      </c>
      <c r="D320" s="148" t="e">
        <f>#REF!</f>
        <v>#REF!</v>
      </c>
      <c r="E320" s="148" t="e">
        <f>Juni!#REF!</f>
        <v>#REF!</v>
      </c>
      <c r="F320" s="148" t="e">
        <f>Juli!#REF!</f>
        <v>#REF!</v>
      </c>
      <c r="G320" s="148" t="e">
        <f>Septembar!#REF!</f>
        <v>#REF!</v>
      </c>
      <c r="H320" s="148" t="e">
        <f>Oktobar!#REF!</f>
        <v>#REF!</v>
      </c>
      <c r="I320" s="148" t="e">
        <f>Oktobar_2!S320</f>
        <v>#REF!</v>
      </c>
      <c r="K320" s="148" t="e">
        <f>Januar!#REF!</f>
        <v>#REF!</v>
      </c>
      <c r="L320" s="148" t="e">
        <f>Februar!#REF!</f>
        <v>#REF!</v>
      </c>
      <c r="M320" s="148" t="e">
        <f>#REF!</f>
        <v>#REF!</v>
      </c>
      <c r="N320" s="148" t="e">
        <f>Juni!#REF!</f>
        <v>#REF!</v>
      </c>
      <c r="O320" s="148" t="e">
        <f>Juli!#REF!</f>
        <v>#REF!</v>
      </c>
      <c r="P320" s="148" t="e">
        <f>Septembar!#REF!</f>
        <v>#REF!</v>
      </c>
      <c r="Q320" s="148" t="e">
        <f>Oktobar!#REF!</f>
        <v>#REF!</v>
      </c>
      <c r="R320" s="148" t="e">
        <f>Oktobar_2!S320</f>
        <v>#REF!</v>
      </c>
      <c r="S320" s="148"/>
      <c r="T320" s="148">
        <f t="shared" si="5"/>
        <v>0</v>
      </c>
    </row>
    <row r="321" spans="1:20" ht="20.100000000000001" customHeight="1">
      <c r="A321" t="e">
        <f>OSS_2018_19!#REF!</f>
        <v>#REF!</v>
      </c>
      <c r="B321" s="148" t="e">
        <f>Januar!#REF!</f>
        <v>#REF!</v>
      </c>
      <c r="C321" s="148" t="e">
        <f>Februar!#REF!</f>
        <v>#REF!</v>
      </c>
      <c r="D321" s="148" t="e">
        <f>#REF!</f>
        <v>#REF!</v>
      </c>
      <c r="E321" s="148" t="e">
        <f>Juni!#REF!</f>
        <v>#REF!</v>
      </c>
      <c r="F321" s="148" t="e">
        <f>Juli!#REF!</f>
        <v>#REF!</v>
      </c>
      <c r="G321" s="148" t="e">
        <f>Septembar!#REF!</f>
        <v>#REF!</v>
      </c>
      <c r="H321" s="148" t="e">
        <f>Oktobar!#REF!</f>
        <v>#REF!</v>
      </c>
      <c r="I321" s="148" t="e">
        <f>Oktobar_2!S321</f>
        <v>#REF!</v>
      </c>
      <c r="K321" s="148" t="e">
        <f>Januar!#REF!</f>
        <v>#REF!</v>
      </c>
      <c r="L321" s="148" t="e">
        <f>Februar!#REF!</f>
        <v>#REF!</v>
      </c>
      <c r="M321" s="148" t="e">
        <f>#REF!</f>
        <v>#REF!</v>
      </c>
      <c r="N321" s="148" t="e">
        <f>Juni!#REF!</f>
        <v>#REF!</v>
      </c>
      <c r="O321" s="148" t="e">
        <f>Juli!#REF!</f>
        <v>#REF!</v>
      </c>
      <c r="P321" s="148" t="e">
        <f>Septembar!#REF!</f>
        <v>#REF!</v>
      </c>
      <c r="Q321" s="148" t="e">
        <f>Oktobar!#REF!</f>
        <v>#REF!</v>
      </c>
      <c r="R321" s="148" t="e">
        <f>Oktobar_2!S321</f>
        <v>#REF!</v>
      </c>
      <c r="S321" s="148"/>
      <c r="T321" s="148">
        <f t="shared" si="5"/>
        <v>0</v>
      </c>
    </row>
    <row r="322" spans="1:20" ht="20.100000000000001" customHeight="1">
      <c r="A322" t="e">
        <f>OSS_2018_19!#REF!</f>
        <v>#REF!</v>
      </c>
      <c r="B322" s="148" t="e">
        <f>Januar!#REF!</f>
        <v>#REF!</v>
      </c>
      <c r="C322" s="148" t="e">
        <f>Februar!#REF!</f>
        <v>#REF!</v>
      </c>
      <c r="D322" s="148" t="e">
        <f>#REF!</f>
        <v>#REF!</v>
      </c>
      <c r="E322" s="148" t="e">
        <f>Juni!#REF!</f>
        <v>#REF!</v>
      </c>
      <c r="F322" s="148" t="e">
        <f>Juli!#REF!</f>
        <v>#REF!</v>
      </c>
      <c r="G322" s="148" t="e">
        <f>Septembar!#REF!</f>
        <v>#REF!</v>
      </c>
      <c r="H322" s="148" t="e">
        <f>Oktobar!#REF!</f>
        <v>#REF!</v>
      </c>
      <c r="I322" s="148" t="e">
        <f>Oktobar_2!S322</f>
        <v>#REF!</v>
      </c>
      <c r="K322" s="148" t="e">
        <f>Januar!#REF!</f>
        <v>#REF!</v>
      </c>
      <c r="L322" s="148" t="e">
        <f>Februar!#REF!</f>
        <v>#REF!</v>
      </c>
      <c r="M322" s="148" t="e">
        <f>#REF!</f>
        <v>#REF!</v>
      </c>
      <c r="N322" s="148" t="e">
        <f>Juni!#REF!</f>
        <v>#REF!</v>
      </c>
      <c r="O322" s="148" t="e">
        <f>Juli!#REF!</f>
        <v>#REF!</v>
      </c>
      <c r="P322" s="148" t="e">
        <f>Septembar!#REF!</f>
        <v>#REF!</v>
      </c>
      <c r="Q322" s="148" t="e">
        <f>Oktobar!#REF!</f>
        <v>#REF!</v>
      </c>
      <c r="R322" s="148" t="e">
        <f>Oktobar_2!S322</f>
        <v>#REF!</v>
      </c>
      <c r="S322" s="148"/>
      <c r="T322" s="148">
        <f t="shared" si="5"/>
        <v>0</v>
      </c>
    </row>
    <row r="323" spans="1:20" ht="20.100000000000001" customHeight="1">
      <c r="A323" t="e">
        <f>OSS_2018_19!#REF!</f>
        <v>#REF!</v>
      </c>
      <c r="B323" s="148" t="e">
        <f>Januar!#REF!</f>
        <v>#REF!</v>
      </c>
      <c r="C323" s="148" t="e">
        <f>Februar!#REF!</f>
        <v>#REF!</v>
      </c>
      <c r="D323" s="148" t="e">
        <f>#REF!</f>
        <v>#REF!</v>
      </c>
      <c r="E323" s="148" t="e">
        <f>Juni!#REF!</f>
        <v>#REF!</v>
      </c>
      <c r="F323" s="148" t="e">
        <f>Juli!#REF!</f>
        <v>#REF!</v>
      </c>
      <c r="G323" s="148" t="e">
        <f>Septembar!#REF!</f>
        <v>#REF!</v>
      </c>
      <c r="H323" s="148" t="e">
        <f>Oktobar!#REF!</f>
        <v>#REF!</v>
      </c>
      <c r="I323" s="148" t="e">
        <f>Oktobar_2!S323</f>
        <v>#REF!</v>
      </c>
      <c r="K323" s="148" t="e">
        <f>Januar!#REF!</f>
        <v>#REF!</v>
      </c>
      <c r="L323" s="148" t="e">
        <f>Februar!#REF!</f>
        <v>#REF!</v>
      </c>
      <c r="M323" s="148" t="e">
        <f>#REF!</f>
        <v>#REF!</v>
      </c>
      <c r="N323" s="148" t="e">
        <f>Juni!#REF!</f>
        <v>#REF!</v>
      </c>
      <c r="O323" s="148" t="e">
        <f>Juli!#REF!</f>
        <v>#REF!</v>
      </c>
      <c r="P323" s="148" t="e">
        <f>Septembar!#REF!</f>
        <v>#REF!</v>
      </c>
      <c r="Q323" s="148" t="e">
        <f>Oktobar!#REF!</f>
        <v>#REF!</v>
      </c>
      <c r="R323" s="148" t="e">
        <f>Oktobar_2!S323</f>
        <v>#REF!</v>
      </c>
      <c r="S323" s="148"/>
      <c r="T323" s="148">
        <f t="shared" ref="T323:T386" si="6">COUNTIF(B323:I323,"DA")</f>
        <v>0</v>
      </c>
    </row>
    <row r="324" spans="1:20" ht="20.100000000000001" customHeight="1">
      <c r="A324" t="e">
        <f>OSS_2018_19!#REF!</f>
        <v>#REF!</v>
      </c>
      <c r="B324" s="148" t="e">
        <f>Januar!#REF!</f>
        <v>#REF!</v>
      </c>
      <c r="C324" s="148" t="e">
        <f>Februar!#REF!</f>
        <v>#REF!</v>
      </c>
      <c r="D324" s="148" t="e">
        <f>#REF!</f>
        <v>#REF!</v>
      </c>
      <c r="E324" s="148" t="e">
        <f>Juni!#REF!</f>
        <v>#REF!</v>
      </c>
      <c r="F324" s="148" t="e">
        <f>Juli!#REF!</f>
        <v>#REF!</v>
      </c>
      <c r="G324" s="148" t="e">
        <f>Septembar!#REF!</f>
        <v>#REF!</v>
      </c>
      <c r="H324" s="148" t="e">
        <f>Oktobar!#REF!</f>
        <v>#REF!</v>
      </c>
      <c r="I324" s="148" t="e">
        <f>Oktobar_2!S324</f>
        <v>#REF!</v>
      </c>
      <c r="K324" s="148" t="e">
        <f>Januar!#REF!</f>
        <v>#REF!</v>
      </c>
      <c r="L324" s="148" t="e">
        <f>Februar!#REF!</f>
        <v>#REF!</v>
      </c>
      <c r="M324" s="148" t="e">
        <f>#REF!</f>
        <v>#REF!</v>
      </c>
      <c r="N324" s="148" t="e">
        <f>Juni!#REF!</f>
        <v>#REF!</v>
      </c>
      <c r="O324" s="148" t="e">
        <f>Juli!#REF!</f>
        <v>#REF!</v>
      </c>
      <c r="P324" s="148" t="e">
        <f>Septembar!#REF!</f>
        <v>#REF!</v>
      </c>
      <c r="Q324" s="148" t="e">
        <f>Oktobar!#REF!</f>
        <v>#REF!</v>
      </c>
      <c r="R324" s="148" t="e">
        <f>Oktobar_2!S324</f>
        <v>#REF!</v>
      </c>
      <c r="S324" s="148"/>
      <c r="T324" s="148">
        <f t="shared" si="6"/>
        <v>0</v>
      </c>
    </row>
    <row r="325" spans="1:20" ht="20.100000000000001" customHeight="1">
      <c r="A325" t="e">
        <f>OSS_2018_19!#REF!</f>
        <v>#REF!</v>
      </c>
      <c r="B325" s="148" t="e">
        <f>Januar!#REF!</f>
        <v>#REF!</v>
      </c>
      <c r="C325" s="148" t="e">
        <f>Februar!#REF!</f>
        <v>#REF!</v>
      </c>
      <c r="D325" s="148" t="e">
        <f>#REF!</f>
        <v>#REF!</v>
      </c>
      <c r="E325" s="148" t="e">
        <f>Juni!#REF!</f>
        <v>#REF!</v>
      </c>
      <c r="F325" s="148" t="e">
        <f>Juli!#REF!</f>
        <v>#REF!</v>
      </c>
      <c r="G325" s="148" t="e">
        <f>Septembar!#REF!</f>
        <v>#REF!</v>
      </c>
      <c r="H325" s="148" t="e">
        <f>Oktobar!#REF!</f>
        <v>#REF!</v>
      </c>
      <c r="I325" s="148" t="e">
        <f>Oktobar_2!S325</f>
        <v>#REF!</v>
      </c>
      <c r="K325" s="148" t="e">
        <f>Januar!#REF!</f>
        <v>#REF!</v>
      </c>
      <c r="L325" s="148" t="e">
        <f>Februar!#REF!</f>
        <v>#REF!</v>
      </c>
      <c r="M325" s="148" t="e">
        <f>#REF!</f>
        <v>#REF!</v>
      </c>
      <c r="N325" s="148" t="e">
        <f>Juni!#REF!</f>
        <v>#REF!</v>
      </c>
      <c r="O325" s="148" t="e">
        <f>Juli!#REF!</f>
        <v>#REF!</v>
      </c>
      <c r="P325" s="148" t="e">
        <f>Septembar!#REF!</f>
        <v>#REF!</v>
      </c>
      <c r="Q325" s="148" t="e">
        <f>Oktobar!#REF!</f>
        <v>#REF!</v>
      </c>
      <c r="R325" s="148" t="e">
        <f>Oktobar_2!S325</f>
        <v>#REF!</v>
      </c>
      <c r="S325" s="148"/>
      <c r="T325" s="148">
        <f t="shared" si="6"/>
        <v>0</v>
      </c>
    </row>
    <row r="326" spans="1:20" ht="20.100000000000001" customHeight="1">
      <c r="A326" t="e">
        <f>OSS_2018_19!#REF!</f>
        <v>#REF!</v>
      </c>
      <c r="B326" s="148" t="e">
        <f>Januar!#REF!</f>
        <v>#REF!</v>
      </c>
      <c r="C326" s="148" t="e">
        <f>Februar!#REF!</f>
        <v>#REF!</v>
      </c>
      <c r="D326" s="148" t="e">
        <f>#REF!</f>
        <v>#REF!</v>
      </c>
      <c r="E326" s="148" t="e">
        <f>Juni!#REF!</f>
        <v>#REF!</v>
      </c>
      <c r="F326" s="148" t="e">
        <f>Juli!#REF!</f>
        <v>#REF!</v>
      </c>
      <c r="G326" s="148" t="e">
        <f>Septembar!#REF!</f>
        <v>#REF!</v>
      </c>
      <c r="H326" s="148" t="e">
        <f>Oktobar!#REF!</f>
        <v>#REF!</v>
      </c>
      <c r="I326" s="148" t="e">
        <f>Oktobar_2!S326</f>
        <v>#REF!</v>
      </c>
      <c r="K326" s="148" t="e">
        <f>Januar!#REF!</f>
        <v>#REF!</v>
      </c>
      <c r="L326" s="148" t="e">
        <f>Februar!#REF!</f>
        <v>#REF!</v>
      </c>
      <c r="M326" s="148" t="e">
        <f>#REF!</f>
        <v>#REF!</v>
      </c>
      <c r="N326" s="148" t="e">
        <f>Juni!#REF!</f>
        <v>#REF!</v>
      </c>
      <c r="O326" s="148" t="e">
        <f>Juli!#REF!</f>
        <v>#REF!</v>
      </c>
      <c r="P326" s="148" t="e">
        <f>Septembar!#REF!</f>
        <v>#REF!</v>
      </c>
      <c r="Q326" s="148" t="e">
        <f>Oktobar!#REF!</f>
        <v>#REF!</v>
      </c>
      <c r="R326" s="148" t="e">
        <f>Oktobar_2!S326</f>
        <v>#REF!</v>
      </c>
      <c r="S326" s="148"/>
      <c r="T326" s="148">
        <f t="shared" si="6"/>
        <v>0</v>
      </c>
    </row>
    <row r="327" spans="1:20" ht="20.100000000000001" customHeight="1">
      <c r="A327" t="e">
        <f>OSS_2018_19!#REF!</f>
        <v>#REF!</v>
      </c>
      <c r="B327" s="148" t="e">
        <f>Januar!#REF!</f>
        <v>#REF!</v>
      </c>
      <c r="C327" s="148" t="e">
        <f>Februar!#REF!</f>
        <v>#REF!</v>
      </c>
      <c r="D327" s="148" t="e">
        <f>#REF!</f>
        <v>#REF!</v>
      </c>
      <c r="E327" s="148" t="e">
        <f>Juni!#REF!</f>
        <v>#REF!</v>
      </c>
      <c r="F327" s="148" t="e">
        <f>Juli!#REF!</f>
        <v>#REF!</v>
      </c>
      <c r="G327" s="148" t="e">
        <f>Septembar!#REF!</f>
        <v>#REF!</v>
      </c>
      <c r="H327" s="148" t="e">
        <f>Oktobar!#REF!</f>
        <v>#REF!</v>
      </c>
      <c r="I327" s="148" t="e">
        <f>Oktobar_2!S327</f>
        <v>#REF!</v>
      </c>
      <c r="K327" s="148" t="e">
        <f>Januar!#REF!</f>
        <v>#REF!</v>
      </c>
      <c r="L327" s="148" t="e">
        <f>Februar!#REF!</f>
        <v>#REF!</v>
      </c>
      <c r="M327" s="148" t="e">
        <f>#REF!</f>
        <v>#REF!</v>
      </c>
      <c r="N327" s="148" t="e">
        <f>Juni!#REF!</f>
        <v>#REF!</v>
      </c>
      <c r="O327" s="148" t="e">
        <f>Juli!#REF!</f>
        <v>#REF!</v>
      </c>
      <c r="P327" s="148" t="e">
        <f>Septembar!#REF!</f>
        <v>#REF!</v>
      </c>
      <c r="Q327" s="148" t="e">
        <f>Oktobar!#REF!</f>
        <v>#REF!</v>
      </c>
      <c r="R327" s="148" t="e">
        <f>Oktobar_2!S327</f>
        <v>#REF!</v>
      </c>
      <c r="S327" s="148"/>
      <c r="T327" s="148">
        <f t="shared" si="6"/>
        <v>0</v>
      </c>
    </row>
    <row r="328" spans="1:20" ht="20.100000000000001" customHeight="1">
      <c r="A328" t="e">
        <f>OSS_2018_19!#REF!</f>
        <v>#REF!</v>
      </c>
      <c r="B328" s="148" t="e">
        <f>Januar!#REF!</f>
        <v>#REF!</v>
      </c>
      <c r="C328" s="148" t="e">
        <f>Februar!#REF!</f>
        <v>#REF!</v>
      </c>
      <c r="D328" s="148" t="e">
        <f>#REF!</f>
        <v>#REF!</v>
      </c>
      <c r="E328" s="148" t="e">
        <f>Juni!#REF!</f>
        <v>#REF!</v>
      </c>
      <c r="F328" s="148" t="e">
        <f>Juli!#REF!</f>
        <v>#REF!</v>
      </c>
      <c r="G328" s="148" t="e">
        <f>Septembar!#REF!</f>
        <v>#REF!</v>
      </c>
      <c r="H328" s="148" t="e">
        <f>Oktobar!#REF!</f>
        <v>#REF!</v>
      </c>
      <c r="I328" s="148" t="e">
        <f>Oktobar_2!S328</f>
        <v>#REF!</v>
      </c>
      <c r="K328" s="148" t="e">
        <f>Januar!#REF!</f>
        <v>#REF!</v>
      </c>
      <c r="L328" s="148" t="e">
        <f>Februar!#REF!</f>
        <v>#REF!</v>
      </c>
      <c r="M328" s="148" t="e">
        <f>#REF!</f>
        <v>#REF!</v>
      </c>
      <c r="N328" s="148" t="e">
        <f>Juni!#REF!</f>
        <v>#REF!</v>
      </c>
      <c r="O328" s="148" t="e">
        <f>Juli!#REF!</f>
        <v>#REF!</v>
      </c>
      <c r="P328" s="148" t="e">
        <f>Septembar!#REF!</f>
        <v>#REF!</v>
      </c>
      <c r="Q328" s="148" t="e">
        <f>Oktobar!#REF!</f>
        <v>#REF!</v>
      </c>
      <c r="R328" s="148" t="e">
        <f>Oktobar_2!S328</f>
        <v>#REF!</v>
      </c>
      <c r="S328" s="148"/>
      <c r="T328" s="148">
        <f t="shared" si="6"/>
        <v>0</v>
      </c>
    </row>
    <row r="329" spans="1:20" ht="20.100000000000001" customHeight="1">
      <c r="A329" t="e">
        <f>OSS_2018_19!#REF!</f>
        <v>#REF!</v>
      </c>
      <c r="B329" s="148" t="e">
        <f>Januar!#REF!</f>
        <v>#REF!</v>
      </c>
      <c r="C329" s="148" t="e">
        <f>Februar!#REF!</f>
        <v>#REF!</v>
      </c>
      <c r="D329" s="148" t="e">
        <f>#REF!</f>
        <v>#REF!</v>
      </c>
      <c r="E329" s="148" t="e">
        <f>Juni!#REF!</f>
        <v>#REF!</v>
      </c>
      <c r="F329" s="148" t="e">
        <f>Juli!#REF!</f>
        <v>#REF!</v>
      </c>
      <c r="G329" s="148" t="e">
        <f>Septembar!#REF!</f>
        <v>#REF!</v>
      </c>
      <c r="H329" s="148" t="e">
        <f>Oktobar!#REF!</f>
        <v>#REF!</v>
      </c>
      <c r="I329" s="148" t="e">
        <f>Oktobar_2!S329</f>
        <v>#REF!</v>
      </c>
      <c r="K329" s="148" t="e">
        <f>Januar!#REF!</f>
        <v>#REF!</v>
      </c>
      <c r="L329" s="148" t="e">
        <f>Februar!#REF!</f>
        <v>#REF!</v>
      </c>
      <c r="M329" s="148" t="e">
        <f>#REF!</f>
        <v>#REF!</v>
      </c>
      <c r="N329" s="148" t="e">
        <f>Juni!#REF!</f>
        <v>#REF!</v>
      </c>
      <c r="O329" s="148" t="e">
        <f>Juli!#REF!</f>
        <v>#REF!</v>
      </c>
      <c r="P329" s="148" t="e">
        <f>Septembar!#REF!</f>
        <v>#REF!</v>
      </c>
      <c r="Q329" s="148" t="e">
        <f>Oktobar!#REF!</f>
        <v>#REF!</v>
      </c>
      <c r="R329" s="148" t="e">
        <f>Oktobar_2!S329</f>
        <v>#REF!</v>
      </c>
      <c r="S329" s="148"/>
      <c r="T329" s="148">
        <f t="shared" si="6"/>
        <v>0</v>
      </c>
    </row>
    <row r="330" spans="1:20" ht="20.100000000000001" customHeight="1">
      <c r="A330" t="e">
        <f>OSS_2018_19!#REF!</f>
        <v>#REF!</v>
      </c>
      <c r="B330" s="148" t="e">
        <f>Januar!#REF!</f>
        <v>#REF!</v>
      </c>
      <c r="C330" s="148" t="e">
        <f>Februar!#REF!</f>
        <v>#REF!</v>
      </c>
      <c r="D330" s="148" t="e">
        <f>#REF!</f>
        <v>#REF!</v>
      </c>
      <c r="E330" s="148" t="e">
        <f>Juni!#REF!</f>
        <v>#REF!</v>
      </c>
      <c r="F330" s="148" t="e">
        <f>Juli!#REF!</f>
        <v>#REF!</v>
      </c>
      <c r="G330" s="148" t="e">
        <f>Septembar!#REF!</f>
        <v>#REF!</v>
      </c>
      <c r="H330" s="148" t="e">
        <f>Oktobar!#REF!</f>
        <v>#REF!</v>
      </c>
      <c r="I330" s="148" t="e">
        <f>Oktobar_2!S330</f>
        <v>#REF!</v>
      </c>
      <c r="K330" s="148" t="e">
        <f>Januar!#REF!</f>
        <v>#REF!</v>
      </c>
      <c r="L330" s="148" t="e">
        <f>Februar!#REF!</f>
        <v>#REF!</v>
      </c>
      <c r="M330" s="148" t="e">
        <f>#REF!</f>
        <v>#REF!</v>
      </c>
      <c r="N330" s="148" t="e">
        <f>Juni!#REF!</f>
        <v>#REF!</v>
      </c>
      <c r="O330" s="148" t="e">
        <f>Juli!#REF!</f>
        <v>#REF!</v>
      </c>
      <c r="P330" s="148" t="e">
        <f>Septembar!#REF!</f>
        <v>#REF!</v>
      </c>
      <c r="Q330" s="148" t="e">
        <f>Oktobar!#REF!</f>
        <v>#REF!</v>
      </c>
      <c r="R330" s="148" t="e">
        <f>Oktobar_2!S330</f>
        <v>#REF!</v>
      </c>
      <c r="S330" s="148"/>
      <c r="T330" s="148">
        <f t="shared" si="6"/>
        <v>0</v>
      </c>
    </row>
    <row r="331" spans="1:20" ht="20.100000000000001" customHeight="1">
      <c r="A331" t="e">
        <f>OSS_2018_19!#REF!</f>
        <v>#REF!</v>
      </c>
      <c r="B331" s="148" t="e">
        <f>Januar!#REF!</f>
        <v>#REF!</v>
      </c>
      <c r="C331" s="148" t="e">
        <f>Februar!#REF!</f>
        <v>#REF!</v>
      </c>
      <c r="D331" s="148" t="e">
        <f>#REF!</f>
        <v>#REF!</v>
      </c>
      <c r="E331" s="148" t="e">
        <f>Juni!#REF!</f>
        <v>#REF!</v>
      </c>
      <c r="F331" s="148" t="e">
        <f>Juli!#REF!</f>
        <v>#REF!</v>
      </c>
      <c r="G331" s="148" t="e">
        <f>Septembar!#REF!</f>
        <v>#REF!</v>
      </c>
      <c r="H331" s="148" t="e">
        <f>Oktobar!#REF!</f>
        <v>#REF!</v>
      </c>
      <c r="I331" s="148" t="e">
        <f>Oktobar_2!S331</f>
        <v>#REF!</v>
      </c>
      <c r="K331" s="148" t="e">
        <f>Januar!#REF!</f>
        <v>#REF!</v>
      </c>
      <c r="L331" s="148" t="e">
        <f>Februar!#REF!</f>
        <v>#REF!</v>
      </c>
      <c r="M331" s="148" t="e">
        <f>#REF!</f>
        <v>#REF!</v>
      </c>
      <c r="N331" s="148" t="e">
        <f>Juni!#REF!</f>
        <v>#REF!</v>
      </c>
      <c r="O331" s="148" t="e">
        <f>Juli!#REF!</f>
        <v>#REF!</v>
      </c>
      <c r="P331" s="148" t="e">
        <f>Septembar!#REF!</f>
        <v>#REF!</v>
      </c>
      <c r="Q331" s="148" t="e">
        <f>Oktobar!#REF!</f>
        <v>#REF!</v>
      </c>
      <c r="R331" s="148" t="e">
        <f>Oktobar_2!S331</f>
        <v>#REF!</v>
      </c>
      <c r="S331" s="148"/>
      <c r="T331" s="148">
        <f t="shared" si="6"/>
        <v>0</v>
      </c>
    </row>
    <row r="332" spans="1:20" ht="20.100000000000001" customHeight="1">
      <c r="A332" t="e">
        <f>OSS_2018_19!#REF!</f>
        <v>#REF!</v>
      </c>
      <c r="B332" s="148" t="e">
        <f>Januar!#REF!</f>
        <v>#REF!</v>
      </c>
      <c r="C332" s="148" t="e">
        <f>Februar!#REF!</f>
        <v>#REF!</v>
      </c>
      <c r="D332" s="148" t="e">
        <f>#REF!</f>
        <v>#REF!</v>
      </c>
      <c r="E332" s="148" t="e">
        <f>Juni!#REF!</f>
        <v>#REF!</v>
      </c>
      <c r="F332" s="148" t="e">
        <f>Juli!#REF!</f>
        <v>#REF!</v>
      </c>
      <c r="G332" s="148" t="e">
        <f>Septembar!#REF!</f>
        <v>#REF!</v>
      </c>
      <c r="H332" s="148" t="e">
        <f>Oktobar!#REF!</f>
        <v>#REF!</v>
      </c>
      <c r="I332" s="148" t="e">
        <f>Oktobar_2!S332</f>
        <v>#REF!</v>
      </c>
      <c r="K332" s="148" t="e">
        <f>Januar!#REF!</f>
        <v>#REF!</v>
      </c>
      <c r="L332" s="148" t="e">
        <f>Februar!#REF!</f>
        <v>#REF!</v>
      </c>
      <c r="M332" s="148" t="e">
        <f>#REF!</f>
        <v>#REF!</v>
      </c>
      <c r="N332" s="148" t="e">
        <f>Juni!#REF!</f>
        <v>#REF!</v>
      </c>
      <c r="O332" s="148" t="e">
        <f>Juli!#REF!</f>
        <v>#REF!</v>
      </c>
      <c r="P332" s="148" t="e">
        <f>Septembar!#REF!</f>
        <v>#REF!</v>
      </c>
      <c r="Q332" s="148" t="e">
        <f>Oktobar!#REF!</f>
        <v>#REF!</v>
      </c>
      <c r="R332" s="148" t="e">
        <f>Oktobar_2!S332</f>
        <v>#REF!</v>
      </c>
      <c r="S332" s="148"/>
      <c r="T332" s="148">
        <f t="shared" si="6"/>
        <v>0</v>
      </c>
    </row>
    <row r="333" spans="1:20" ht="20.100000000000001" customHeight="1">
      <c r="A333" t="e">
        <f>OSS_2018_19!#REF!</f>
        <v>#REF!</v>
      </c>
      <c r="B333" s="148" t="e">
        <f>Januar!#REF!</f>
        <v>#REF!</v>
      </c>
      <c r="C333" s="148" t="e">
        <f>Februar!#REF!</f>
        <v>#REF!</v>
      </c>
      <c r="D333" s="148" t="e">
        <f>#REF!</f>
        <v>#REF!</v>
      </c>
      <c r="E333" s="148" t="e">
        <f>Juni!#REF!</f>
        <v>#REF!</v>
      </c>
      <c r="F333" s="148" t="e">
        <f>Juli!#REF!</f>
        <v>#REF!</v>
      </c>
      <c r="G333" s="148" t="e">
        <f>Septembar!#REF!</f>
        <v>#REF!</v>
      </c>
      <c r="H333" s="148" t="e">
        <f>Oktobar!#REF!</f>
        <v>#REF!</v>
      </c>
      <c r="I333" s="148" t="e">
        <f>Oktobar_2!S333</f>
        <v>#REF!</v>
      </c>
      <c r="K333" s="148" t="e">
        <f>Januar!#REF!</f>
        <v>#REF!</v>
      </c>
      <c r="L333" s="148" t="e">
        <f>Februar!#REF!</f>
        <v>#REF!</v>
      </c>
      <c r="M333" s="148" t="e">
        <f>#REF!</f>
        <v>#REF!</v>
      </c>
      <c r="N333" s="148" t="e">
        <f>Juni!#REF!</f>
        <v>#REF!</v>
      </c>
      <c r="O333" s="148" t="e">
        <f>Juli!#REF!</f>
        <v>#REF!</v>
      </c>
      <c r="P333" s="148" t="e">
        <f>Septembar!#REF!</f>
        <v>#REF!</v>
      </c>
      <c r="Q333" s="148" t="e">
        <f>Oktobar!#REF!</f>
        <v>#REF!</v>
      </c>
      <c r="R333" s="148" t="e">
        <f>Oktobar_2!S333</f>
        <v>#REF!</v>
      </c>
      <c r="S333" s="148"/>
      <c r="T333" s="148">
        <f t="shared" si="6"/>
        <v>0</v>
      </c>
    </row>
    <row r="334" spans="1:20" ht="20.100000000000001" customHeight="1">
      <c r="A334" t="e">
        <f>OSS_2018_19!#REF!</f>
        <v>#REF!</v>
      </c>
      <c r="B334" s="148" t="e">
        <f>Januar!#REF!</f>
        <v>#REF!</v>
      </c>
      <c r="C334" s="148" t="e">
        <f>Februar!#REF!</f>
        <v>#REF!</v>
      </c>
      <c r="D334" s="148" t="e">
        <f>#REF!</f>
        <v>#REF!</v>
      </c>
      <c r="E334" s="148" t="e">
        <f>Juni!#REF!</f>
        <v>#REF!</v>
      </c>
      <c r="F334" s="148" t="e">
        <f>Juli!#REF!</f>
        <v>#REF!</v>
      </c>
      <c r="G334" s="148" t="e">
        <f>Septembar!#REF!</f>
        <v>#REF!</v>
      </c>
      <c r="H334" s="148" t="e">
        <f>Oktobar!#REF!</f>
        <v>#REF!</v>
      </c>
      <c r="I334" s="148" t="e">
        <f>Oktobar_2!S334</f>
        <v>#REF!</v>
      </c>
      <c r="K334" s="148" t="e">
        <f>Januar!#REF!</f>
        <v>#REF!</v>
      </c>
      <c r="L334" s="148" t="e">
        <f>Februar!#REF!</f>
        <v>#REF!</v>
      </c>
      <c r="M334" s="148" t="e">
        <f>#REF!</f>
        <v>#REF!</v>
      </c>
      <c r="N334" s="148" t="e">
        <f>Juni!#REF!</f>
        <v>#REF!</v>
      </c>
      <c r="O334" s="148" t="e">
        <f>Juli!#REF!</f>
        <v>#REF!</v>
      </c>
      <c r="P334" s="148" t="e">
        <f>Septembar!#REF!</f>
        <v>#REF!</v>
      </c>
      <c r="Q334" s="148" t="e">
        <f>Oktobar!#REF!</f>
        <v>#REF!</v>
      </c>
      <c r="R334" s="148" t="e">
        <f>Oktobar_2!S334</f>
        <v>#REF!</v>
      </c>
      <c r="S334" s="148"/>
      <c r="T334" s="148">
        <f t="shared" si="6"/>
        <v>0</v>
      </c>
    </row>
    <row r="335" spans="1:20" ht="20.100000000000001" customHeight="1">
      <c r="A335" t="e">
        <f>OSS_2018_19!#REF!</f>
        <v>#REF!</v>
      </c>
      <c r="B335" s="148" t="e">
        <f>Januar!#REF!</f>
        <v>#REF!</v>
      </c>
      <c r="C335" s="148" t="e">
        <f>Februar!#REF!</f>
        <v>#REF!</v>
      </c>
      <c r="D335" s="148" t="e">
        <f>#REF!</f>
        <v>#REF!</v>
      </c>
      <c r="E335" s="148" t="e">
        <f>Juni!#REF!</f>
        <v>#REF!</v>
      </c>
      <c r="F335" s="148" t="e">
        <f>Juli!#REF!</f>
        <v>#REF!</v>
      </c>
      <c r="G335" s="148" t="e">
        <f>Septembar!#REF!</f>
        <v>#REF!</v>
      </c>
      <c r="H335" s="148" t="e">
        <f>Oktobar!#REF!</f>
        <v>#REF!</v>
      </c>
      <c r="I335" s="148" t="e">
        <f>Oktobar_2!S335</f>
        <v>#REF!</v>
      </c>
      <c r="K335" s="148" t="e">
        <f>Januar!#REF!</f>
        <v>#REF!</v>
      </c>
      <c r="L335" s="148" t="e">
        <f>Februar!#REF!</f>
        <v>#REF!</v>
      </c>
      <c r="M335" s="148" t="e">
        <f>#REF!</f>
        <v>#REF!</v>
      </c>
      <c r="N335" s="148" t="e">
        <f>Juni!#REF!</f>
        <v>#REF!</v>
      </c>
      <c r="O335" s="148" t="e">
        <f>Juli!#REF!</f>
        <v>#REF!</v>
      </c>
      <c r="P335" s="148" t="e">
        <f>Septembar!#REF!</f>
        <v>#REF!</v>
      </c>
      <c r="Q335" s="148" t="e">
        <f>Oktobar!#REF!</f>
        <v>#REF!</v>
      </c>
      <c r="R335" s="148" t="e">
        <f>Oktobar_2!S335</f>
        <v>#REF!</v>
      </c>
      <c r="S335" s="148"/>
      <c r="T335" s="148">
        <f t="shared" si="6"/>
        <v>0</v>
      </c>
    </row>
    <row r="336" spans="1:20" ht="20.100000000000001" customHeight="1">
      <c r="A336" t="e">
        <f>OSS_2018_19!#REF!</f>
        <v>#REF!</v>
      </c>
      <c r="B336" s="148" t="e">
        <f>Januar!#REF!</f>
        <v>#REF!</v>
      </c>
      <c r="C336" s="148" t="e">
        <f>Februar!#REF!</f>
        <v>#REF!</v>
      </c>
      <c r="D336" s="148" t="e">
        <f>#REF!</f>
        <v>#REF!</v>
      </c>
      <c r="E336" s="148" t="e">
        <f>Juni!#REF!</f>
        <v>#REF!</v>
      </c>
      <c r="F336" s="148" t="e">
        <f>Juli!#REF!</f>
        <v>#REF!</v>
      </c>
      <c r="G336" s="148" t="e">
        <f>Septembar!#REF!</f>
        <v>#REF!</v>
      </c>
      <c r="H336" s="148" t="e">
        <f>Oktobar!#REF!</f>
        <v>#REF!</v>
      </c>
      <c r="I336" s="148" t="e">
        <f>Oktobar_2!S336</f>
        <v>#REF!</v>
      </c>
      <c r="K336" s="148" t="e">
        <f>Januar!#REF!</f>
        <v>#REF!</v>
      </c>
      <c r="L336" s="148" t="e">
        <f>Februar!#REF!</f>
        <v>#REF!</v>
      </c>
      <c r="M336" s="148" t="e">
        <f>#REF!</f>
        <v>#REF!</v>
      </c>
      <c r="N336" s="148" t="e">
        <f>Juni!#REF!</f>
        <v>#REF!</v>
      </c>
      <c r="O336" s="148" t="e">
        <f>Juli!#REF!</f>
        <v>#REF!</v>
      </c>
      <c r="P336" s="148" t="e">
        <f>Septembar!#REF!</f>
        <v>#REF!</v>
      </c>
      <c r="Q336" s="148" t="e">
        <f>Oktobar!#REF!</f>
        <v>#REF!</v>
      </c>
      <c r="R336" s="148" t="e">
        <f>Oktobar_2!S336</f>
        <v>#REF!</v>
      </c>
      <c r="S336" s="148"/>
      <c r="T336" s="148">
        <f t="shared" si="6"/>
        <v>0</v>
      </c>
    </row>
    <row r="337" spans="1:20" ht="20.100000000000001" customHeight="1">
      <c r="A337" t="e">
        <f>OSS_2018_19!#REF!</f>
        <v>#REF!</v>
      </c>
      <c r="B337" s="148" t="e">
        <f>Januar!#REF!</f>
        <v>#REF!</v>
      </c>
      <c r="C337" s="148" t="e">
        <f>Februar!#REF!</f>
        <v>#REF!</v>
      </c>
      <c r="D337" s="148" t="e">
        <f>#REF!</f>
        <v>#REF!</v>
      </c>
      <c r="E337" s="148" t="e">
        <f>Juni!#REF!</f>
        <v>#REF!</v>
      </c>
      <c r="F337" s="148" t="e">
        <f>Juli!#REF!</f>
        <v>#REF!</v>
      </c>
      <c r="G337" s="148" t="e">
        <f>Septembar!#REF!</f>
        <v>#REF!</v>
      </c>
      <c r="H337" s="148" t="e">
        <f>Oktobar!#REF!</f>
        <v>#REF!</v>
      </c>
      <c r="I337" s="148" t="e">
        <f>Oktobar_2!S337</f>
        <v>#REF!</v>
      </c>
      <c r="K337" s="148" t="e">
        <f>Januar!#REF!</f>
        <v>#REF!</v>
      </c>
      <c r="L337" s="148" t="e">
        <f>Februar!#REF!</f>
        <v>#REF!</v>
      </c>
      <c r="M337" s="148" t="e">
        <f>#REF!</f>
        <v>#REF!</v>
      </c>
      <c r="N337" s="148" t="e">
        <f>Juni!#REF!</f>
        <v>#REF!</v>
      </c>
      <c r="O337" s="148" t="e">
        <f>Juli!#REF!</f>
        <v>#REF!</v>
      </c>
      <c r="P337" s="148" t="e">
        <f>Septembar!#REF!</f>
        <v>#REF!</v>
      </c>
      <c r="Q337" s="148" t="e">
        <f>Oktobar!#REF!</f>
        <v>#REF!</v>
      </c>
      <c r="R337" s="148" t="e">
        <f>Oktobar_2!S337</f>
        <v>#REF!</v>
      </c>
      <c r="S337" s="148"/>
      <c r="T337" s="148">
        <f t="shared" si="6"/>
        <v>0</v>
      </c>
    </row>
    <row r="338" spans="1:20" ht="20.100000000000001" customHeight="1">
      <c r="A338" t="e">
        <f>OSS_2018_19!#REF!</f>
        <v>#REF!</v>
      </c>
      <c r="B338" s="148" t="e">
        <f>Januar!#REF!</f>
        <v>#REF!</v>
      </c>
      <c r="C338" s="148" t="e">
        <f>Februar!#REF!</f>
        <v>#REF!</v>
      </c>
      <c r="D338" s="148" t="e">
        <f>#REF!</f>
        <v>#REF!</v>
      </c>
      <c r="E338" s="148" t="e">
        <f>Juni!#REF!</f>
        <v>#REF!</v>
      </c>
      <c r="F338" s="148" t="e">
        <f>Juli!#REF!</f>
        <v>#REF!</v>
      </c>
      <c r="G338" s="148" t="e">
        <f>Septembar!#REF!</f>
        <v>#REF!</v>
      </c>
      <c r="H338" s="148" t="e">
        <f>Oktobar!#REF!</f>
        <v>#REF!</v>
      </c>
      <c r="I338" s="148" t="e">
        <f>Oktobar_2!S338</f>
        <v>#REF!</v>
      </c>
      <c r="K338" s="148" t="e">
        <f>Januar!#REF!</f>
        <v>#REF!</v>
      </c>
      <c r="L338" s="148" t="e">
        <f>Februar!#REF!</f>
        <v>#REF!</v>
      </c>
      <c r="M338" s="148" t="e">
        <f>#REF!</f>
        <v>#REF!</v>
      </c>
      <c r="N338" s="148" t="e">
        <f>Juni!#REF!</f>
        <v>#REF!</v>
      </c>
      <c r="O338" s="148" t="e">
        <f>Juli!#REF!</f>
        <v>#REF!</v>
      </c>
      <c r="P338" s="148" t="e">
        <f>Septembar!#REF!</f>
        <v>#REF!</v>
      </c>
      <c r="Q338" s="148" t="e">
        <f>Oktobar!#REF!</f>
        <v>#REF!</v>
      </c>
      <c r="R338" s="148" t="e">
        <f>Oktobar_2!S338</f>
        <v>#REF!</v>
      </c>
      <c r="S338" s="148"/>
      <c r="T338" s="148">
        <f t="shared" si="6"/>
        <v>0</v>
      </c>
    </row>
    <row r="339" spans="1:20" ht="20.100000000000001" customHeight="1">
      <c r="A339" t="e">
        <f>OSS_2018_19!#REF!</f>
        <v>#REF!</v>
      </c>
      <c r="B339" s="148" t="e">
        <f>Januar!#REF!</f>
        <v>#REF!</v>
      </c>
      <c r="C339" s="148" t="e">
        <f>Februar!#REF!</f>
        <v>#REF!</v>
      </c>
      <c r="D339" s="148" t="e">
        <f>#REF!</f>
        <v>#REF!</v>
      </c>
      <c r="E339" s="148" t="e">
        <f>Juni!#REF!</f>
        <v>#REF!</v>
      </c>
      <c r="F339" s="148" t="e">
        <f>Juli!#REF!</f>
        <v>#REF!</v>
      </c>
      <c r="G339" s="148" t="e">
        <f>Septembar!#REF!</f>
        <v>#REF!</v>
      </c>
      <c r="H339" s="148" t="e">
        <f>Oktobar!#REF!</f>
        <v>#REF!</v>
      </c>
      <c r="I339" s="148" t="e">
        <f>Oktobar_2!S339</f>
        <v>#REF!</v>
      </c>
      <c r="K339" s="148" t="e">
        <f>Januar!#REF!</f>
        <v>#REF!</v>
      </c>
      <c r="L339" s="148" t="e">
        <f>Februar!#REF!</f>
        <v>#REF!</v>
      </c>
      <c r="M339" s="148" t="e">
        <f>#REF!</f>
        <v>#REF!</v>
      </c>
      <c r="N339" s="148" t="e">
        <f>Juni!#REF!</f>
        <v>#REF!</v>
      </c>
      <c r="O339" s="148" t="e">
        <f>Juli!#REF!</f>
        <v>#REF!</v>
      </c>
      <c r="P339" s="148" t="e">
        <f>Septembar!#REF!</f>
        <v>#REF!</v>
      </c>
      <c r="Q339" s="148" t="e">
        <f>Oktobar!#REF!</f>
        <v>#REF!</v>
      </c>
      <c r="R339" s="148" t="e">
        <f>Oktobar_2!S339</f>
        <v>#REF!</v>
      </c>
      <c r="S339" s="148"/>
      <c r="T339" s="148">
        <f t="shared" si="6"/>
        <v>0</v>
      </c>
    </row>
    <row r="340" spans="1:20" ht="20.100000000000001" customHeight="1">
      <c r="A340" t="e">
        <f>OSS_2018_19!#REF!</f>
        <v>#REF!</v>
      </c>
      <c r="B340" s="148" t="e">
        <f>Januar!#REF!</f>
        <v>#REF!</v>
      </c>
      <c r="C340" s="148" t="e">
        <f>Februar!#REF!</f>
        <v>#REF!</v>
      </c>
      <c r="D340" s="148" t="e">
        <f>#REF!</f>
        <v>#REF!</v>
      </c>
      <c r="E340" s="148" t="e">
        <f>Juni!#REF!</f>
        <v>#REF!</v>
      </c>
      <c r="F340" s="148" t="e">
        <f>Juli!#REF!</f>
        <v>#REF!</v>
      </c>
      <c r="G340" s="148" t="e">
        <f>Septembar!#REF!</f>
        <v>#REF!</v>
      </c>
      <c r="H340" s="148" t="e">
        <f>Oktobar!#REF!</f>
        <v>#REF!</v>
      </c>
      <c r="I340" s="148" t="e">
        <f>Oktobar_2!S340</f>
        <v>#REF!</v>
      </c>
      <c r="K340" s="148" t="e">
        <f>Januar!#REF!</f>
        <v>#REF!</v>
      </c>
      <c r="L340" s="148" t="e">
        <f>Februar!#REF!</f>
        <v>#REF!</v>
      </c>
      <c r="M340" s="148" t="e">
        <f>#REF!</f>
        <v>#REF!</v>
      </c>
      <c r="N340" s="148" t="e">
        <f>Juni!#REF!</f>
        <v>#REF!</v>
      </c>
      <c r="O340" s="148" t="e">
        <f>Juli!#REF!</f>
        <v>#REF!</v>
      </c>
      <c r="P340" s="148" t="e">
        <f>Septembar!#REF!</f>
        <v>#REF!</v>
      </c>
      <c r="Q340" s="148" t="e">
        <f>Oktobar!#REF!</f>
        <v>#REF!</v>
      </c>
      <c r="R340" s="148" t="e">
        <f>Oktobar_2!S340</f>
        <v>#REF!</v>
      </c>
      <c r="S340" s="148"/>
      <c r="T340" s="148">
        <f t="shared" si="6"/>
        <v>0</v>
      </c>
    </row>
    <row r="341" spans="1:20" ht="20.100000000000001" customHeight="1">
      <c r="A341" t="e">
        <f>OSS_2018_19!#REF!</f>
        <v>#REF!</v>
      </c>
      <c r="B341" s="148" t="e">
        <f>Januar!#REF!</f>
        <v>#REF!</v>
      </c>
      <c r="C341" s="148" t="e">
        <f>Februar!#REF!</f>
        <v>#REF!</v>
      </c>
      <c r="D341" s="148" t="e">
        <f>#REF!</f>
        <v>#REF!</v>
      </c>
      <c r="E341" s="148" t="e">
        <f>Juni!#REF!</f>
        <v>#REF!</v>
      </c>
      <c r="F341" s="148" t="e">
        <f>Juli!#REF!</f>
        <v>#REF!</v>
      </c>
      <c r="G341" s="148" t="e">
        <f>Septembar!#REF!</f>
        <v>#REF!</v>
      </c>
      <c r="H341" s="148" t="e">
        <f>Oktobar!#REF!</f>
        <v>#REF!</v>
      </c>
      <c r="I341" s="148" t="e">
        <f>Oktobar_2!S341</f>
        <v>#REF!</v>
      </c>
      <c r="K341" s="148" t="e">
        <f>Januar!#REF!</f>
        <v>#REF!</v>
      </c>
      <c r="L341" s="148" t="e">
        <f>Februar!#REF!</f>
        <v>#REF!</v>
      </c>
      <c r="M341" s="148" t="e">
        <f>#REF!</f>
        <v>#REF!</v>
      </c>
      <c r="N341" s="148" t="e">
        <f>Juni!#REF!</f>
        <v>#REF!</v>
      </c>
      <c r="O341" s="148" t="e">
        <f>Juli!#REF!</f>
        <v>#REF!</v>
      </c>
      <c r="P341" s="148" t="e">
        <f>Septembar!#REF!</f>
        <v>#REF!</v>
      </c>
      <c r="Q341" s="148" t="e">
        <f>Oktobar!#REF!</f>
        <v>#REF!</v>
      </c>
      <c r="R341" s="148" t="e">
        <f>Oktobar_2!S341</f>
        <v>#REF!</v>
      </c>
      <c r="S341" s="148"/>
      <c r="T341" s="148">
        <f t="shared" si="6"/>
        <v>0</v>
      </c>
    </row>
    <row r="342" spans="1:20" ht="20.100000000000001" customHeight="1">
      <c r="A342" t="e">
        <f>OSS_2018_19!#REF!</f>
        <v>#REF!</v>
      </c>
      <c r="B342" s="148" t="e">
        <f>Januar!#REF!</f>
        <v>#REF!</v>
      </c>
      <c r="C342" s="148" t="e">
        <f>Februar!#REF!</f>
        <v>#REF!</v>
      </c>
      <c r="D342" s="148" t="e">
        <f>#REF!</f>
        <v>#REF!</v>
      </c>
      <c r="E342" s="148" t="e">
        <f>Juni!#REF!</f>
        <v>#REF!</v>
      </c>
      <c r="F342" s="148" t="e">
        <f>Juli!#REF!</f>
        <v>#REF!</v>
      </c>
      <c r="G342" s="148" t="e">
        <f>Septembar!#REF!</f>
        <v>#REF!</v>
      </c>
      <c r="H342" s="148" t="e">
        <f>Oktobar!#REF!</f>
        <v>#REF!</v>
      </c>
      <c r="I342" s="148" t="e">
        <f>Oktobar_2!S342</f>
        <v>#REF!</v>
      </c>
      <c r="K342" s="148" t="e">
        <f>Januar!#REF!</f>
        <v>#REF!</v>
      </c>
      <c r="L342" s="148" t="e">
        <f>Februar!#REF!</f>
        <v>#REF!</v>
      </c>
      <c r="M342" s="148" t="e">
        <f>#REF!</f>
        <v>#REF!</v>
      </c>
      <c r="N342" s="148" t="e">
        <f>Juni!#REF!</f>
        <v>#REF!</v>
      </c>
      <c r="O342" s="148" t="e">
        <f>Juli!#REF!</f>
        <v>#REF!</v>
      </c>
      <c r="P342" s="148" t="e">
        <f>Septembar!#REF!</f>
        <v>#REF!</v>
      </c>
      <c r="Q342" s="148" t="e">
        <f>Oktobar!#REF!</f>
        <v>#REF!</v>
      </c>
      <c r="R342" s="148" t="e">
        <f>Oktobar_2!S342</f>
        <v>#REF!</v>
      </c>
      <c r="S342" s="148"/>
      <c r="T342" s="148">
        <f t="shared" si="6"/>
        <v>0</v>
      </c>
    </row>
    <row r="343" spans="1:20" ht="20.100000000000001" customHeight="1">
      <c r="A343" t="e">
        <f>OSS_2018_19!#REF!</f>
        <v>#REF!</v>
      </c>
      <c r="B343" s="148" t="e">
        <f>Januar!#REF!</f>
        <v>#REF!</v>
      </c>
      <c r="C343" s="148" t="e">
        <f>Februar!#REF!</f>
        <v>#REF!</v>
      </c>
      <c r="D343" s="148" t="e">
        <f>#REF!</f>
        <v>#REF!</v>
      </c>
      <c r="E343" s="148" t="e">
        <f>Juni!#REF!</f>
        <v>#REF!</v>
      </c>
      <c r="F343" s="148" t="e">
        <f>Juli!#REF!</f>
        <v>#REF!</v>
      </c>
      <c r="G343" s="148" t="e">
        <f>Septembar!#REF!</f>
        <v>#REF!</v>
      </c>
      <c r="H343" s="148" t="e">
        <f>Oktobar!#REF!</f>
        <v>#REF!</v>
      </c>
      <c r="I343" s="148" t="e">
        <f>Oktobar_2!S343</f>
        <v>#REF!</v>
      </c>
      <c r="K343" s="148" t="e">
        <f>Januar!#REF!</f>
        <v>#REF!</v>
      </c>
      <c r="L343" s="148" t="e">
        <f>Februar!#REF!</f>
        <v>#REF!</v>
      </c>
      <c r="M343" s="148" t="e">
        <f>#REF!</f>
        <v>#REF!</v>
      </c>
      <c r="N343" s="148" t="e">
        <f>Juni!#REF!</f>
        <v>#REF!</v>
      </c>
      <c r="O343" s="148" t="e">
        <f>Juli!#REF!</f>
        <v>#REF!</v>
      </c>
      <c r="P343" s="148" t="e">
        <f>Septembar!#REF!</f>
        <v>#REF!</v>
      </c>
      <c r="Q343" s="148" t="e">
        <f>Oktobar!#REF!</f>
        <v>#REF!</v>
      </c>
      <c r="R343" s="148" t="e">
        <f>Oktobar_2!S343</f>
        <v>#REF!</v>
      </c>
      <c r="S343" s="148"/>
      <c r="T343" s="148">
        <f t="shared" si="6"/>
        <v>0</v>
      </c>
    </row>
    <row r="344" spans="1:20" ht="20.100000000000001" customHeight="1">
      <c r="A344" t="e">
        <f>OSS_2018_19!#REF!</f>
        <v>#REF!</v>
      </c>
      <c r="B344" s="148" t="e">
        <f>Januar!#REF!</f>
        <v>#REF!</v>
      </c>
      <c r="C344" s="148" t="e">
        <f>Februar!#REF!</f>
        <v>#REF!</v>
      </c>
      <c r="D344" s="148" t="e">
        <f>#REF!</f>
        <v>#REF!</v>
      </c>
      <c r="E344" s="148" t="e">
        <f>Juni!#REF!</f>
        <v>#REF!</v>
      </c>
      <c r="F344" s="148" t="e">
        <f>Juli!#REF!</f>
        <v>#REF!</v>
      </c>
      <c r="G344" s="148" t="e">
        <f>Septembar!#REF!</f>
        <v>#REF!</v>
      </c>
      <c r="H344" s="148" t="e">
        <f>Oktobar!#REF!</f>
        <v>#REF!</v>
      </c>
      <c r="I344" s="148" t="e">
        <f>Oktobar_2!S344</f>
        <v>#REF!</v>
      </c>
      <c r="K344" s="148" t="e">
        <f>Januar!#REF!</f>
        <v>#REF!</v>
      </c>
      <c r="L344" s="148" t="e">
        <f>Februar!#REF!</f>
        <v>#REF!</v>
      </c>
      <c r="M344" s="148" t="e">
        <f>#REF!</f>
        <v>#REF!</v>
      </c>
      <c r="N344" s="148" t="e">
        <f>Juni!#REF!</f>
        <v>#REF!</v>
      </c>
      <c r="O344" s="148" t="e">
        <f>Juli!#REF!</f>
        <v>#REF!</v>
      </c>
      <c r="P344" s="148" t="e">
        <f>Septembar!#REF!</f>
        <v>#REF!</v>
      </c>
      <c r="Q344" s="148" t="e">
        <f>Oktobar!#REF!</f>
        <v>#REF!</v>
      </c>
      <c r="R344" s="148" t="e">
        <f>Oktobar_2!S344</f>
        <v>#REF!</v>
      </c>
      <c r="S344" s="148"/>
      <c r="T344" s="148">
        <f t="shared" si="6"/>
        <v>0</v>
      </c>
    </row>
    <row r="345" spans="1:20" ht="20.100000000000001" customHeight="1">
      <c r="A345" t="e">
        <f>OSS_2018_19!#REF!</f>
        <v>#REF!</v>
      </c>
      <c r="B345" s="148" t="e">
        <f>Januar!#REF!</f>
        <v>#REF!</v>
      </c>
      <c r="C345" s="148" t="e">
        <f>Februar!#REF!</f>
        <v>#REF!</v>
      </c>
      <c r="D345" s="148" t="e">
        <f>#REF!</f>
        <v>#REF!</v>
      </c>
      <c r="E345" s="148" t="e">
        <f>Juni!#REF!</f>
        <v>#REF!</v>
      </c>
      <c r="F345" s="148" t="e">
        <f>Juli!#REF!</f>
        <v>#REF!</v>
      </c>
      <c r="G345" s="148" t="e">
        <f>Septembar!#REF!</f>
        <v>#REF!</v>
      </c>
      <c r="H345" s="148" t="e">
        <f>Oktobar!#REF!</f>
        <v>#REF!</v>
      </c>
      <c r="I345" s="148" t="e">
        <f>Oktobar_2!S345</f>
        <v>#REF!</v>
      </c>
      <c r="K345" s="148" t="e">
        <f>Januar!#REF!</f>
        <v>#REF!</v>
      </c>
      <c r="L345" s="148" t="e">
        <f>Februar!#REF!</f>
        <v>#REF!</v>
      </c>
      <c r="M345" s="148" t="e">
        <f>#REF!</f>
        <v>#REF!</v>
      </c>
      <c r="N345" s="148" t="e">
        <f>Juni!#REF!</f>
        <v>#REF!</v>
      </c>
      <c r="O345" s="148" t="e">
        <f>Juli!#REF!</f>
        <v>#REF!</v>
      </c>
      <c r="P345" s="148" t="e">
        <f>Septembar!#REF!</f>
        <v>#REF!</v>
      </c>
      <c r="Q345" s="148" t="e">
        <f>Oktobar!#REF!</f>
        <v>#REF!</v>
      </c>
      <c r="R345" s="148" t="e">
        <f>Oktobar_2!S345</f>
        <v>#REF!</v>
      </c>
      <c r="S345" s="148"/>
      <c r="T345" s="148">
        <f t="shared" si="6"/>
        <v>0</v>
      </c>
    </row>
    <row r="346" spans="1:20" ht="20.100000000000001" customHeight="1">
      <c r="A346" t="e">
        <f>OSS_2018_19!#REF!</f>
        <v>#REF!</v>
      </c>
      <c r="B346" s="148" t="e">
        <f>Januar!#REF!</f>
        <v>#REF!</v>
      </c>
      <c r="C346" s="148" t="e">
        <f>Februar!#REF!</f>
        <v>#REF!</v>
      </c>
      <c r="D346" s="148" t="e">
        <f>#REF!</f>
        <v>#REF!</v>
      </c>
      <c r="E346" s="148" t="e">
        <f>Juni!#REF!</f>
        <v>#REF!</v>
      </c>
      <c r="F346" s="148" t="e">
        <f>Juli!#REF!</f>
        <v>#REF!</v>
      </c>
      <c r="G346" s="148" t="e">
        <f>Septembar!#REF!</f>
        <v>#REF!</v>
      </c>
      <c r="H346" s="148" t="e">
        <f>Oktobar!#REF!</f>
        <v>#REF!</v>
      </c>
      <c r="I346" s="148" t="e">
        <f>Oktobar_2!S346</f>
        <v>#REF!</v>
      </c>
      <c r="K346" s="148" t="e">
        <f>Januar!#REF!</f>
        <v>#REF!</v>
      </c>
      <c r="L346" s="148" t="e">
        <f>Februar!#REF!</f>
        <v>#REF!</v>
      </c>
      <c r="M346" s="148" t="e">
        <f>#REF!</f>
        <v>#REF!</v>
      </c>
      <c r="N346" s="148" t="e">
        <f>Juni!#REF!</f>
        <v>#REF!</v>
      </c>
      <c r="O346" s="148" t="e">
        <f>Juli!#REF!</f>
        <v>#REF!</v>
      </c>
      <c r="P346" s="148" t="e">
        <f>Septembar!#REF!</f>
        <v>#REF!</v>
      </c>
      <c r="Q346" s="148" t="e">
        <f>Oktobar!#REF!</f>
        <v>#REF!</v>
      </c>
      <c r="R346" s="148" t="e">
        <f>Oktobar_2!S346</f>
        <v>#REF!</v>
      </c>
      <c r="S346" s="148"/>
      <c r="T346" s="148">
        <f t="shared" si="6"/>
        <v>0</v>
      </c>
    </row>
    <row r="347" spans="1:20" ht="20.100000000000001" customHeight="1">
      <c r="A347" t="e">
        <f>OSS_2018_19!#REF!</f>
        <v>#REF!</v>
      </c>
      <c r="B347" s="148" t="e">
        <f>Januar!#REF!</f>
        <v>#REF!</v>
      </c>
      <c r="C347" s="148" t="e">
        <f>Februar!#REF!</f>
        <v>#REF!</v>
      </c>
      <c r="D347" s="148" t="e">
        <f>#REF!</f>
        <v>#REF!</v>
      </c>
      <c r="E347" s="148" t="e">
        <f>Juni!#REF!</f>
        <v>#REF!</v>
      </c>
      <c r="F347" s="148" t="e">
        <f>Juli!#REF!</f>
        <v>#REF!</v>
      </c>
      <c r="G347" s="148" t="e">
        <f>Septembar!#REF!</f>
        <v>#REF!</v>
      </c>
      <c r="H347" s="148" t="e">
        <f>Oktobar!#REF!</f>
        <v>#REF!</v>
      </c>
      <c r="I347" s="148" t="e">
        <f>Oktobar_2!S347</f>
        <v>#REF!</v>
      </c>
      <c r="K347" s="148" t="e">
        <f>Januar!#REF!</f>
        <v>#REF!</v>
      </c>
      <c r="L347" s="148" t="e">
        <f>Februar!#REF!</f>
        <v>#REF!</v>
      </c>
      <c r="M347" s="148" t="e">
        <f>#REF!</f>
        <v>#REF!</v>
      </c>
      <c r="N347" s="148" t="e">
        <f>Juni!#REF!</f>
        <v>#REF!</v>
      </c>
      <c r="O347" s="148" t="e">
        <f>Juli!#REF!</f>
        <v>#REF!</v>
      </c>
      <c r="P347" s="148" t="e">
        <f>Septembar!#REF!</f>
        <v>#REF!</v>
      </c>
      <c r="Q347" s="148" t="e">
        <f>Oktobar!#REF!</f>
        <v>#REF!</v>
      </c>
      <c r="R347" s="148" t="e">
        <f>Oktobar_2!S347</f>
        <v>#REF!</v>
      </c>
      <c r="S347" s="148"/>
      <c r="T347" s="148">
        <f t="shared" si="6"/>
        <v>0</v>
      </c>
    </row>
    <row r="348" spans="1:20" ht="20.100000000000001" customHeight="1">
      <c r="A348" t="e">
        <f>OSS_2018_19!#REF!</f>
        <v>#REF!</v>
      </c>
      <c r="B348" s="148" t="e">
        <f>Januar!#REF!</f>
        <v>#REF!</v>
      </c>
      <c r="C348" s="148" t="e">
        <f>Februar!#REF!</f>
        <v>#REF!</v>
      </c>
      <c r="D348" s="148" t="e">
        <f>#REF!</f>
        <v>#REF!</v>
      </c>
      <c r="E348" s="148" t="e">
        <f>Juni!#REF!</f>
        <v>#REF!</v>
      </c>
      <c r="F348" s="148" t="e">
        <f>Juli!#REF!</f>
        <v>#REF!</v>
      </c>
      <c r="G348" s="148" t="e">
        <f>Septembar!#REF!</f>
        <v>#REF!</v>
      </c>
      <c r="H348" s="148" t="e">
        <f>Oktobar!#REF!</f>
        <v>#REF!</v>
      </c>
      <c r="I348" s="148" t="e">
        <f>Oktobar_2!S348</f>
        <v>#REF!</v>
      </c>
      <c r="K348" s="148" t="e">
        <f>Januar!#REF!</f>
        <v>#REF!</v>
      </c>
      <c r="L348" s="148" t="e">
        <f>Februar!#REF!</f>
        <v>#REF!</v>
      </c>
      <c r="M348" s="148" t="e">
        <f>#REF!</f>
        <v>#REF!</v>
      </c>
      <c r="N348" s="148" t="e">
        <f>Juni!#REF!</f>
        <v>#REF!</v>
      </c>
      <c r="O348" s="148" t="e">
        <f>Juli!#REF!</f>
        <v>#REF!</v>
      </c>
      <c r="P348" s="148" t="e">
        <f>Septembar!#REF!</f>
        <v>#REF!</v>
      </c>
      <c r="Q348" s="148" t="e">
        <f>Oktobar!#REF!</f>
        <v>#REF!</v>
      </c>
      <c r="R348" s="148" t="e">
        <f>Oktobar_2!S348</f>
        <v>#REF!</v>
      </c>
      <c r="S348" s="148"/>
      <c r="T348" s="148">
        <f t="shared" si="6"/>
        <v>0</v>
      </c>
    </row>
    <row r="349" spans="1:20" ht="20.100000000000001" customHeight="1">
      <c r="A349" t="e">
        <f>OSS_2018_19!#REF!</f>
        <v>#REF!</v>
      </c>
      <c r="B349" s="148" t="e">
        <f>Januar!#REF!</f>
        <v>#REF!</v>
      </c>
      <c r="C349" s="148" t="e">
        <f>Februar!#REF!</f>
        <v>#REF!</v>
      </c>
      <c r="D349" s="148" t="e">
        <f>#REF!</f>
        <v>#REF!</v>
      </c>
      <c r="E349" s="148" t="e">
        <f>Juni!#REF!</f>
        <v>#REF!</v>
      </c>
      <c r="F349" s="148" t="e">
        <f>Juli!#REF!</f>
        <v>#REF!</v>
      </c>
      <c r="G349" s="148" t="e">
        <f>Septembar!#REF!</f>
        <v>#REF!</v>
      </c>
      <c r="H349" s="148" t="e">
        <f>Oktobar!#REF!</f>
        <v>#REF!</v>
      </c>
      <c r="I349" s="148" t="e">
        <f>Oktobar_2!S349</f>
        <v>#REF!</v>
      </c>
      <c r="K349" s="148" t="e">
        <f>Januar!#REF!</f>
        <v>#REF!</v>
      </c>
      <c r="L349" s="148" t="e">
        <f>Februar!#REF!</f>
        <v>#REF!</v>
      </c>
      <c r="M349" s="148" t="e">
        <f>#REF!</f>
        <v>#REF!</v>
      </c>
      <c r="N349" s="148" t="e">
        <f>Juni!#REF!</f>
        <v>#REF!</v>
      </c>
      <c r="O349" s="148" t="e">
        <f>Juli!#REF!</f>
        <v>#REF!</v>
      </c>
      <c r="P349" s="148" t="e">
        <f>Septembar!#REF!</f>
        <v>#REF!</v>
      </c>
      <c r="Q349" s="148" t="e">
        <f>Oktobar!#REF!</f>
        <v>#REF!</v>
      </c>
      <c r="R349" s="148" t="e">
        <f>Oktobar_2!S349</f>
        <v>#REF!</v>
      </c>
      <c r="S349" s="148"/>
      <c r="T349" s="148">
        <f t="shared" si="6"/>
        <v>0</v>
      </c>
    </row>
    <row r="350" spans="1:20" ht="20.100000000000001" customHeight="1">
      <c r="A350" t="e">
        <f>OSS_2018_19!#REF!</f>
        <v>#REF!</v>
      </c>
      <c r="B350" s="148" t="e">
        <f>Januar!#REF!</f>
        <v>#REF!</v>
      </c>
      <c r="C350" s="148" t="e">
        <f>Februar!#REF!</f>
        <v>#REF!</v>
      </c>
      <c r="D350" s="148" t="e">
        <f>#REF!</f>
        <v>#REF!</v>
      </c>
      <c r="E350" s="148" t="e">
        <f>Juni!#REF!</f>
        <v>#REF!</v>
      </c>
      <c r="F350" s="148" t="e">
        <f>Juli!#REF!</f>
        <v>#REF!</v>
      </c>
      <c r="G350" s="148" t="e">
        <f>Septembar!#REF!</f>
        <v>#REF!</v>
      </c>
      <c r="H350" s="148" t="e">
        <f>Oktobar!#REF!</f>
        <v>#REF!</v>
      </c>
      <c r="I350" s="148" t="e">
        <f>Oktobar_2!S350</f>
        <v>#REF!</v>
      </c>
      <c r="K350" s="148" t="e">
        <f>Januar!#REF!</f>
        <v>#REF!</v>
      </c>
      <c r="L350" s="148" t="e">
        <f>Februar!#REF!</f>
        <v>#REF!</v>
      </c>
      <c r="M350" s="148" t="e">
        <f>#REF!</f>
        <v>#REF!</v>
      </c>
      <c r="N350" s="148" t="e">
        <f>Juni!#REF!</f>
        <v>#REF!</v>
      </c>
      <c r="O350" s="148" t="e">
        <f>Juli!#REF!</f>
        <v>#REF!</v>
      </c>
      <c r="P350" s="148" t="e">
        <f>Septembar!#REF!</f>
        <v>#REF!</v>
      </c>
      <c r="Q350" s="148" t="e">
        <f>Oktobar!#REF!</f>
        <v>#REF!</v>
      </c>
      <c r="R350" s="148" t="e">
        <f>Oktobar_2!S350</f>
        <v>#REF!</v>
      </c>
      <c r="S350" s="148"/>
      <c r="T350" s="148">
        <f t="shared" si="6"/>
        <v>0</v>
      </c>
    </row>
    <row r="351" spans="1:20" ht="20.100000000000001" customHeight="1">
      <c r="A351" t="e">
        <f>OSS_2018_19!#REF!</f>
        <v>#REF!</v>
      </c>
      <c r="B351" s="148" t="e">
        <f>Januar!#REF!</f>
        <v>#REF!</v>
      </c>
      <c r="C351" s="148" t="e">
        <f>Februar!#REF!</f>
        <v>#REF!</v>
      </c>
      <c r="D351" s="148" t="e">
        <f>#REF!</f>
        <v>#REF!</v>
      </c>
      <c r="E351" s="148" t="e">
        <f>Juni!#REF!</f>
        <v>#REF!</v>
      </c>
      <c r="F351" s="148" t="e">
        <f>Juli!#REF!</f>
        <v>#REF!</v>
      </c>
      <c r="G351" s="148" t="e">
        <f>Septembar!#REF!</f>
        <v>#REF!</v>
      </c>
      <c r="H351" s="148" t="e">
        <f>Oktobar!#REF!</f>
        <v>#REF!</v>
      </c>
      <c r="I351" s="148" t="e">
        <f>Oktobar_2!S351</f>
        <v>#REF!</v>
      </c>
      <c r="K351" s="148" t="e">
        <f>Januar!#REF!</f>
        <v>#REF!</v>
      </c>
      <c r="L351" s="148" t="e">
        <f>Februar!#REF!</f>
        <v>#REF!</v>
      </c>
      <c r="M351" s="148" t="e">
        <f>#REF!</f>
        <v>#REF!</v>
      </c>
      <c r="N351" s="148" t="e">
        <f>Juni!#REF!</f>
        <v>#REF!</v>
      </c>
      <c r="O351" s="148" t="e">
        <f>Juli!#REF!</f>
        <v>#REF!</v>
      </c>
      <c r="P351" s="148" t="e">
        <f>Septembar!#REF!</f>
        <v>#REF!</v>
      </c>
      <c r="Q351" s="148" t="e">
        <f>Oktobar!#REF!</f>
        <v>#REF!</v>
      </c>
      <c r="R351" s="148" t="e">
        <f>Oktobar_2!S351</f>
        <v>#REF!</v>
      </c>
      <c r="S351" s="148"/>
      <c r="T351" s="148">
        <f t="shared" si="6"/>
        <v>0</v>
      </c>
    </row>
    <row r="352" spans="1:20" ht="20.100000000000001" customHeight="1">
      <c r="A352" t="e">
        <f>OSS_2018_19!#REF!</f>
        <v>#REF!</v>
      </c>
      <c r="B352" s="148" t="e">
        <f>Januar!#REF!</f>
        <v>#REF!</v>
      </c>
      <c r="C352" s="148" t="e">
        <f>Februar!#REF!</f>
        <v>#REF!</v>
      </c>
      <c r="D352" s="148" t="e">
        <f>#REF!</f>
        <v>#REF!</v>
      </c>
      <c r="E352" s="148" t="e">
        <f>Juni!#REF!</f>
        <v>#REF!</v>
      </c>
      <c r="F352" s="148" t="e">
        <f>Juli!#REF!</f>
        <v>#REF!</v>
      </c>
      <c r="G352" s="148" t="e">
        <f>Septembar!#REF!</f>
        <v>#REF!</v>
      </c>
      <c r="H352" s="148" t="e">
        <f>Oktobar!#REF!</f>
        <v>#REF!</v>
      </c>
      <c r="I352" s="148" t="e">
        <f>Oktobar_2!S352</f>
        <v>#REF!</v>
      </c>
      <c r="K352" s="148" t="e">
        <f>Januar!#REF!</f>
        <v>#REF!</v>
      </c>
      <c r="L352" s="148" t="e">
        <f>Februar!#REF!</f>
        <v>#REF!</v>
      </c>
      <c r="M352" s="148" t="e">
        <f>#REF!</f>
        <v>#REF!</v>
      </c>
      <c r="N352" s="148" t="e">
        <f>Juni!#REF!</f>
        <v>#REF!</v>
      </c>
      <c r="O352" s="148" t="e">
        <f>Juli!#REF!</f>
        <v>#REF!</v>
      </c>
      <c r="P352" s="148" t="e">
        <f>Septembar!#REF!</f>
        <v>#REF!</v>
      </c>
      <c r="Q352" s="148" t="e">
        <f>Oktobar!#REF!</f>
        <v>#REF!</v>
      </c>
      <c r="R352" s="148" t="e">
        <f>Oktobar_2!S352</f>
        <v>#REF!</v>
      </c>
      <c r="S352" s="148"/>
      <c r="T352" s="148">
        <f t="shared" si="6"/>
        <v>0</v>
      </c>
    </row>
    <row r="353" spans="1:20" ht="20.100000000000001" customHeight="1">
      <c r="A353" t="e">
        <f>OSS_2018_19!#REF!</f>
        <v>#REF!</v>
      </c>
      <c r="B353" s="148" t="e">
        <f>Januar!#REF!</f>
        <v>#REF!</v>
      </c>
      <c r="C353" s="148" t="e">
        <f>Februar!#REF!</f>
        <v>#REF!</v>
      </c>
      <c r="D353" s="148" t="e">
        <f>#REF!</f>
        <v>#REF!</v>
      </c>
      <c r="E353" s="148" t="e">
        <f>Juni!#REF!</f>
        <v>#REF!</v>
      </c>
      <c r="F353" s="148" t="e">
        <f>Juli!#REF!</f>
        <v>#REF!</v>
      </c>
      <c r="G353" s="148" t="e">
        <f>Septembar!#REF!</f>
        <v>#REF!</v>
      </c>
      <c r="H353" s="148" t="e">
        <f>Oktobar!#REF!</f>
        <v>#REF!</v>
      </c>
      <c r="I353" s="148" t="e">
        <f>Oktobar_2!S353</f>
        <v>#REF!</v>
      </c>
      <c r="K353" s="148" t="e">
        <f>Januar!#REF!</f>
        <v>#REF!</v>
      </c>
      <c r="L353" s="148" t="e">
        <f>Februar!#REF!</f>
        <v>#REF!</v>
      </c>
      <c r="M353" s="148" t="e">
        <f>#REF!</f>
        <v>#REF!</v>
      </c>
      <c r="N353" s="148" t="e">
        <f>Juni!#REF!</f>
        <v>#REF!</v>
      </c>
      <c r="O353" s="148" t="e">
        <f>Juli!#REF!</f>
        <v>#REF!</v>
      </c>
      <c r="P353" s="148" t="e">
        <f>Septembar!#REF!</f>
        <v>#REF!</v>
      </c>
      <c r="Q353" s="148" t="e">
        <f>Oktobar!#REF!</f>
        <v>#REF!</v>
      </c>
      <c r="R353" s="148" t="e">
        <f>Oktobar_2!S353</f>
        <v>#REF!</v>
      </c>
      <c r="S353" s="148"/>
      <c r="T353" s="148">
        <f t="shared" si="6"/>
        <v>0</v>
      </c>
    </row>
    <row r="354" spans="1:20" ht="20.100000000000001" customHeight="1">
      <c r="A354" t="e">
        <f>OSS_2018_19!#REF!</f>
        <v>#REF!</v>
      </c>
      <c r="B354" s="148" t="e">
        <f>Januar!#REF!</f>
        <v>#REF!</v>
      </c>
      <c r="C354" s="148" t="e">
        <f>Februar!#REF!</f>
        <v>#REF!</v>
      </c>
      <c r="D354" s="148" t="e">
        <f>#REF!</f>
        <v>#REF!</v>
      </c>
      <c r="E354" s="148" t="e">
        <f>Juni!#REF!</f>
        <v>#REF!</v>
      </c>
      <c r="F354" s="148" t="e">
        <f>Juli!#REF!</f>
        <v>#REF!</v>
      </c>
      <c r="G354" s="148" t="e">
        <f>Septembar!#REF!</f>
        <v>#REF!</v>
      </c>
      <c r="H354" s="148" t="e">
        <f>Oktobar!#REF!</f>
        <v>#REF!</v>
      </c>
      <c r="I354" s="148" t="e">
        <f>Oktobar_2!S354</f>
        <v>#REF!</v>
      </c>
      <c r="K354" s="148" t="e">
        <f>Januar!#REF!</f>
        <v>#REF!</v>
      </c>
      <c r="L354" s="148" t="e">
        <f>Februar!#REF!</f>
        <v>#REF!</v>
      </c>
      <c r="M354" s="148" t="e">
        <f>#REF!</f>
        <v>#REF!</v>
      </c>
      <c r="N354" s="148" t="e">
        <f>Juni!#REF!</f>
        <v>#REF!</v>
      </c>
      <c r="O354" s="148" t="e">
        <f>Juli!#REF!</f>
        <v>#REF!</v>
      </c>
      <c r="P354" s="148" t="e">
        <f>Septembar!#REF!</f>
        <v>#REF!</v>
      </c>
      <c r="Q354" s="148" t="e">
        <f>Oktobar!#REF!</f>
        <v>#REF!</v>
      </c>
      <c r="R354" s="148" t="e">
        <f>Oktobar_2!S354</f>
        <v>#REF!</v>
      </c>
      <c r="S354" s="148"/>
      <c r="T354" s="148">
        <f t="shared" si="6"/>
        <v>0</v>
      </c>
    </row>
    <row r="355" spans="1:20" ht="20.100000000000001" customHeight="1">
      <c r="A355" t="e">
        <f>OSS_2018_19!#REF!</f>
        <v>#REF!</v>
      </c>
      <c r="B355" s="148" t="e">
        <f>Januar!#REF!</f>
        <v>#REF!</v>
      </c>
      <c r="C355" s="148" t="e">
        <f>Februar!#REF!</f>
        <v>#REF!</v>
      </c>
      <c r="D355" s="148" t="e">
        <f>#REF!</f>
        <v>#REF!</v>
      </c>
      <c r="E355" s="148" t="e">
        <f>Juni!#REF!</f>
        <v>#REF!</v>
      </c>
      <c r="F355" s="148" t="e">
        <f>Juli!#REF!</f>
        <v>#REF!</v>
      </c>
      <c r="G355" s="148" t="e">
        <f>Septembar!#REF!</f>
        <v>#REF!</v>
      </c>
      <c r="H355" s="148" t="e">
        <f>Oktobar!#REF!</f>
        <v>#REF!</v>
      </c>
      <c r="I355" s="148" t="e">
        <f>Oktobar_2!S355</f>
        <v>#REF!</v>
      </c>
      <c r="K355" s="148" t="e">
        <f>Januar!#REF!</f>
        <v>#REF!</v>
      </c>
      <c r="L355" s="148" t="e">
        <f>Februar!#REF!</f>
        <v>#REF!</v>
      </c>
      <c r="M355" s="148" t="e">
        <f>#REF!</f>
        <v>#REF!</v>
      </c>
      <c r="N355" s="148" t="e">
        <f>Juni!#REF!</f>
        <v>#REF!</v>
      </c>
      <c r="O355" s="148" t="e">
        <f>Juli!#REF!</f>
        <v>#REF!</v>
      </c>
      <c r="P355" s="148" t="e">
        <f>Septembar!#REF!</f>
        <v>#REF!</v>
      </c>
      <c r="Q355" s="148" t="e">
        <f>Oktobar!#REF!</f>
        <v>#REF!</v>
      </c>
      <c r="R355" s="148" t="e">
        <f>Oktobar_2!S355</f>
        <v>#REF!</v>
      </c>
      <c r="S355" s="148"/>
      <c r="T355" s="148">
        <f t="shared" si="6"/>
        <v>0</v>
      </c>
    </row>
    <row r="356" spans="1:20" ht="20.100000000000001" customHeight="1">
      <c r="A356" t="e">
        <f>OSS_2018_19!#REF!</f>
        <v>#REF!</v>
      </c>
      <c r="B356" s="148" t="e">
        <f>Januar!#REF!</f>
        <v>#REF!</v>
      </c>
      <c r="C356" s="148" t="e">
        <f>Februar!#REF!</f>
        <v>#REF!</v>
      </c>
      <c r="D356" s="148" t="e">
        <f>#REF!</f>
        <v>#REF!</v>
      </c>
      <c r="E356" s="148" t="e">
        <f>Juni!#REF!</f>
        <v>#REF!</v>
      </c>
      <c r="F356" s="148" t="e">
        <f>Juli!#REF!</f>
        <v>#REF!</v>
      </c>
      <c r="G356" s="148" t="e">
        <f>Septembar!#REF!</f>
        <v>#REF!</v>
      </c>
      <c r="H356" s="148" t="e">
        <f>Oktobar!#REF!</f>
        <v>#REF!</v>
      </c>
      <c r="I356" s="148" t="e">
        <f>Oktobar_2!S356</f>
        <v>#REF!</v>
      </c>
      <c r="K356" s="148" t="e">
        <f>Januar!#REF!</f>
        <v>#REF!</v>
      </c>
      <c r="L356" s="148" t="e">
        <f>Februar!#REF!</f>
        <v>#REF!</v>
      </c>
      <c r="M356" s="148" t="e">
        <f>#REF!</f>
        <v>#REF!</v>
      </c>
      <c r="N356" s="148" t="e">
        <f>Juni!#REF!</f>
        <v>#REF!</v>
      </c>
      <c r="O356" s="148" t="e">
        <f>Juli!#REF!</f>
        <v>#REF!</v>
      </c>
      <c r="P356" s="148" t="e">
        <f>Septembar!#REF!</f>
        <v>#REF!</v>
      </c>
      <c r="Q356" s="148" t="e">
        <f>Oktobar!#REF!</f>
        <v>#REF!</v>
      </c>
      <c r="R356" s="148" t="e">
        <f>Oktobar_2!S356</f>
        <v>#REF!</v>
      </c>
      <c r="S356" s="148"/>
      <c r="T356" s="148">
        <f t="shared" si="6"/>
        <v>0</v>
      </c>
    </row>
    <row r="357" spans="1:20" ht="20.100000000000001" customHeight="1">
      <c r="A357" t="e">
        <f>OSS_2018_19!#REF!</f>
        <v>#REF!</v>
      </c>
      <c r="B357" s="148" t="e">
        <f>Januar!#REF!</f>
        <v>#REF!</v>
      </c>
      <c r="C357" s="148" t="e">
        <f>Februar!#REF!</f>
        <v>#REF!</v>
      </c>
      <c r="D357" s="148" t="e">
        <f>#REF!</f>
        <v>#REF!</v>
      </c>
      <c r="E357" s="148" t="e">
        <f>Juni!#REF!</f>
        <v>#REF!</v>
      </c>
      <c r="F357" s="148" t="e">
        <f>Juli!#REF!</f>
        <v>#REF!</v>
      </c>
      <c r="G357" s="148" t="e">
        <f>Septembar!#REF!</f>
        <v>#REF!</v>
      </c>
      <c r="H357" s="148" t="e">
        <f>Oktobar!#REF!</f>
        <v>#REF!</v>
      </c>
      <c r="I357" s="148" t="e">
        <f>Oktobar_2!S357</f>
        <v>#REF!</v>
      </c>
      <c r="K357" s="148" t="e">
        <f>Januar!#REF!</f>
        <v>#REF!</v>
      </c>
      <c r="L357" s="148" t="e">
        <f>Februar!#REF!</f>
        <v>#REF!</v>
      </c>
      <c r="M357" s="148" t="e">
        <f>#REF!</f>
        <v>#REF!</v>
      </c>
      <c r="N357" s="148" t="e">
        <f>Juni!#REF!</f>
        <v>#REF!</v>
      </c>
      <c r="O357" s="148" t="e">
        <f>Juli!#REF!</f>
        <v>#REF!</v>
      </c>
      <c r="P357" s="148" t="e">
        <f>Septembar!#REF!</f>
        <v>#REF!</v>
      </c>
      <c r="Q357" s="148" t="e">
        <f>Oktobar!#REF!</f>
        <v>#REF!</v>
      </c>
      <c r="R357" s="148" t="e">
        <f>Oktobar_2!S357</f>
        <v>#REF!</v>
      </c>
      <c r="S357" s="148"/>
      <c r="T357" s="148">
        <f t="shared" si="6"/>
        <v>0</v>
      </c>
    </row>
    <row r="358" spans="1:20" ht="20.100000000000001" customHeight="1">
      <c r="A358" t="e">
        <f>OSS_2018_19!#REF!</f>
        <v>#REF!</v>
      </c>
      <c r="B358" s="148" t="e">
        <f>Januar!#REF!</f>
        <v>#REF!</v>
      </c>
      <c r="C358" s="148" t="e">
        <f>Februar!#REF!</f>
        <v>#REF!</v>
      </c>
      <c r="D358" s="148" t="e">
        <f>#REF!</f>
        <v>#REF!</v>
      </c>
      <c r="E358" s="148" t="e">
        <f>Juni!#REF!</f>
        <v>#REF!</v>
      </c>
      <c r="F358" s="148" t="e">
        <f>Juli!#REF!</f>
        <v>#REF!</v>
      </c>
      <c r="G358" s="148" t="e">
        <f>Septembar!#REF!</f>
        <v>#REF!</v>
      </c>
      <c r="H358" s="148" t="e">
        <f>Oktobar!#REF!</f>
        <v>#REF!</v>
      </c>
      <c r="I358" s="148" t="e">
        <f>Oktobar_2!S358</f>
        <v>#REF!</v>
      </c>
      <c r="K358" s="148" t="e">
        <f>Januar!#REF!</f>
        <v>#REF!</v>
      </c>
      <c r="L358" s="148" t="e">
        <f>Februar!#REF!</f>
        <v>#REF!</v>
      </c>
      <c r="M358" s="148" t="e">
        <f>#REF!</f>
        <v>#REF!</v>
      </c>
      <c r="N358" s="148" t="e">
        <f>Juni!#REF!</f>
        <v>#REF!</v>
      </c>
      <c r="O358" s="148" t="e">
        <f>Juli!#REF!</f>
        <v>#REF!</v>
      </c>
      <c r="P358" s="148" t="e">
        <f>Septembar!#REF!</f>
        <v>#REF!</v>
      </c>
      <c r="Q358" s="148" t="e">
        <f>Oktobar!#REF!</f>
        <v>#REF!</v>
      </c>
      <c r="R358" s="148" t="e">
        <f>Oktobar_2!S358</f>
        <v>#REF!</v>
      </c>
      <c r="S358" s="148"/>
      <c r="T358" s="148">
        <f t="shared" si="6"/>
        <v>0</v>
      </c>
    </row>
    <row r="359" spans="1:20" ht="20.100000000000001" customHeight="1">
      <c r="A359" t="e">
        <f>OSS_2018_19!#REF!</f>
        <v>#REF!</v>
      </c>
      <c r="B359" s="148" t="e">
        <f>Januar!#REF!</f>
        <v>#REF!</v>
      </c>
      <c r="C359" s="148" t="e">
        <f>Februar!#REF!</f>
        <v>#REF!</v>
      </c>
      <c r="D359" s="148" t="e">
        <f>#REF!</f>
        <v>#REF!</v>
      </c>
      <c r="E359" s="148" t="e">
        <f>Juni!#REF!</f>
        <v>#REF!</v>
      </c>
      <c r="F359" s="148" t="e">
        <f>Juli!#REF!</f>
        <v>#REF!</v>
      </c>
      <c r="G359" s="148" t="e">
        <f>Septembar!#REF!</f>
        <v>#REF!</v>
      </c>
      <c r="H359" s="148" t="e">
        <f>Oktobar!#REF!</f>
        <v>#REF!</v>
      </c>
      <c r="I359" s="148" t="e">
        <f>Oktobar_2!S359</f>
        <v>#REF!</v>
      </c>
      <c r="K359" s="148" t="e">
        <f>Januar!#REF!</f>
        <v>#REF!</v>
      </c>
      <c r="L359" s="148" t="e">
        <f>Februar!#REF!</f>
        <v>#REF!</v>
      </c>
      <c r="M359" s="148" t="e">
        <f>#REF!</f>
        <v>#REF!</v>
      </c>
      <c r="N359" s="148" t="e">
        <f>Juni!#REF!</f>
        <v>#REF!</v>
      </c>
      <c r="O359" s="148" t="e">
        <f>Juli!#REF!</f>
        <v>#REF!</v>
      </c>
      <c r="P359" s="148" t="e">
        <f>Septembar!#REF!</f>
        <v>#REF!</v>
      </c>
      <c r="Q359" s="148" t="e">
        <f>Oktobar!#REF!</f>
        <v>#REF!</v>
      </c>
      <c r="R359" s="148" t="e">
        <f>Oktobar_2!S359</f>
        <v>#REF!</v>
      </c>
      <c r="S359" s="148"/>
      <c r="T359" s="148">
        <f t="shared" si="6"/>
        <v>0</v>
      </c>
    </row>
    <row r="360" spans="1:20" ht="20.100000000000001" customHeight="1">
      <c r="A360" t="e">
        <f>OSS_2018_19!#REF!</f>
        <v>#REF!</v>
      </c>
      <c r="B360" s="148" t="e">
        <f>Januar!#REF!</f>
        <v>#REF!</v>
      </c>
      <c r="C360" s="148" t="e">
        <f>Februar!#REF!</f>
        <v>#REF!</v>
      </c>
      <c r="D360" s="148" t="e">
        <f>#REF!</f>
        <v>#REF!</v>
      </c>
      <c r="E360" s="148" t="e">
        <f>Juni!#REF!</f>
        <v>#REF!</v>
      </c>
      <c r="F360" s="148" t="e">
        <f>Juli!#REF!</f>
        <v>#REF!</v>
      </c>
      <c r="G360" s="148" t="e">
        <f>Septembar!#REF!</f>
        <v>#REF!</v>
      </c>
      <c r="H360" s="148" t="e">
        <f>Oktobar!#REF!</f>
        <v>#REF!</v>
      </c>
      <c r="I360" s="148" t="e">
        <f>Oktobar_2!S360</f>
        <v>#REF!</v>
      </c>
      <c r="K360" s="148" t="e">
        <f>Januar!#REF!</f>
        <v>#REF!</v>
      </c>
      <c r="L360" s="148" t="e">
        <f>Februar!#REF!</f>
        <v>#REF!</v>
      </c>
      <c r="M360" s="148" t="e">
        <f>#REF!</f>
        <v>#REF!</v>
      </c>
      <c r="N360" s="148" t="e">
        <f>Juni!#REF!</f>
        <v>#REF!</v>
      </c>
      <c r="O360" s="148" t="e">
        <f>Juli!#REF!</f>
        <v>#REF!</v>
      </c>
      <c r="P360" s="148" t="e">
        <f>Septembar!#REF!</f>
        <v>#REF!</v>
      </c>
      <c r="Q360" s="148" t="e">
        <f>Oktobar!#REF!</f>
        <v>#REF!</v>
      </c>
      <c r="R360" s="148" t="e">
        <f>Oktobar_2!S360</f>
        <v>#REF!</v>
      </c>
      <c r="S360" s="148"/>
      <c r="T360" s="148">
        <f t="shared" si="6"/>
        <v>0</v>
      </c>
    </row>
    <row r="361" spans="1:20" ht="20.100000000000001" customHeight="1">
      <c r="A361" t="e">
        <f>OSS_2018_19!#REF!</f>
        <v>#REF!</v>
      </c>
      <c r="B361" s="148" t="e">
        <f>Januar!#REF!</f>
        <v>#REF!</v>
      </c>
      <c r="C361" s="148" t="e">
        <f>Februar!#REF!</f>
        <v>#REF!</v>
      </c>
      <c r="D361" s="148" t="e">
        <f>#REF!</f>
        <v>#REF!</v>
      </c>
      <c r="E361" s="148" t="e">
        <f>Juni!#REF!</f>
        <v>#REF!</v>
      </c>
      <c r="F361" s="148" t="e">
        <f>Juli!#REF!</f>
        <v>#REF!</v>
      </c>
      <c r="G361" s="148" t="e">
        <f>Septembar!#REF!</f>
        <v>#REF!</v>
      </c>
      <c r="H361" s="148" t="e">
        <f>Oktobar!#REF!</f>
        <v>#REF!</v>
      </c>
      <c r="I361" s="148" t="e">
        <f>Oktobar_2!S361</f>
        <v>#REF!</v>
      </c>
      <c r="K361" s="148" t="e">
        <f>Januar!#REF!</f>
        <v>#REF!</v>
      </c>
      <c r="L361" s="148" t="e">
        <f>Februar!#REF!</f>
        <v>#REF!</v>
      </c>
      <c r="M361" s="148" t="e">
        <f>#REF!</f>
        <v>#REF!</v>
      </c>
      <c r="N361" s="148" t="e">
        <f>Juni!#REF!</f>
        <v>#REF!</v>
      </c>
      <c r="O361" s="148" t="e">
        <f>Juli!#REF!</f>
        <v>#REF!</v>
      </c>
      <c r="P361" s="148" t="e">
        <f>Septembar!#REF!</f>
        <v>#REF!</v>
      </c>
      <c r="Q361" s="148" t="e">
        <f>Oktobar!#REF!</f>
        <v>#REF!</v>
      </c>
      <c r="R361" s="148" t="e">
        <f>Oktobar_2!S361</f>
        <v>#REF!</v>
      </c>
      <c r="S361" s="148"/>
      <c r="T361" s="148">
        <f t="shared" si="6"/>
        <v>0</v>
      </c>
    </row>
    <row r="362" spans="1:20" ht="20.100000000000001" customHeight="1">
      <c r="A362" t="e">
        <f>OSS_2018_19!#REF!</f>
        <v>#REF!</v>
      </c>
      <c r="B362" s="148" t="e">
        <f>Januar!#REF!</f>
        <v>#REF!</v>
      </c>
      <c r="C362" s="148" t="e">
        <f>Februar!#REF!</f>
        <v>#REF!</v>
      </c>
      <c r="D362" s="148" t="e">
        <f>#REF!</f>
        <v>#REF!</v>
      </c>
      <c r="E362" s="148" t="e">
        <f>Juni!#REF!</f>
        <v>#REF!</v>
      </c>
      <c r="F362" s="148" t="e">
        <f>Juli!#REF!</f>
        <v>#REF!</v>
      </c>
      <c r="G362" s="148" t="e">
        <f>Septembar!#REF!</f>
        <v>#REF!</v>
      </c>
      <c r="H362" s="148" t="e">
        <f>Oktobar!#REF!</f>
        <v>#REF!</v>
      </c>
      <c r="I362" s="148" t="e">
        <f>Oktobar_2!S362</f>
        <v>#REF!</v>
      </c>
      <c r="K362" s="148" t="e">
        <f>Januar!#REF!</f>
        <v>#REF!</v>
      </c>
      <c r="L362" s="148" t="e">
        <f>Februar!#REF!</f>
        <v>#REF!</v>
      </c>
      <c r="M362" s="148" t="e">
        <f>#REF!</f>
        <v>#REF!</v>
      </c>
      <c r="N362" s="148" t="e">
        <f>Juni!#REF!</f>
        <v>#REF!</v>
      </c>
      <c r="O362" s="148" t="e">
        <f>Juli!#REF!</f>
        <v>#REF!</v>
      </c>
      <c r="P362" s="148" t="e">
        <f>Septembar!#REF!</f>
        <v>#REF!</v>
      </c>
      <c r="Q362" s="148" t="e">
        <f>Oktobar!#REF!</f>
        <v>#REF!</v>
      </c>
      <c r="R362" s="148" t="e">
        <f>Oktobar_2!S362</f>
        <v>#REF!</v>
      </c>
      <c r="S362" s="148"/>
      <c r="T362" s="148">
        <f t="shared" si="6"/>
        <v>0</v>
      </c>
    </row>
    <row r="363" spans="1:20" ht="20.100000000000001" customHeight="1">
      <c r="A363" t="e">
        <f>OSS_2018_19!#REF!</f>
        <v>#REF!</v>
      </c>
      <c r="B363" s="148" t="e">
        <f>Januar!#REF!</f>
        <v>#REF!</v>
      </c>
      <c r="C363" s="148" t="e">
        <f>Februar!#REF!</f>
        <v>#REF!</v>
      </c>
      <c r="D363" s="148" t="e">
        <f>#REF!</f>
        <v>#REF!</v>
      </c>
      <c r="E363" s="148" t="e">
        <f>Juni!#REF!</f>
        <v>#REF!</v>
      </c>
      <c r="F363" s="148" t="e">
        <f>Juli!#REF!</f>
        <v>#REF!</v>
      </c>
      <c r="G363" s="148" t="e">
        <f>Septembar!#REF!</f>
        <v>#REF!</v>
      </c>
      <c r="H363" s="148" t="e">
        <f>Oktobar!#REF!</f>
        <v>#REF!</v>
      </c>
      <c r="I363" s="148" t="e">
        <f>Oktobar_2!S363</f>
        <v>#REF!</v>
      </c>
      <c r="K363" s="148" t="e">
        <f>Januar!#REF!</f>
        <v>#REF!</v>
      </c>
      <c r="L363" s="148" t="e">
        <f>Februar!#REF!</f>
        <v>#REF!</v>
      </c>
      <c r="M363" s="148" t="e">
        <f>#REF!</f>
        <v>#REF!</v>
      </c>
      <c r="N363" s="148" t="e">
        <f>Juni!#REF!</f>
        <v>#REF!</v>
      </c>
      <c r="O363" s="148" t="e">
        <f>Juli!#REF!</f>
        <v>#REF!</v>
      </c>
      <c r="P363" s="148" t="e">
        <f>Septembar!#REF!</f>
        <v>#REF!</v>
      </c>
      <c r="Q363" s="148" t="e">
        <f>Oktobar!#REF!</f>
        <v>#REF!</v>
      </c>
      <c r="R363" s="148" t="e">
        <f>Oktobar_2!S363</f>
        <v>#REF!</v>
      </c>
      <c r="S363" s="148"/>
      <c r="T363" s="148">
        <f t="shared" si="6"/>
        <v>0</v>
      </c>
    </row>
    <row r="364" spans="1:20" ht="20.100000000000001" customHeight="1">
      <c r="A364" t="e">
        <f>OSS_2018_19!#REF!</f>
        <v>#REF!</v>
      </c>
      <c r="B364" s="148" t="e">
        <f>Januar!#REF!</f>
        <v>#REF!</v>
      </c>
      <c r="C364" s="148" t="e">
        <f>Februar!#REF!</f>
        <v>#REF!</v>
      </c>
      <c r="D364" s="148" t="e">
        <f>#REF!</f>
        <v>#REF!</v>
      </c>
      <c r="E364" s="148" t="e">
        <f>Juni!#REF!</f>
        <v>#REF!</v>
      </c>
      <c r="F364" s="148" t="e">
        <f>Juli!#REF!</f>
        <v>#REF!</v>
      </c>
      <c r="G364" s="148" t="e">
        <f>Septembar!#REF!</f>
        <v>#REF!</v>
      </c>
      <c r="H364" s="148" t="e">
        <f>Oktobar!#REF!</f>
        <v>#REF!</v>
      </c>
      <c r="I364" s="148" t="e">
        <f>Oktobar_2!S364</f>
        <v>#REF!</v>
      </c>
      <c r="K364" s="148" t="e">
        <f>Januar!#REF!</f>
        <v>#REF!</v>
      </c>
      <c r="L364" s="148" t="e">
        <f>Februar!#REF!</f>
        <v>#REF!</v>
      </c>
      <c r="M364" s="148" t="e">
        <f>#REF!</f>
        <v>#REF!</v>
      </c>
      <c r="N364" s="148" t="e">
        <f>Juni!#REF!</f>
        <v>#REF!</v>
      </c>
      <c r="O364" s="148" t="e">
        <f>Juli!#REF!</f>
        <v>#REF!</v>
      </c>
      <c r="P364" s="148" t="e">
        <f>Septembar!#REF!</f>
        <v>#REF!</v>
      </c>
      <c r="Q364" s="148" t="e">
        <f>Oktobar!#REF!</f>
        <v>#REF!</v>
      </c>
      <c r="R364" s="148" t="e">
        <f>Oktobar_2!S364</f>
        <v>#REF!</v>
      </c>
      <c r="S364" s="148"/>
      <c r="T364" s="148">
        <f t="shared" si="6"/>
        <v>0</v>
      </c>
    </row>
    <row r="365" spans="1:20" ht="20.100000000000001" customHeight="1">
      <c r="A365" t="e">
        <f>OSS_2018_19!#REF!</f>
        <v>#REF!</v>
      </c>
      <c r="B365" s="148" t="e">
        <f>Januar!#REF!</f>
        <v>#REF!</v>
      </c>
      <c r="C365" s="148" t="e">
        <f>Februar!#REF!</f>
        <v>#REF!</v>
      </c>
      <c r="D365" s="148" t="e">
        <f>#REF!</f>
        <v>#REF!</v>
      </c>
      <c r="E365" s="148" t="e">
        <f>Juni!#REF!</f>
        <v>#REF!</v>
      </c>
      <c r="F365" s="148" t="e">
        <f>Juli!#REF!</f>
        <v>#REF!</v>
      </c>
      <c r="G365" s="148" t="e">
        <f>Septembar!#REF!</f>
        <v>#REF!</v>
      </c>
      <c r="H365" s="148" t="e">
        <f>Oktobar!#REF!</f>
        <v>#REF!</v>
      </c>
      <c r="I365" s="148" t="e">
        <f>Oktobar_2!S365</f>
        <v>#REF!</v>
      </c>
      <c r="K365" s="148" t="e">
        <f>Januar!#REF!</f>
        <v>#REF!</v>
      </c>
      <c r="L365" s="148" t="e">
        <f>Februar!#REF!</f>
        <v>#REF!</v>
      </c>
      <c r="M365" s="148" t="e">
        <f>#REF!</f>
        <v>#REF!</v>
      </c>
      <c r="N365" s="148" t="e">
        <f>Juni!#REF!</f>
        <v>#REF!</v>
      </c>
      <c r="O365" s="148" t="e">
        <f>Juli!#REF!</f>
        <v>#REF!</v>
      </c>
      <c r="P365" s="148" t="e">
        <f>Septembar!#REF!</f>
        <v>#REF!</v>
      </c>
      <c r="Q365" s="148" t="e">
        <f>Oktobar!#REF!</f>
        <v>#REF!</v>
      </c>
      <c r="R365" s="148" t="e">
        <f>Oktobar_2!S365</f>
        <v>#REF!</v>
      </c>
      <c r="S365" s="148"/>
      <c r="T365" s="148">
        <f t="shared" si="6"/>
        <v>0</v>
      </c>
    </row>
    <row r="366" spans="1:20" ht="20.100000000000001" customHeight="1">
      <c r="A366" t="e">
        <f>OSS_2018_19!#REF!</f>
        <v>#REF!</v>
      </c>
      <c r="B366" s="148" t="e">
        <f>Januar!#REF!</f>
        <v>#REF!</v>
      </c>
      <c r="C366" s="148" t="e">
        <f>Februar!#REF!</f>
        <v>#REF!</v>
      </c>
      <c r="D366" s="148" t="e">
        <f>#REF!</f>
        <v>#REF!</v>
      </c>
      <c r="E366" s="148" t="e">
        <f>Juni!#REF!</f>
        <v>#REF!</v>
      </c>
      <c r="F366" s="148" t="e">
        <f>Juli!#REF!</f>
        <v>#REF!</v>
      </c>
      <c r="G366" s="148" t="e">
        <f>Septembar!#REF!</f>
        <v>#REF!</v>
      </c>
      <c r="H366" s="148" t="e">
        <f>Oktobar!#REF!</f>
        <v>#REF!</v>
      </c>
      <c r="I366" s="148" t="e">
        <f>Oktobar_2!S366</f>
        <v>#REF!</v>
      </c>
      <c r="K366" s="148" t="e">
        <f>Januar!#REF!</f>
        <v>#REF!</v>
      </c>
      <c r="L366" s="148" t="e">
        <f>Februar!#REF!</f>
        <v>#REF!</v>
      </c>
      <c r="M366" s="148" t="e">
        <f>#REF!</f>
        <v>#REF!</v>
      </c>
      <c r="N366" s="148" t="e">
        <f>Juni!#REF!</f>
        <v>#REF!</v>
      </c>
      <c r="O366" s="148" t="e">
        <f>Juli!#REF!</f>
        <v>#REF!</v>
      </c>
      <c r="P366" s="148" t="e">
        <f>Septembar!#REF!</f>
        <v>#REF!</v>
      </c>
      <c r="Q366" s="148" t="e">
        <f>Oktobar!#REF!</f>
        <v>#REF!</v>
      </c>
      <c r="R366" s="148" t="e">
        <f>Oktobar_2!S366</f>
        <v>#REF!</v>
      </c>
      <c r="S366" s="148"/>
      <c r="T366" s="148">
        <f t="shared" si="6"/>
        <v>0</v>
      </c>
    </row>
    <row r="367" spans="1:20" ht="20.100000000000001" customHeight="1">
      <c r="A367" t="e">
        <f>OSS_2018_19!#REF!</f>
        <v>#REF!</v>
      </c>
      <c r="B367" s="148" t="e">
        <f>Januar!#REF!</f>
        <v>#REF!</v>
      </c>
      <c r="C367" s="148" t="e">
        <f>Februar!#REF!</f>
        <v>#REF!</v>
      </c>
      <c r="D367" s="148" t="e">
        <f>#REF!</f>
        <v>#REF!</v>
      </c>
      <c r="E367" s="148" t="e">
        <f>Juni!#REF!</f>
        <v>#REF!</v>
      </c>
      <c r="F367" s="148" t="e">
        <f>Juli!#REF!</f>
        <v>#REF!</v>
      </c>
      <c r="G367" s="148" t="e">
        <f>Septembar!#REF!</f>
        <v>#REF!</v>
      </c>
      <c r="H367" s="148" t="e">
        <f>Oktobar!#REF!</f>
        <v>#REF!</v>
      </c>
      <c r="I367" s="148" t="e">
        <f>Oktobar_2!S367</f>
        <v>#REF!</v>
      </c>
      <c r="K367" s="148" t="e">
        <f>Januar!#REF!</f>
        <v>#REF!</v>
      </c>
      <c r="L367" s="148" t="e">
        <f>Februar!#REF!</f>
        <v>#REF!</v>
      </c>
      <c r="M367" s="148" t="e">
        <f>#REF!</f>
        <v>#REF!</v>
      </c>
      <c r="N367" s="148" t="e">
        <f>Juni!#REF!</f>
        <v>#REF!</v>
      </c>
      <c r="O367" s="148" t="e">
        <f>Juli!#REF!</f>
        <v>#REF!</v>
      </c>
      <c r="P367" s="148" t="e">
        <f>Septembar!#REF!</f>
        <v>#REF!</v>
      </c>
      <c r="Q367" s="148" t="e">
        <f>Oktobar!#REF!</f>
        <v>#REF!</v>
      </c>
      <c r="R367" s="148" t="e">
        <f>Oktobar_2!S367</f>
        <v>#REF!</v>
      </c>
      <c r="S367" s="148"/>
      <c r="T367" s="148">
        <f t="shared" si="6"/>
        <v>0</v>
      </c>
    </row>
    <row r="368" spans="1:20" ht="20.100000000000001" customHeight="1">
      <c r="A368" t="e">
        <f>OSS_2018_19!#REF!</f>
        <v>#REF!</v>
      </c>
      <c r="B368" s="148" t="e">
        <f>Januar!#REF!</f>
        <v>#REF!</v>
      </c>
      <c r="C368" s="148" t="e">
        <f>Februar!#REF!</f>
        <v>#REF!</v>
      </c>
      <c r="D368" s="148" t="e">
        <f>#REF!</f>
        <v>#REF!</v>
      </c>
      <c r="E368" s="148" t="e">
        <f>Juni!#REF!</f>
        <v>#REF!</v>
      </c>
      <c r="F368" s="148" t="e">
        <f>Juli!#REF!</f>
        <v>#REF!</v>
      </c>
      <c r="G368" s="148" t="e">
        <f>Septembar!#REF!</f>
        <v>#REF!</v>
      </c>
      <c r="H368" s="148" t="e">
        <f>Oktobar!#REF!</f>
        <v>#REF!</v>
      </c>
      <c r="I368" s="148" t="e">
        <f>Oktobar_2!S368</f>
        <v>#REF!</v>
      </c>
      <c r="K368" s="148" t="e">
        <f>Januar!#REF!</f>
        <v>#REF!</v>
      </c>
      <c r="L368" s="148" t="e">
        <f>Februar!#REF!</f>
        <v>#REF!</v>
      </c>
      <c r="M368" s="148" t="e">
        <f>#REF!</f>
        <v>#REF!</v>
      </c>
      <c r="N368" s="148" t="e">
        <f>Juni!#REF!</f>
        <v>#REF!</v>
      </c>
      <c r="O368" s="148" t="e">
        <f>Juli!#REF!</f>
        <v>#REF!</v>
      </c>
      <c r="P368" s="148" t="e">
        <f>Septembar!#REF!</f>
        <v>#REF!</v>
      </c>
      <c r="Q368" s="148" t="e">
        <f>Oktobar!#REF!</f>
        <v>#REF!</v>
      </c>
      <c r="R368" s="148" t="e">
        <f>Oktobar_2!S368</f>
        <v>#REF!</v>
      </c>
      <c r="S368" s="148"/>
      <c r="T368" s="148">
        <f t="shared" si="6"/>
        <v>0</v>
      </c>
    </row>
    <row r="369" spans="1:20" ht="20.100000000000001" customHeight="1">
      <c r="A369" t="e">
        <f>OSS_2018_19!#REF!</f>
        <v>#REF!</v>
      </c>
      <c r="B369" s="148" t="e">
        <f>Januar!#REF!</f>
        <v>#REF!</v>
      </c>
      <c r="C369" s="148" t="e">
        <f>Februar!#REF!</f>
        <v>#REF!</v>
      </c>
      <c r="D369" s="148" t="e">
        <f>#REF!</f>
        <v>#REF!</v>
      </c>
      <c r="E369" s="148" t="e">
        <f>Juni!#REF!</f>
        <v>#REF!</v>
      </c>
      <c r="F369" s="148" t="e">
        <f>Juli!#REF!</f>
        <v>#REF!</v>
      </c>
      <c r="G369" s="148" t="e">
        <f>Septembar!#REF!</f>
        <v>#REF!</v>
      </c>
      <c r="H369" s="148" t="e">
        <f>Oktobar!#REF!</f>
        <v>#REF!</v>
      </c>
      <c r="I369" s="148" t="e">
        <f>Oktobar_2!S369</f>
        <v>#REF!</v>
      </c>
      <c r="K369" s="148" t="e">
        <f>Januar!#REF!</f>
        <v>#REF!</v>
      </c>
      <c r="L369" s="148" t="e">
        <f>Februar!#REF!</f>
        <v>#REF!</v>
      </c>
      <c r="M369" s="148" t="e">
        <f>#REF!</f>
        <v>#REF!</v>
      </c>
      <c r="N369" s="148" t="e">
        <f>Juni!#REF!</f>
        <v>#REF!</v>
      </c>
      <c r="O369" s="148" t="e">
        <f>Juli!#REF!</f>
        <v>#REF!</v>
      </c>
      <c r="P369" s="148" t="e">
        <f>Septembar!#REF!</f>
        <v>#REF!</v>
      </c>
      <c r="Q369" s="148" t="e">
        <f>Oktobar!#REF!</f>
        <v>#REF!</v>
      </c>
      <c r="R369" s="148" t="e">
        <f>Oktobar_2!S369</f>
        <v>#REF!</v>
      </c>
      <c r="S369" s="148"/>
      <c r="T369" s="148">
        <f t="shared" si="6"/>
        <v>0</v>
      </c>
    </row>
    <row r="370" spans="1:20" ht="20.100000000000001" customHeight="1">
      <c r="A370" t="e">
        <f>OSS_2018_19!#REF!</f>
        <v>#REF!</v>
      </c>
      <c r="B370" s="148" t="e">
        <f>Januar!#REF!</f>
        <v>#REF!</v>
      </c>
      <c r="C370" s="148" t="e">
        <f>Februar!#REF!</f>
        <v>#REF!</v>
      </c>
      <c r="D370" s="148" t="e">
        <f>#REF!</f>
        <v>#REF!</v>
      </c>
      <c r="E370" s="148" t="e">
        <f>Juni!#REF!</f>
        <v>#REF!</v>
      </c>
      <c r="F370" s="148" t="e">
        <f>Juli!#REF!</f>
        <v>#REF!</v>
      </c>
      <c r="G370" s="148" t="e">
        <f>Septembar!#REF!</f>
        <v>#REF!</v>
      </c>
      <c r="H370" s="148" t="e">
        <f>Oktobar!#REF!</f>
        <v>#REF!</v>
      </c>
      <c r="I370" s="148" t="e">
        <f>Oktobar_2!S370</f>
        <v>#REF!</v>
      </c>
      <c r="K370" s="148" t="e">
        <f>Januar!#REF!</f>
        <v>#REF!</v>
      </c>
      <c r="L370" s="148" t="e">
        <f>Februar!#REF!</f>
        <v>#REF!</v>
      </c>
      <c r="M370" s="148" t="e">
        <f>#REF!</f>
        <v>#REF!</v>
      </c>
      <c r="N370" s="148" t="e">
        <f>Juni!#REF!</f>
        <v>#REF!</v>
      </c>
      <c r="O370" s="148" t="e">
        <f>Juli!#REF!</f>
        <v>#REF!</v>
      </c>
      <c r="P370" s="148" t="e">
        <f>Septembar!#REF!</f>
        <v>#REF!</v>
      </c>
      <c r="Q370" s="148" t="e">
        <f>Oktobar!#REF!</f>
        <v>#REF!</v>
      </c>
      <c r="R370" s="148" t="e">
        <f>Oktobar_2!S370</f>
        <v>#REF!</v>
      </c>
      <c r="S370" s="148"/>
      <c r="T370" s="148">
        <f t="shared" si="6"/>
        <v>0</v>
      </c>
    </row>
    <row r="371" spans="1:20" ht="20.100000000000001" customHeight="1">
      <c r="A371" t="e">
        <f>OSS_2018_19!#REF!</f>
        <v>#REF!</v>
      </c>
      <c r="B371" s="148" t="e">
        <f>Januar!#REF!</f>
        <v>#REF!</v>
      </c>
      <c r="C371" s="148" t="e">
        <f>Februar!#REF!</f>
        <v>#REF!</v>
      </c>
      <c r="D371" s="148" t="e">
        <f>#REF!</f>
        <v>#REF!</v>
      </c>
      <c r="E371" s="148" t="e">
        <f>Juni!#REF!</f>
        <v>#REF!</v>
      </c>
      <c r="F371" s="148" t="e">
        <f>Juli!#REF!</f>
        <v>#REF!</v>
      </c>
      <c r="G371" s="148" t="e">
        <f>Septembar!#REF!</f>
        <v>#REF!</v>
      </c>
      <c r="H371" s="148" t="e">
        <f>Oktobar!#REF!</f>
        <v>#REF!</v>
      </c>
      <c r="I371" s="148" t="e">
        <f>Oktobar_2!S371</f>
        <v>#REF!</v>
      </c>
      <c r="K371" s="148" t="e">
        <f>Januar!#REF!</f>
        <v>#REF!</v>
      </c>
      <c r="L371" s="148" t="e">
        <f>Februar!#REF!</f>
        <v>#REF!</v>
      </c>
      <c r="M371" s="148" t="e">
        <f>#REF!</f>
        <v>#REF!</v>
      </c>
      <c r="N371" s="148" t="e">
        <f>Juni!#REF!</f>
        <v>#REF!</v>
      </c>
      <c r="O371" s="148" t="e">
        <f>Juli!#REF!</f>
        <v>#REF!</v>
      </c>
      <c r="P371" s="148" t="e">
        <f>Septembar!#REF!</f>
        <v>#REF!</v>
      </c>
      <c r="Q371" s="148" t="e">
        <f>Oktobar!#REF!</f>
        <v>#REF!</v>
      </c>
      <c r="R371" s="148" t="e">
        <f>Oktobar_2!S371</f>
        <v>#REF!</v>
      </c>
      <c r="S371" s="148"/>
      <c r="T371" s="148">
        <f t="shared" si="6"/>
        <v>0</v>
      </c>
    </row>
    <row r="372" spans="1:20" ht="20.100000000000001" customHeight="1">
      <c r="A372" t="e">
        <f>OSS_2018_19!#REF!</f>
        <v>#REF!</v>
      </c>
      <c r="B372" s="148" t="e">
        <f>Januar!#REF!</f>
        <v>#REF!</v>
      </c>
      <c r="C372" s="148" t="e">
        <f>Februar!#REF!</f>
        <v>#REF!</v>
      </c>
      <c r="D372" s="148" t="e">
        <f>#REF!</f>
        <v>#REF!</v>
      </c>
      <c r="E372" s="148" t="e">
        <f>Juni!#REF!</f>
        <v>#REF!</v>
      </c>
      <c r="F372" s="148" t="e">
        <f>Juli!#REF!</f>
        <v>#REF!</v>
      </c>
      <c r="G372" s="148" t="e">
        <f>Septembar!#REF!</f>
        <v>#REF!</v>
      </c>
      <c r="H372" s="148" t="e">
        <f>Oktobar!#REF!</f>
        <v>#REF!</v>
      </c>
      <c r="I372" s="148" t="e">
        <f>Oktobar_2!S372</f>
        <v>#REF!</v>
      </c>
      <c r="K372" s="148" t="e">
        <f>Januar!#REF!</f>
        <v>#REF!</v>
      </c>
      <c r="L372" s="148" t="e">
        <f>Februar!#REF!</f>
        <v>#REF!</v>
      </c>
      <c r="M372" s="148" t="e">
        <f>#REF!</f>
        <v>#REF!</v>
      </c>
      <c r="N372" s="148" t="e">
        <f>Juni!#REF!</f>
        <v>#REF!</v>
      </c>
      <c r="O372" s="148" t="e">
        <f>Juli!#REF!</f>
        <v>#REF!</v>
      </c>
      <c r="P372" s="148" t="e">
        <f>Septembar!#REF!</f>
        <v>#REF!</v>
      </c>
      <c r="Q372" s="148" t="e">
        <f>Oktobar!#REF!</f>
        <v>#REF!</v>
      </c>
      <c r="R372" s="148" t="e">
        <f>Oktobar_2!S372</f>
        <v>#REF!</v>
      </c>
      <c r="S372" s="148"/>
      <c r="T372" s="148">
        <f t="shared" si="6"/>
        <v>0</v>
      </c>
    </row>
    <row r="373" spans="1:20" ht="20.100000000000001" customHeight="1">
      <c r="A373" t="e">
        <f>OSS_2018_19!#REF!</f>
        <v>#REF!</v>
      </c>
      <c r="B373" s="148" t="e">
        <f>Januar!#REF!</f>
        <v>#REF!</v>
      </c>
      <c r="C373" s="148" t="e">
        <f>Februar!#REF!</f>
        <v>#REF!</v>
      </c>
      <c r="D373" s="148" t="e">
        <f>#REF!</f>
        <v>#REF!</v>
      </c>
      <c r="E373" s="148" t="e">
        <f>Juni!#REF!</f>
        <v>#REF!</v>
      </c>
      <c r="F373" s="148" t="e">
        <f>Juli!#REF!</f>
        <v>#REF!</v>
      </c>
      <c r="G373" s="148" t="e">
        <f>Septembar!#REF!</f>
        <v>#REF!</v>
      </c>
      <c r="H373" s="148" t="e">
        <f>Oktobar!#REF!</f>
        <v>#REF!</v>
      </c>
      <c r="I373" s="148" t="e">
        <f>Oktobar_2!S373</f>
        <v>#REF!</v>
      </c>
      <c r="K373" s="148" t="e">
        <f>Januar!#REF!</f>
        <v>#REF!</v>
      </c>
      <c r="L373" s="148" t="e">
        <f>Februar!#REF!</f>
        <v>#REF!</v>
      </c>
      <c r="M373" s="148" t="e">
        <f>#REF!</f>
        <v>#REF!</v>
      </c>
      <c r="N373" s="148" t="e">
        <f>Juni!#REF!</f>
        <v>#REF!</v>
      </c>
      <c r="O373" s="148" t="e">
        <f>Juli!#REF!</f>
        <v>#REF!</v>
      </c>
      <c r="P373" s="148" t="e">
        <f>Septembar!#REF!</f>
        <v>#REF!</v>
      </c>
      <c r="Q373" s="148" t="e">
        <f>Oktobar!#REF!</f>
        <v>#REF!</v>
      </c>
      <c r="R373" s="148" t="e">
        <f>Oktobar_2!S373</f>
        <v>#REF!</v>
      </c>
      <c r="S373" s="148"/>
      <c r="T373" s="148">
        <f t="shared" si="6"/>
        <v>0</v>
      </c>
    </row>
    <row r="374" spans="1:20" ht="20.100000000000001" customHeight="1">
      <c r="A374" t="e">
        <f>OSS_2018_19!#REF!</f>
        <v>#REF!</v>
      </c>
      <c r="B374" s="148" t="e">
        <f>Januar!#REF!</f>
        <v>#REF!</v>
      </c>
      <c r="C374" s="148" t="e">
        <f>Februar!#REF!</f>
        <v>#REF!</v>
      </c>
      <c r="D374" s="148" t="e">
        <f>#REF!</f>
        <v>#REF!</v>
      </c>
      <c r="E374" s="148" t="e">
        <f>Juni!#REF!</f>
        <v>#REF!</v>
      </c>
      <c r="F374" s="148" t="e">
        <f>Juli!#REF!</f>
        <v>#REF!</v>
      </c>
      <c r="G374" s="148" t="e">
        <f>Septembar!#REF!</f>
        <v>#REF!</v>
      </c>
      <c r="H374" s="148" t="e">
        <f>Oktobar!#REF!</f>
        <v>#REF!</v>
      </c>
      <c r="I374" s="148" t="e">
        <f>Oktobar_2!S374</f>
        <v>#REF!</v>
      </c>
      <c r="K374" s="148" t="e">
        <f>Januar!#REF!</f>
        <v>#REF!</v>
      </c>
      <c r="L374" s="148" t="e">
        <f>Februar!#REF!</f>
        <v>#REF!</v>
      </c>
      <c r="M374" s="148" t="e">
        <f>#REF!</f>
        <v>#REF!</v>
      </c>
      <c r="N374" s="148" t="e">
        <f>Juni!#REF!</f>
        <v>#REF!</v>
      </c>
      <c r="O374" s="148" t="e">
        <f>Juli!#REF!</f>
        <v>#REF!</v>
      </c>
      <c r="P374" s="148" t="e">
        <f>Septembar!#REF!</f>
        <v>#REF!</v>
      </c>
      <c r="Q374" s="148" t="e">
        <f>Oktobar!#REF!</f>
        <v>#REF!</v>
      </c>
      <c r="R374" s="148" t="e">
        <f>Oktobar_2!S374</f>
        <v>#REF!</v>
      </c>
      <c r="S374" s="148"/>
      <c r="T374" s="148">
        <f t="shared" si="6"/>
        <v>0</v>
      </c>
    </row>
    <row r="375" spans="1:20" ht="20.100000000000001" customHeight="1">
      <c r="A375" t="e">
        <f>OSS_2018_19!#REF!</f>
        <v>#REF!</v>
      </c>
      <c r="B375" s="148" t="e">
        <f>Januar!#REF!</f>
        <v>#REF!</v>
      </c>
      <c r="C375" s="148" t="e">
        <f>Februar!#REF!</f>
        <v>#REF!</v>
      </c>
      <c r="D375" s="148" t="e">
        <f>#REF!</f>
        <v>#REF!</v>
      </c>
      <c r="E375" s="148" t="e">
        <f>Juni!#REF!</f>
        <v>#REF!</v>
      </c>
      <c r="F375" s="148" t="e">
        <f>Juli!#REF!</f>
        <v>#REF!</v>
      </c>
      <c r="G375" s="148" t="e">
        <f>Septembar!#REF!</f>
        <v>#REF!</v>
      </c>
      <c r="H375" s="148" t="e">
        <f>Oktobar!#REF!</f>
        <v>#REF!</v>
      </c>
      <c r="I375" s="148" t="e">
        <f>Oktobar_2!S375</f>
        <v>#REF!</v>
      </c>
      <c r="K375" s="148" t="e">
        <f>Januar!#REF!</f>
        <v>#REF!</v>
      </c>
      <c r="L375" s="148" t="e">
        <f>Februar!#REF!</f>
        <v>#REF!</v>
      </c>
      <c r="M375" s="148" t="e">
        <f>#REF!</f>
        <v>#REF!</v>
      </c>
      <c r="N375" s="148" t="e">
        <f>Juni!#REF!</f>
        <v>#REF!</v>
      </c>
      <c r="O375" s="148" t="e">
        <f>Juli!#REF!</f>
        <v>#REF!</v>
      </c>
      <c r="P375" s="148" t="e">
        <f>Septembar!#REF!</f>
        <v>#REF!</v>
      </c>
      <c r="Q375" s="148" t="e">
        <f>Oktobar!#REF!</f>
        <v>#REF!</v>
      </c>
      <c r="R375" s="148" t="e">
        <f>Oktobar_2!S375</f>
        <v>#REF!</v>
      </c>
      <c r="S375" s="148"/>
      <c r="T375" s="148">
        <f t="shared" si="6"/>
        <v>0</v>
      </c>
    </row>
    <row r="376" spans="1:20" ht="20.100000000000001" customHeight="1">
      <c r="A376" t="e">
        <f>OSS_2018_19!#REF!</f>
        <v>#REF!</v>
      </c>
      <c r="B376" s="148" t="e">
        <f>Januar!#REF!</f>
        <v>#REF!</v>
      </c>
      <c r="C376" s="148" t="e">
        <f>Februar!#REF!</f>
        <v>#REF!</v>
      </c>
      <c r="D376" s="148" t="e">
        <f>#REF!</f>
        <v>#REF!</v>
      </c>
      <c r="E376" s="148" t="e">
        <f>Juni!#REF!</f>
        <v>#REF!</v>
      </c>
      <c r="F376" s="148" t="e">
        <f>Juli!#REF!</f>
        <v>#REF!</v>
      </c>
      <c r="G376" s="148" t="e">
        <f>Septembar!#REF!</f>
        <v>#REF!</v>
      </c>
      <c r="H376" s="148" t="e">
        <f>Oktobar!#REF!</f>
        <v>#REF!</v>
      </c>
      <c r="I376" s="148" t="e">
        <f>Oktobar_2!S376</f>
        <v>#REF!</v>
      </c>
      <c r="K376" s="148" t="e">
        <f>Januar!#REF!</f>
        <v>#REF!</v>
      </c>
      <c r="L376" s="148" t="e">
        <f>Februar!#REF!</f>
        <v>#REF!</v>
      </c>
      <c r="M376" s="148" t="e">
        <f>#REF!</f>
        <v>#REF!</v>
      </c>
      <c r="N376" s="148" t="e">
        <f>Juni!#REF!</f>
        <v>#REF!</v>
      </c>
      <c r="O376" s="148" t="e">
        <f>Juli!#REF!</f>
        <v>#REF!</v>
      </c>
      <c r="P376" s="148" t="e">
        <f>Septembar!#REF!</f>
        <v>#REF!</v>
      </c>
      <c r="Q376" s="148" t="e">
        <f>Oktobar!#REF!</f>
        <v>#REF!</v>
      </c>
      <c r="R376" s="148" t="e">
        <f>Oktobar_2!S376</f>
        <v>#REF!</v>
      </c>
      <c r="S376" s="148"/>
      <c r="T376" s="148">
        <f t="shared" si="6"/>
        <v>0</v>
      </c>
    </row>
    <row r="377" spans="1:20" ht="20.100000000000001" customHeight="1">
      <c r="A377" t="e">
        <f>OSS_2018_19!#REF!</f>
        <v>#REF!</v>
      </c>
      <c r="B377" s="148" t="e">
        <f>Januar!#REF!</f>
        <v>#REF!</v>
      </c>
      <c r="C377" s="148" t="e">
        <f>Februar!#REF!</f>
        <v>#REF!</v>
      </c>
      <c r="D377" s="148" t="e">
        <f>#REF!</f>
        <v>#REF!</v>
      </c>
      <c r="E377" s="148" t="e">
        <f>Juni!#REF!</f>
        <v>#REF!</v>
      </c>
      <c r="F377" s="148" t="e">
        <f>Juli!#REF!</f>
        <v>#REF!</v>
      </c>
      <c r="G377" s="148" t="e">
        <f>Septembar!#REF!</f>
        <v>#REF!</v>
      </c>
      <c r="H377" s="148" t="e">
        <f>Oktobar!#REF!</f>
        <v>#REF!</v>
      </c>
      <c r="I377" s="148" t="e">
        <f>Oktobar_2!S377</f>
        <v>#REF!</v>
      </c>
      <c r="K377" s="148" t="e">
        <f>Januar!#REF!</f>
        <v>#REF!</v>
      </c>
      <c r="L377" s="148" t="e">
        <f>Februar!#REF!</f>
        <v>#REF!</v>
      </c>
      <c r="M377" s="148" t="e">
        <f>#REF!</f>
        <v>#REF!</v>
      </c>
      <c r="N377" s="148" t="e">
        <f>Juni!#REF!</f>
        <v>#REF!</v>
      </c>
      <c r="O377" s="148" t="e">
        <f>Juli!#REF!</f>
        <v>#REF!</v>
      </c>
      <c r="P377" s="148" t="e">
        <f>Septembar!#REF!</f>
        <v>#REF!</v>
      </c>
      <c r="Q377" s="148" t="e">
        <f>Oktobar!#REF!</f>
        <v>#REF!</v>
      </c>
      <c r="R377" s="148" t="e">
        <f>Oktobar_2!S377</f>
        <v>#REF!</v>
      </c>
      <c r="S377" s="148"/>
      <c r="T377" s="148">
        <f t="shared" si="6"/>
        <v>0</v>
      </c>
    </row>
    <row r="378" spans="1:20" ht="20.100000000000001" customHeight="1">
      <c r="A378" t="e">
        <f>OSS_2018_19!#REF!</f>
        <v>#REF!</v>
      </c>
      <c r="B378" s="148" t="e">
        <f>Januar!#REF!</f>
        <v>#REF!</v>
      </c>
      <c r="C378" s="148" t="e">
        <f>Februar!#REF!</f>
        <v>#REF!</v>
      </c>
      <c r="D378" s="148" t="e">
        <f>#REF!</f>
        <v>#REF!</v>
      </c>
      <c r="E378" s="148" t="e">
        <f>Juni!#REF!</f>
        <v>#REF!</v>
      </c>
      <c r="F378" s="148" t="e">
        <f>Juli!#REF!</f>
        <v>#REF!</v>
      </c>
      <c r="G378" s="148" t="e">
        <f>Septembar!#REF!</f>
        <v>#REF!</v>
      </c>
      <c r="H378" s="148" t="e">
        <f>Oktobar!#REF!</f>
        <v>#REF!</v>
      </c>
      <c r="I378" s="148" t="e">
        <f>Oktobar_2!S378</f>
        <v>#REF!</v>
      </c>
      <c r="K378" s="148" t="e">
        <f>Januar!#REF!</f>
        <v>#REF!</v>
      </c>
      <c r="L378" s="148" t="e">
        <f>Februar!#REF!</f>
        <v>#REF!</v>
      </c>
      <c r="M378" s="148" t="e">
        <f>#REF!</f>
        <v>#REF!</v>
      </c>
      <c r="N378" s="148" t="e">
        <f>Juni!#REF!</f>
        <v>#REF!</v>
      </c>
      <c r="O378" s="148" t="e">
        <f>Juli!#REF!</f>
        <v>#REF!</v>
      </c>
      <c r="P378" s="148" t="e">
        <f>Septembar!#REF!</f>
        <v>#REF!</v>
      </c>
      <c r="Q378" s="148" t="e">
        <f>Oktobar!#REF!</f>
        <v>#REF!</v>
      </c>
      <c r="R378" s="148" t="e">
        <f>Oktobar_2!S378</f>
        <v>#REF!</v>
      </c>
      <c r="S378" s="148"/>
      <c r="T378" s="148">
        <f t="shared" si="6"/>
        <v>0</v>
      </c>
    </row>
    <row r="379" spans="1:20" ht="20.100000000000001" customHeight="1">
      <c r="A379" t="e">
        <f>OSS_2018_19!#REF!</f>
        <v>#REF!</v>
      </c>
      <c r="B379" s="148" t="e">
        <f>Januar!#REF!</f>
        <v>#REF!</v>
      </c>
      <c r="C379" s="148" t="e">
        <f>Februar!#REF!</f>
        <v>#REF!</v>
      </c>
      <c r="D379" s="148" t="e">
        <f>#REF!</f>
        <v>#REF!</v>
      </c>
      <c r="E379" s="148" t="e">
        <f>Juni!#REF!</f>
        <v>#REF!</v>
      </c>
      <c r="F379" s="148" t="e">
        <f>Juli!#REF!</f>
        <v>#REF!</v>
      </c>
      <c r="G379" s="148" t="e">
        <f>Septembar!#REF!</f>
        <v>#REF!</v>
      </c>
      <c r="H379" s="148" t="e">
        <f>Oktobar!#REF!</f>
        <v>#REF!</v>
      </c>
      <c r="I379" s="148" t="e">
        <f>Oktobar_2!S379</f>
        <v>#REF!</v>
      </c>
      <c r="K379" s="148" t="e">
        <f>Januar!#REF!</f>
        <v>#REF!</v>
      </c>
      <c r="L379" s="148" t="e">
        <f>Februar!#REF!</f>
        <v>#REF!</v>
      </c>
      <c r="M379" s="148" t="e">
        <f>#REF!</f>
        <v>#REF!</v>
      </c>
      <c r="N379" s="148" t="e">
        <f>Juni!#REF!</f>
        <v>#REF!</v>
      </c>
      <c r="O379" s="148" t="e">
        <f>Juli!#REF!</f>
        <v>#REF!</v>
      </c>
      <c r="P379" s="148" t="e">
        <f>Septembar!#REF!</f>
        <v>#REF!</v>
      </c>
      <c r="Q379" s="148" t="e">
        <f>Oktobar!#REF!</f>
        <v>#REF!</v>
      </c>
      <c r="R379" s="148" t="e">
        <f>Oktobar_2!S379</f>
        <v>#REF!</v>
      </c>
      <c r="S379" s="148"/>
      <c r="T379" s="148">
        <f t="shared" si="6"/>
        <v>0</v>
      </c>
    </row>
    <row r="380" spans="1:20" ht="20.100000000000001" customHeight="1">
      <c r="A380" t="e">
        <f>OSS_2018_19!#REF!</f>
        <v>#REF!</v>
      </c>
      <c r="B380" s="148" t="e">
        <f>Januar!#REF!</f>
        <v>#REF!</v>
      </c>
      <c r="C380" s="148" t="e">
        <f>Februar!#REF!</f>
        <v>#REF!</v>
      </c>
      <c r="D380" s="148" t="e">
        <f>#REF!</f>
        <v>#REF!</v>
      </c>
      <c r="E380" s="148" t="e">
        <f>Juni!#REF!</f>
        <v>#REF!</v>
      </c>
      <c r="F380" s="148" t="e">
        <f>Juli!#REF!</f>
        <v>#REF!</v>
      </c>
      <c r="G380" s="148" t="e">
        <f>Septembar!#REF!</f>
        <v>#REF!</v>
      </c>
      <c r="H380" s="148" t="e">
        <f>Oktobar!#REF!</f>
        <v>#REF!</v>
      </c>
      <c r="I380" s="148" t="e">
        <f>Oktobar_2!S380</f>
        <v>#REF!</v>
      </c>
      <c r="K380" s="148" t="e">
        <f>Januar!#REF!</f>
        <v>#REF!</v>
      </c>
      <c r="L380" s="148" t="e">
        <f>Februar!#REF!</f>
        <v>#REF!</v>
      </c>
      <c r="M380" s="148" t="e">
        <f>#REF!</f>
        <v>#REF!</v>
      </c>
      <c r="N380" s="148" t="e">
        <f>Juni!#REF!</f>
        <v>#REF!</v>
      </c>
      <c r="O380" s="148" t="e">
        <f>Juli!#REF!</f>
        <v>#REF!</v>
      </c>
      <c r="P380" s="148" t="e">
        <f>Septembar!#REF!</f>
        <v>#REF!</v>
      </c>
      <c r="Q380" s="148" t="e">
        <f>Oktobar!#REF!</f>
        <v>#REF!</v>
      </c>
      <c r="R380" s="148" t="e">
        <f>Oktobar_2!S380</f>
        <v>#REF!</v>
      </c>
      <c r="S380" s="148"/>
      <c r="T380" s="148">
        <f t="shared" si="6"/>
        <v>0</v>
      </c>
    </row>
    <row r="381" spans="1:20" ht="20.100000000000001" customHeight="1">
      <c r="A381" t="e">
        <f>OSS_2018_19!#REF!</f>
        <v>#REF!</v>
      </c>
      <c r="B381" s="148" t="e">
        <f>Januar!#REF!</f>
        <v>#REF!</v>
      </c>
      <c r="C381" s="148" t="e">
        <f>Februar!#REF!</f>
        <v>#REF!</v>
      </c>
      <c r="D381" s="148" t="e">
        <f>#REF!</f>
        <v>#REF!</v>
      </c>
      <c r="E381" s="148" t="e">
        <f>Juni!#REF!</f>
        <v>#REF!</v>
      </c>
      <c r="F381" s="148" t="e">
        <f>Juli!#REF!</f>
        <v>#REF!</v>
      </c>
      <c r="G381" s="148" t="e">
        <f>Septembar!#REF!</f>
        <v>#REF!</v>
      </c>
      <c r="H381" s="148" t="e">
        <f>Oktobar!#REF!</f>
        <v>#REF!</v>
      </c>
      <c r="I381" s="148" t="e">
        <f>Oktobar_2!S381</f>
        <v>#REF!</v>
      </c>
      <c r="K381" s="148" t="e">
        <f>Januar!#REF!</f>
        <v>#REF!</v>
      </c>
      <c r="L381" s="148" t="e">
        <f>Februar!#REF!</f>
        <v>#REF!</v>
      </c>
      <c r="M381" s="148" t="e">
        <f>#REF!</f>
        <v>#REF!</v>
      </c>
      <c r="N381" s="148" t="e">
        <f>Juni!#REF!</f>
        <v>#REF!</v>
      </c>
      <c r="O381" s="148" t="e">
        <f>Juli!#REF!</f>
        <v>#REF!</v>
      </c>
      <c r="P381" s="148" t="e">
        <f>Septembar!#REF!</f>
        <v>#REF!</v>
      </c>
      <c r="Q381" s="148" t="e">
        <f>Oktobar!#REF!</f>
        <v>#REF!</v>
      </c>
      <c r="R381" s="148" t="e">
        <f>Oktobar_2!S381</f>
        <v>#REF!</v>
      </c>
      <c r="S381" s="148"/>
      <c r="T381" s="148">
        <f t="shared" si="6"/>
        <v>0</v>
      </c>
    </row>
    <row r="382" spans="1:20" ht="20.100000000000001" customHeight="1">
      <c r="A382" t="e">
        <f>OSS_2018_19!#REF!</f>
        <v>#REF!</v>
      </c>
      <c r="B382" s="148" t="e">
        <f>Januar!#REF!</f>
        <v>#REF!</v>
      </c>
      <c r="C382" s="148" t="e">
        <f>Februar!#REF!</f>
        <v>#REF!</v>
      </c>
      <c r="D382" s="148" t="e">
        <f>#REF!</f>
        <v>#REF!</v>
      </c>
      <c r="E382" s="148" t="e">
        <f>Juni!#REF!</f>
        <v>#REF!</v>
      </c>
      <c r="F382" s="148" t="e">
        <f>Juli!#REF!</f>
        <v>#REF!</v>
      </c>
      <c r="G382" s="148" t="e">
        <f>Septembar!#REF!</f>
        <v>#REF!</v>
      </c>
      <c r="H382" s="148" t="e">
        <f>Oktobar!#REF!</f>
        <v>#REF!</v>
      </c>
      <c r="I382" s="148" t="e">
        <f>Oktobar_2!S382</f>
        <v>#REF!</v>
      </c>
      <c r="K382" s="148" t="e">
        <f>Januar!#REF!</f>
        <v>#REF!</v>
      </c>
      <c r="L382" s="148" t="e">
        <f>Februar!#REF!</f>
        <v>#REF!</v>
      </c>
      <c r="M382" s="148" t="e">
        <f>#REF!</f>
        <v>#REF!</v>
      </c>
      <c r="N382" s="148" t="e">
        <f>Juni!#REF!</f>
        <v>#REF!</v>
      </c>
      <c r="O382" s="148" t="e">
        <f>Juli!#REF!</f>
        <v>#REF!</v>
      </c>
      <c r="P382" s="148" t="e">
        <f>Septembar!#REF!</f>
        <v>#REF!</v>
      </c>
      <c r="Q382" s="148" t="e">
        <f>Oktobar!#REF!</f>
        <v>#REF!</v>
      </c>
      <c r="R382" s="148" t="e">
        <f>Oktobar_2!S382</f>
        <v>#REF!</v>
      </c>
      <c r="S382" s="148"/>
      <c r="T382" s="148">
        <f t="shared" si="6"/>
        <v>0</v>
      </c>
    </row>
    <row r="383" spans="1:20" ht="20.100000000000001" customHeight="1">
      <c r="A383" t="e">
        <f>OSS_2018_19!#REF!</f>
        <v>#REF!</v>
      </c>
      <c r="B383" s="148" t="e">
        <f>Januar!#REF!</f>
        <v>#REF!</v>
      </c>
      <c r="C383" s="148" t="e">
        <f>Februar!#REF!</f>
        <v>#REF!</v>
      </c>
      <c r="D383" s="148" t="e">
        <f>#REF!</f>
        <v>#REF!</v>
      </c>
      <c r="E383" s="148" t="e">
        <f>Juni!#REF!</f>
        <v>#REF!</v>
      </c>
      <c r="F383" s="148" t="e">
        <f>Juli!#REF!</f>
        <v>#REF!</v>
      </c>
      <c r="G383" s="148" t="e">
        <f>Septembar!#REF!</f>
        <v>#REF!</v>
      </c>
      <c r="H383" s="148" t="e">
        <f>Oktobar!#REF!</f>
        <v>#REF!</v>
      </c>
      <c r="I383" s="148" t="e">
        <f>Oktobar_2!S383</f>
        <v>#REF!</v>
      </c>
      <c r="K383" s="148" t="e">
        <f>Januar!#REF!</f>
        <v>#REF!</v>
      </c>
      <c r="L383" s="148" t="e">
        <f>Februar!#REF!</f>
        <v>#REF!</v>
      </c>
      <c r="M383" s="148" t="e">
        <f>#REF!</f>
        <v>#REF!</v>
      </c>
      <c r="N383" s="148" t="e">
        <f>Juni!#REF!</f>
        <v>#REF!</v>
      </c>
      <c r="O383" s="148" t="e">
        <f>Juli!#REF!</f>
        <v>#REF!</v>
      </c>
      <c r="P383" s="148" t="e">
        <f>Septembar!#REF!</f>
        <v>#REF!</v>
      </c>
      <c r="Q383" s="148" t="e">
        <f>Oktobar!#REF!</f>
        <v>#REF!</v>
      </c>
      <c r="R383" s="148" t="e">
        <f>Oktobar_2!S383</f>
        <v>#REF!</v>
      </c>
      <c r="S383" s="148"/>
      <c r="T383" s="148">
        <f t="shared" si="6"/>
        <v>0</v>
      </c>
    </row>
    <row r="384" spans="1:20" ht="20.100000000000001" customHeight="1">
      <c r="A384" t="e">
        <f>OSS_2018_19!#REF!</f>
        <v>#REF!</v>
      </c>
      <c r="B384" s="148" t="e">
        <f>Januar!#REF!</f>
        <v>#REF!</v>
      </c>
      <c r="C384" s="148" t="e">
        <f>Februar!#REF!</f>
        <v>#REF!</v>
      </c>
      <c r="D384" s="148" t="e">
        <f>#REF!</f>
        <v>#REF!</v>
      </c>
      <c r="E384" s="148" t="e">
        <f>Juni!#REF!</f>
        <v>#REF!</v>
      </c>
      <c r="F384" s="148" t="e">
        <f>Juli!#REF!</f>
        <v>#REF!</v>
      </c>
      <c r="G384" s="148" t="e">
        <f>Septembar!#REF!</f>
        <v>#REF!</v>
      </c>
      <c r="H384" s="148" t="e">
        <f>Oktobar!#REF!</f>
        <v>#REF!</v>
      </c>
      <c r="I384" s="148" t="e">
        <f>Oktobar_2!S384</f>
        <v>#REF!</v>
      </c>
      <c r="K384" s="148" t="e">
        <f>Januar!#REF!</f>
        <v>#REF!</v>
      </c>
      <c r="L384" s="148" t="e">
        <f>Februar!#REF!</f>
        <v>#REF!</v>
      </c>
      <c r="M384" s="148" t="e">
        <f>#REF!</f>
        <v>#REF!</v>
      </c>
      <c r="N384" s="148" t="e">
        <f>Juni!#REF!</f>
        <v>#REF!</v>
      </c>
      <c r="O384" s="148" t="e">
        <f>Juli!#REF!</f>
        <v>#REF!</v>
      </c>
      <c r="P384" s="148" t="e">
        <f>Septembar!#REF!</f>
        <v>#REF!</v>
      </c>
      <c r="Q384" s="148" t="e">
        <f>Oktobar!#REF!</f>
        <v>#REF!</v>
      </c>
      <c r="R384" s="148" t="e">
        <f>Oktobar_2!S384</f>
        <v>#REF!</v>
      </c>
      <c r="S384" s="148"/>
      <c r="T384" s="148">
        <f t="shared" si="6"/>
        <v>0</v>
      </c>
    </row>
    <row r="385" spans="1:20" ht="20.100000000000001" customHeight="1">
      <c r="A385" t="e">
        <f>OSS_2018_19!#REF!</f>
        <v>#REF!</v>
      </c>
      <c r="B385" s="148" t="e">
        <f>Januar!#REF!</f>
        <v>#REF!</v>
      </c>
      <c r="C385" s="148" t="e">
        <f>Februar!#REF!</f>
        <v>#REF!</v>
      </c>
      <c r="D385" s="148" t="e">
        <f>#REF!</f>
        <v>#REF!</v>
      </c>
      <c r="E385" s="148" t="e">
        <f>Juni!#REF!</f>
        <v>#REF!</v>
      </c>
      <c r="F385" s="148" t="e">
        <f>Juli!#REF!</f>
        <v>#REF!</v>
      </c>
      <c r="G385" s="148" t="e">
        <f>Septembar!#REF!</f>
        <v>#REF!</v>
      </c>
      <c r="H385" s="148" t="e">
        <f>Oktobar!#REF!</f>
        <v>#REF!</v>
      </c>
      <c r="I385" s="148" t="e">
        <f>Oktobar_2!S385</f>
        <v>#REF!</v>
      </c>
      <c r="K385" s="148" t="e">
        <f>Januar!#REF!</f>
        <v>#REF!</v>
      </c>
      <c r="L385" s="148" t="e">
        <f>Februar!#REF!</f>
        <v>#REF!</v>
      </c>
      <c r="M385" s="148" t="e">
        <f>#REF!</f>
        <v>#REF!</v>
      </c>
      <c r="N385" s="148" t="e">
        <f>Juni!#REF!</f>
        <v>#REF!</v>
      </c>
      <c r="O385" s="148" t="e">
        <f>Juli!#REF!</f>
        <v>#REF!</v>
      </c>
      <c r="P385" s="148" t="e">
        <f>Septembar!#REF!</f>
        <v>#REF!</v>
      </c>
      <c r="Q385" s="148" t="e">
        <f>Oktobar!#REF!</f>
        <v>#REF!</v>
      </c>
      <c r="R385" s="148" t="e">
        <f>Oktobar_2!S385</f>
        <v>#REF!</v>
      </c>
      <c r="S385" s="148"/>
      <c r="T385" s="148">
        <f t="shared" si="6"/>
        <v>0</v>
      </c>
    </row>
    <row r="386" spans="1:20" ht="20.100000000000001" customHeight="1">
      <c r="A386" t="e">
        <f>OSS_2018_19!#REF!</f>
        <v>#REF!</v>
      </c>
      <c r="B386" s="148" t="e">
        <f>Januar!#REF!</f>
        <v>#REF!</v>
      </c>
      <c r="C386" s="148" t="e">
        <f>Februar!#REF!</f>
        <v>#REF!</v>
      </c>
      <c r="D386" s="148" t="e">
        <f>#REF!</f>
        <v>#REF!</v>
      </c>
      <c r="E386" s="148" t="e">
        <f>Juni!#REF!</f>
        <v>#REF!</v>
      </c>
      <c r="F386" s="148" t="e">
        <f>Juli!#REF!</f>
        <v>#REF!</v>
      </c>
      <c r="G386" s="148" t="e">
        <f>Septembar!#REF!</f>
        <v>#REF!</v>
      </c>
      <c r="H386" s="148" t="e">
        <f>Oktobar!#REF!</f>
        <v>#REF!</v>
      </c>
      <c r="I386" s="148" t="e">
        <f>Oktobar_2!S386</f>
        <v>#REF!</v>
      </c>
      <c r="K386" s="148" t="e">
        <f>Januar!#REF!</f>
        <v>#REF!</v>
      </c>
      <c r="L386" s="148" t="e">
        <f>Februar!#REF!</f>
        <v>#REF!</v>
      </c>
      <c r="M386" s="148" t="e">
        <f>#REF!</f>
        <v>#REF!</v>
      </c>
      <c r="N386" s="148" t="e">
        <f>Juni!#REF!</f>
        <v>#REF!</v>
      </c>
      <c r="O386" s="148" t="e">
        <f>Juli!#REF!</f>
        <v>#REF!</v>
      </c>
      <c r="P386" s="148" t="e">
        <f>Septembar!#REF!</f>
        <v>#REF!</v>
      </c>
      <c r="Q386" s="148" t="e">
        <f>Oktobar!#REF!</f>
        <v>#REF!</v>
      </c>
      <c r="R386" s="148" t="e">
        <f>Oktobar_2!S386</f>
        <v>#REF!</v>
      </c>
      <c r="S386" s="148"/>
      <c r="T386" s="148">
        <f t="shared" si="6"/>
        <v>0</v>
      </c>
    </row>
    <row r="387" spans="1:20" ht="20.100000000000001" customHeight="1">
      <c r="A387" t="e">
        <f>OSS_2018_19!#REF!</f>
        <v>#REF!</v>
      </c>
      <c r="B387" s="148" t="e">
        <f>Januar!#REF!</f>
        <v>#REF!</v>
      </c>
      <c r="C387" s="148" t="e">
        <f>Februar!#REF!</f>
        <v>#REF!</v>
      </c>
      <c r="D387" s="148" t="e">
        <f>#REF!</f>
        <v>#REF!</v>
      </c>
      <c r="E387" s="148" t="e">
        <f>Juni!#REF!</f>
        <v>#REF!</v>
      </c>
      <c r="F387" s="148" t="e">
        <f>Juli!#REF!</f>
        <v>#REF!</v>
      </c>
      <c r="G387" s="148" t="e">
        <f>Septembar!#REF!</f>
        <v>#REF!</v>
      </c>
      <c r="H387" s="148" t="e">
        <f>Oktobar!#REF!</f>
        <v>#REF!</v>
      </c>
      <c r="I387" s="148" t="e">
        <f>Oktobar_2!S387</f>
        <v>#REF!</v>
      </c>
      <c r="K387" s="148" t="e">
        <f>Januar!#REF!</f>
        <v>#REF!</v>
      </c>
      <c r="L387" s="148" t="e">
        <f>Februar!#REF!</f>
        <v>#REF!</v>
      </c>
      <c r="M387" s="148" t="e">
        <f>#REF!</f>
        <v>#REF!</v>
      </c>
      <c r="N387" s="148" t="e">
        <f>Juni!#REF!</f>
        <v>#REF!</v>
      </c>
      <c r="O387" s="148" t="e">
        <f>Juli!#REF!</f>
        <v>#REF!</v>
      </c>
      <c r="P387" s="148" t="e">
        <f>Septembar!#REF!</f>
        <v>#REF!</v>
      </c>
      <c r="Q387" s="148" t="e">
        <f>Oktobar!#REF!</f>
        <v>#REF!</v>
      </c>
      <c r="R387" s="148" t="e">
        <f>Oktobar_2!S387</f>
        <v>#REF!</v>
      </c>
      <c r="S387" s="148"/>
      <c r="T387" s="148">
        <f t="shared" ref="T387:T450" si="7">COUNTIF(B387:I387,"DA")</f>
        <v>0</v>
      </c>
    </row>
    <row r="388" spans="1:20" ht="20.100000000000001" customHeight="1">
      <c r="A388" t="e">
        <f>OSS_2018_19!#REF!</f>
        <v>#REF!</v>
      </c>
      <c r="B388" s="148" t="e">
        <f>Januar!#REF!</f>
        <v>#REF!</v>
      </c>
      <c r="C388" s="148" t="e">
        <f>Februar!#REF!</f>
        <v>#REF!</v>
      </c>
      <c r="D388" s="148" t="e">
        <f>#REF!</f>
        <v>#REF!</v>
      </c>
      <c r="E388" s="148" t="e">
        <f>Juni!#REF!</f>
        <v>#REF!</v>
      </c>
      <c r="F388" s="148" t="e">
        <f>Juli!#REF!</f>
        <v>#REF!</v>
      </c>
      <c r="G388" s="148" t="e">
        <f>Septembar!#REF!</f>
        <v>#REF!</v>
      </c>
      <c r="H388" s="148" t="e">
        <f>Oktobar!#REF!</f>
        <v>#REF!</v>
      </c>
      <c r="I388" s="148" t="e">
        <f>Oktobar_2!S388</f>
        <v>#REF!</v>
      </c>
      <c r="K388" s="148" t="e">
        <f>Januar!#REF!</f>
        <v>#REF!</v>
      </c>
      <c r="L388" s="148" t="e">
        <f>Februar!#REF!</f>
        <v>#REF!</v>
      </c>
      <c r="M388" s="148" t="e">
        <f>#REF!</f>
        <v>#REF!</v>
      </c>
      <c r="N388" s="148" t="e">
        <f>Juni!#REF!</f>
        <v>#REF!</v>
      </c>
      <c r="O388" s="148" t="e">
        <f>Juli!#REF!</f>
        <v>#REF!</v>
      </c>
      <c r="P388" s="148" t="e">
        <f>Septembar!#REF!</f>
        <v>#REF!</v>
      </c>
      <c r="Q388" s="148" t="e">
        <f>Oktobar!#REF!</f>
        <v>#REF!</v>
      </c>
      <c r="R388" s="148" t="e">
        <f>Oktobar_2!S388</f>
        <v>#REF!</v>
      </c>
      <c r="S388" s="148"/>
      <c r="T388" s="148">
        <f t="shared" si="7"/>
        <v>0</v>
      </c>
    </row>
    <row r="389" spans="1:20" ht="20.100000000000001" customHeight="1">
      <c r="A389" t="e">
        <f>OSS_2018_19!#REF!</f>
        <v>#REF!</v>
      </c>
      <c r="B389" s="148" t="e">
        <f>Januar!#REF!</f>
        <v>#REF!</v>
      </c>
      <c r="C389" s="148" t="e">
        <f>Februar!#REF!</f>
        <v>#REF!</v>
      </c>
      <c r="D389" s="148" t="e">
        <f>#REF!</f>
        <v>#REF!</v>
      </c>
      <c r="E389" s="148" t="e">
        <f>Juni!#REF!</f>
        <v>#REF!</v>
      </c>
      <c r="F389" s="148" t="e">
        <f>Juli!#REF!</f>
        <v>#REF!</v>
      </c>
      <c r="G389" s="148" t="e">
        <f>Septembar!#REF!</f>
        <v>#REF!</v>
      </c>
      <c r="H389" s="148" t="e">
        <f>Oktobar!#REF!</f>
        <v>#REF!</v>
      </c>
      <c r="I389" s="148" t="e">
        <f>Oktobar_2!S389</f>
        <v>#REF!</v>
      </c>
      <c r="K389" s="148" t="e">
        <f>Januar!#REF!</f>
        <v>#REF!</v>
      </c>
      <c r="L389" s="148" t="e">
        <f>Februar!#REF!</f>
        <v>#REF!</v>
      </c>
      <c r="M389" s="148" t="e">
        <f>#REF!</f>
        <v>#REF!</v>
      </c>
      <c r="N389" s="148" t="e">
        <f>Juni!#REF!</f>
        <v>#REF!</v>
      </c>
      <c r="O389" s="148" t="e">
        <f>Juli!#REF!</f>
        <v>#REF!</v>
      </c>
      <c r="P389" s="148" t="e">
        <f>Septembar!#REF!</f>
        <v>#REF!</v>
      </c>
      <c r="Q389" s="148" t="e">
        <f>Oktobar!#REF!</f>
        <v>#REF!</v>
      </c>
      <c r="R389" s="148" t="e">
        <f>Oktobar_2!S389</f>
        <v>#REF!</v>
      </c>
      <c r="S389" s="148"/>
      <c r="T389" s="148">
        <f t="shared" si="7"/>
        <v>0</v>
      </c>
    </row>
    <row r="390" spans="1:20" ht="20.100000000000001" customHeight="1">
      <c r="A390" t="e">
        <f>OSS_2018_19!#REF!</f>
        <v>#REF!</v>
      </c>
      <c r="B390" s="148" t="e">
        <f>Januar!#REF!</f>
        <v>#REF!</v>
      </c>
      <c r="C390" s="148" t="e">
        <f>Februar!#REF!</f>
        <v>#REF!</v>
      </c>
      <c r="D390" s="148" t="e">
        <f>#REF!</f>
        <v>#REF!</v>
      </c>
      <c r="E390" s="148" t="e">
        <f>Juni!#REF!</f>
        <v>#REF!</v>
      </c>
      <c r="F390" s="148" t="e">
        <f>Juli!#REF!</f>
        <v>#REF!</v>
      </c>
      <c r="G390" s="148" t="e">
        <f>Septembar!#REF!</f>
        <v>#REF!</v>
      </c>
      <c r="H390" s="148" t="e">
        <f>Oktobar!#REF!</f>
        <v>#REF!</v>
      </c>
      <c r="I390" s="148" t="e">
        <f>Oktobar_2!S390</f>
        <v>#REF!</v>
      </c>
      <c r="K390" s="148" t="e">
        <f>Januar!#REF!</f>
        <v>#REF!</v>
      </c>
      <c r="L390" s="148" t="e">
        <f>Februar!#REF!</f>
        <v>#REF!</v>
      </c>
      <c r="M390" s="148" t="e">
        <f>#REF!</f>
        <v>#REF!</v>
      </c>
      <c r="N390" s="148" t="e">
        <f>Juni!#REF!</f>
        <v>#REF!</v>
      </c>
      <c r="O390" s="148" t="e">
        <f>Juli!#REF!</f>
        <v>#REF!</v>
      </c>
      <c r="P390" s="148" t="e">
        <f>Septembar!#REF!</f>
        <v>#REF!</v>
      </c>
      <c r="Q390" s="148" t="e">
        <f>Oktobar!#REF!</f>
        <v>#REF!</v>
      </c>
      <c r="R390" s="148" t="e">
        <f>Oktobar_2!S390</f>
        <v>#REF!</v>
      </c>
      <c r="S390" s="148"/>
      <c r="T390" s="148">
        <f t="shared" si="7"/>
        <v>0</v>
      </c>
    </row>
    <row r="391" spans="1:20" ht="20.100000000000001" customHeight="1">
      <c r="A391" t="e">
        <f>OSS_2018_19!#REF!</f>
        <v>#REF!</v>
      </c>
      <c r="B391" s="148" t="e">
        <f>Januar!#REF!</f>
        <v>#REF!</v>
      </c>
      <c r="C391" s="148" t="e">
        <f>Februar!#REF!</f>
        <v>#REF!</v>
      </c>
      <c r="D391" s="148" t="e">
        <f>#REF!</f>
        <v>#REF!</v>
      </c>
      <c r="E391" s="148" t="e">
        <f>Juni!#REF!</f>
        <v>#REF!</v>
      </c>
      <c r="F391" s="148" t="e">
        <f>Juli!#REF!</f>
        <v>#REF!</v>
      </c>
      <c r="G391" s="148" t="e">
        <f>Septembar!#REF!</f>
        <v>#REF!</v>
      </c>
      <c r="H391" s="148" t="e">
        <f>Oktobar!#REF!</f>
        <v>#REF!</v>
      </c>
      <c r="I391" s="148" t="e">
        <f>Oktobar_2!S391</f>
        <v>#REF!</v>
      </c>
      <c r="K391" s="148" t="e">
        <f>Januar!#REF!</f>
        <v>#REF!</v>
      </c>
      <c r="L391" s="148" t="e">
        <f>Februar!#REF!</f>
        <v>#REF!</v>
      </c>
      <c r="M391" s="148" t="e">
        <f>#REF!</f>
        <v>#REF!</v>
      </c>
      <c r="N391" s="148" t="e">
        <f>Juni!#REF!</f>
        <v>#REF!</v>
      </c>
      <c r="O391" s="148" t="e">
        <f>Juli!#REF!</f>
        <v>#REF!</v>
      </c>
      <c r="P391" s="148" t="e">
        <f>Septembar!#REF!</f>
        <v>#REF!</v>
      </c>
      <c r="Q391" s="148" t="e">
        <f>Oktobar!#REF!</f>
        <v>#REF!</v>
      </c>
      <c r="R391" s="148" t="e">
        <f>Oktobar_2!S391</f>
        <v>#REF!</v>
      </c>
      <c r="S391" s="148"/>
      <c r="T391" s="148">
        <f t="shared" si="7"/>
        <v>0</v>
      </c>
    </row>
    <row r="392" spans="1:20" ht="20.100000000000001" customHeight="1">
      <c r="A392" t="e">
        <f>OSS_2018_19!#REF!</f>
        <v>#REF!</v>
      </c>
      <c r="B392" s="148" t="e">
        <f>Januar!#REF!</f>
        <v>#REF!</v>
      </c>
      <c r="C392" s="148" t="e">
        <f>Februar!#REF!</f>
        <v>#REF!</v>
      </c>
      <c r="D392" s="148" t="e">
        <f>#REF!</f>
        <v>#REF!</v>
      </c>
      <c r="E392" s="148" t="e">
        <f>Juni!#REF!</f>
        <v>#REF!</v>
      </c>
      <c r="F392" s="148" t="e">
        <f>Juli!#REF!</f>
        <v>#REF!</v>
      </c>
      <c r="G392" s="148" t="e">
        <f>Septembar!#REF!</f>
        <v>#REF!</v>
      </c>
      <c r="H392" s="148" t="e">
        <f>Oktobar!#REF!</f>
        <v>#REF!</v>
      </c>
      <c r="I392" s="148" t="e">
        <f>Oktobar_2!S392</f>
        <v>#REF!</v>
      </c>
      <c r="K392" s="148" t="e">
        <f>Januar!#REF!</f>
        <v>#REF!</v>
      </c>
      <c r="L392" s="148" t="e">
        <f>Februar!#REF!</f>
        <v>#REF!</v>
      </c>
      <c r="M392" s="148" t="e">
        <f>#REF!</f>
        <v>#REF!</v>
      </c>
      <c r="N392" s="148" t="e">
        <f>Juni!#REF!</f>
        <v>#REF!</v>
      </c>
      <c r="O392" s="148" t="e">
        <f>Juli!#REF!</f>
        <v>#REF!</v>
      </c>
      <c r="P392" s="148" t="e">
        <f>Septembar!#REF!</f>
        <v>#REF!</v>
      </c>
      <c r="Q392" s="148" t="e">
        <f>Oktobar!#REF!</f>
        <v>#REF!</v>
      </c>
      <c r="R392" s="148" t="e">
        <f>Oktobar_2!S392</f>
        <v>#REF!</v>
      </c>
      <c r="S392" s="148"/>
      <c r="T392" s="148">
        <f t="shared" si="7"/>
        <v>0</v>
      </c>
    </row>
    <row r="393" spans="1:20" ht="20.100000000000001" customHeight="1">
      <c r="A393" t="e">
        <f>OSS_2018_19!#REF!</f>
        <v>#REF!</v>
      </c>
      <c r="B393" s="148" t="e">
        <f>Januar!#REF!</f>
        <v>#REF!</v>
      </c>
      <c r="C393" s="148" t="e">
        <f>Februar!#REF!</f>
        <v>#REF!</v>
      </c>
      <c r="D393" s="148" t="e">
        <f>#REF!</f>
        <v>#REF!</v>
      </c>
      <c r="E393" s="148" t="e">
        <f>Juni!#REF!</f>
        <v>#REF!</v>
      </c>
      <c r="F393" s="148" t="e">
        <f>Juli!#REF!</f>
        <v>#REF!</v>
      </c>
      <c r="G393" s="148" t="e">
        <f>Septembar!#REF!</f>
        <v>#REF!</v>
      </c>
      <c r="H393" s="148" t="e">
        <f>Oktobar!#REF!</f>
        <v>#REF!</v>
      </c>
      <c r="I393" s="148" t="e">
        <f>Oktobar_2!S393</f>
        <v>#REF!</v>
      </c>
      <c r="K393" s="148" t="e">
        <f>Januar!#REF!</f>
        <v>#REF!</v>
      </c>
      <c r="L393" s="148" t="e">
        <f>Februar!#REF!</f>
        <v>#REF!</v>
      </c>
      <c r="M393" s="148" t="e">
        <f>#REF!</f>
        <v>#REF!</v>
      </c>
      <c r="N393" s="148" t="e">
        <f>Juni!#REF!</f>
        <v>#REF!</v>
      </c>
      <c r="O393" s="148" t="e">
        <f>Juli!#REF!</f>
        <v>#REF!</v>
      </c>
      <c r="P393" s="148" t="e">
        <f>Septembar!#REF!</f>
        <v>#REF!</v>
      </c>
      <c r="Q393" s="148" t="e">
        <f>Oktobar!#REF!</f>
        <v>#REF!</v>
      </c>
      <c r="R393" s="148" t="e">
        <f>Oktobar_2!S393</f>
        <v>#REF!</v>
      </c>
      <c r="S393" s="148"/>
      <c r="T393" s="148">
        <f t="shared" si="7"/>
        <v>0</v>
      </c>
    </row>
    <row r="394" spans="1:20" ht="20.100000000000001" customHeight="1">
      <c r="A394" t="e">
        <f>OSS_2018_19!#REF!</f>
        <v>#REF!</v>
      </c>
      <c r="B394" s="148" t="e">
        <f>Januar!#REF!</f>
        <v>#REF!</v>
      </c>
      <c r="C394" s="148" t="e">
        <f>Februar!#REF!</f>
        <v>#REF!</v>
      </c>
      <c r="D394" s="148" t="e">
        <f>#REF!</f>
        <v>#REF!</v>
      </c>
      <c r="E394" s="148" t="e">
        <f>Juni!#REF!</f>
        <v>#REF!</v>
      </c>
      <c r="F394" s="148" t="e">
        <f>Juli!#REF!</f>
        <v>#REF!</v>
      </c>
      <c r="G394" s="148" t="e">
        <f>Septembar!#REF!</f>
        <v>#REF!</v>
      </c>
      <c r="H394" s="148" t="e">
        <f>Oktobar!#REF!</f>
        <v>#REF!</v>
      </c>
      <c r="I394" s="148" t="e">
        <f>Oktobar_2!S394</f>
        <v>#REF!</v>
      </c>
      <c r="K394" s="148" t="e">
        <f>Januar!#REF!</f>
        <v>#REF!</v>
      </c>
      <c r="L394" s="148" t="e">
        <f>Februar!#REF!</f>
        <v>#REF!</v>
      </c>
      <c r="M394" s="148" t="e">
        <f>#REF!</f>
        <v>#REF!</v>
      </c>
      <c r="N394" s="148" t="e">
        <f>Juni!#REF!</f>
        <v>#REF!</v>
      </c>
      <c r="O394" s="148" t="e">
        <f>Juli!#REF!</f>
        <v>#REF!</v>
      </c>
      <c r="P394" s="148" t="e">
        <f>Septembar!#REF!</f>
        <v>#REF!</v>
      </c>
      <c r="Q394" s="148" t="e">
        <f>Oktobar!#REF!</f>
        <v>#REF!</v>
      </c>
      <c r="R394" s="148" t="e">
        <f>Oktobar_2!S394</f>
        <v>#REF!</v>
      </c>
      <c r="S394" s="148"/>
      <c r="T394" s="148">
        <f t="shared" si="7"/>
        <v>0</v>
      </c>
    </row>
    <row r="395" spans="1:20" ht="20.100000000000001" customHeight="1">
      <c r="A395" t="e">
        <f>OSS_2018_19!#REF!</f>
        <v>#REF!</v>
      </c>
      <c r="B395" s="148" t="e">
        <f>Januar!#REF!</f>
        <v>#REF!</v>
      </c>
      <c r="C395" s="148" t="e">
        <f>Februar!#REF!</f>
        <v>#REF!</v>
      </c>
      <c r="D395" s="148" t="e">
        <f>#REF!</f>
        <v>#REF!</v>
      </c>
      <c r="E395" s="148" t="e">
        <f>Juni!#REF!</f>
        <v>#REF!</v>
      </c>
      <c r="F395" s="148" t="e">
        <f>Juli!#REF!</f>
        <v>#REF!</v>
      </c>
      <c r="G395" s="148" t="e">
        <f>Septembar!#REF!</f>
        <v>#REF!</v>
      </c>
      <c r="H395" s="148" t="e">
        <f>Oktobar!#REF!</f>
        <v>#REF!</v>
      </c>
      <c r="I395" s="148" t="e">
        <f>Oktobar_2!S395</f>
        <v>#REF!</v>
      </c>
      <c r="K395" s="148" t="e">
        <f>Januar!#REF!</f>
        <v>#REF!</v>
      </c>
      <c r="L395" s="148" t="e">
        <f>Februar!#REF!</f>
        <v>#REF!</v>
      </c>
      <c r="M395" s="148" t="e">
        <f>#REF!</f>
        <v>#REF!</v>
      </c>
      <c r="N395" s="148" t="e">
        <f>Juni!#REF!</f>
        <v>#REF!</v>
      </c>
      <c r="O395" s="148" t="e">
        <f>Juli!#REF!</f>
        <v>#REF!</v>
      </c>
      <c r="P395" s="148" t="e">
        <f>Septembar!#REF!</f>
        <v>#REF!</v>
      </c>
      <c r="Q395" s="148" t="e">
        <f>Oktobar!#REF!</f>
        <v>#REF!</v>
      </c>
      <c r="R395" s="148" t="e">
        <f>Oktobar_2!S395</f>
        <v>#REF!</v>
      </c>
      <c r="S395" s="148"/>
      <c r="T395" s="148">
        <f t="shared" si="7"/>
        <v>0</v>
      </c>
    </row>
    <row r="396" spans="1:20" ht="20.100000000000001" customHeight="1">
      <c r="A396" t="e">
        <f>OSS_2018_19!#REF!</f>
        <v>#REF!</v>
      </c>
      <c r="B396" s="148" t="e">
        <f>Januar!#REF!</f>
        <v>#REF!</v>
      </c>
      <c r="C396" s="148" t="e">
        <f>Februar!#REF!</f>
        <v>#REF!</v>
      </c>
      <c r="D396" s="148" t="e">
        <f>#REF!</f>
        <v>#REF!</v>
      </c>
      <c r="E396" s="148" t="e">
        <f>Juni!#REF!</f>
        <v>#REF!</v>
      </c>
      <c r="F396" s="148" t="e">
        <f>Juli!#REF!</f>
        <v>#REF!</v>
      </c>
      <c r="G396" s="148" t="e">
        <f>Septembar!#REF!</f>
        <v>#REF!</v>
      </c>
      <c r="H396" s="148" t="e">
        <f>Oktobar!#REF!</f>
        <v>#REF!</v>
      </c>
      <c r="I396" s="148" t="e">
        <f>Oktobar_2!S396</f>
        <v>#REF!</v>
      </c>
      <c r="K396" s="148" t="e">
        <f>Januar!#REF!</f>
        <v>#REF!</v>
      </c>
      <c r="L396" s="148" t="e">
        <f>Februar!#REF!</f>
        <v>#REF!</v>
      </c>
      <c r="M396" s="148" t="e">
        <f>#REF!</f>
        <v>#REF!</v>
      </c>
      <c r="N396" s="148" t="e">
        <f>Juni!#REF!</f>
        <v>#REF!</v>
      </c>
      <c r="O396" s="148" t="e">
        <f>Juli!#REF!</f>
        <v>#REF!</v>
      </c>
      <c r="P396" s="148" t="e">
        <f>Septembar!#REF!</f>
        <v>#REF!</v>
      </c>
      <c r="Q396" s="148" t="e">
        <f>Oktobar!#REF!</f>
        <v>#REF!</v>
      </c>
      <c r="R396" s="148" t="e">
        <f>Oktobar_2!S396</f>
        <v>#REF!</v>
      </c>
      <c r="S396" s="148"/>
      <c r="T396" s="148">
        <f t="shared" si="7"/>
        <v>0</v>
      </c>
    </row>
    <row r="397" spans="1:20" ht="20.100000000000001" customHeight="1">
      <c r="A397" t="e">
        <f>OSS_2018_19!#REF!</f>
        <v>#REF!</v>
      </c>
      <c r="B397" s="148" t="e">
        <f>Januar!#REF!</f>
        <v>#REF!</v>
      </c>
      <c r="C397" s="148" t="e">
        <f>Februar!#REF!</f>
        <v>#REF!</v>
      </c>
      <c r="D397" s="148" t="e">
        <f>#REF!</f>
        <v>#REF!</v>
      </c>
      <c r="E397" s="148" t="e">
        <f>Juni!#REF!</f>
        <v>#REF!</v>
      </c>
      <c r="F397" s="148" t="e">
        <f>Juli!#REF!</f>
        <v>#REF!</v>
      </c>
      <c r="G397" s="148" t="e">
        <f>Septembar!#REF!</f>
        <v>#REF!</v>
      </c>
      <c r="H397" s="148" t="e">
        <f>Oktobar!#REF!</f>
        <v>#REF!</v>
      </c>
      <c r="I397" s="148" t="e">
        <f>Oktobar_2!S397</f>
        <v>#REF!</v>
      </c>
      <c r="K397" s="148" t="e">
        <f>Januar!#REF!</f>
        <v>#REF!</v>
      </c>
      <c r="L397" s="148" t="e">
        <f>Februar!#REF!</f>
        <v>#REF!</v>
      </c>
      <c r="M397" s="148" t="e">
        <f>#REF!</f>
        <v>#REF!</v>
      </c>
      <c r="N397" s="148" t="e">
        <f>Juni!#REF!</f>
        <v>#REF!</v>
      </c>
      <c r="O397" s="148" t="e">
        <f>Juli!#REF!</f>
        <v>#REF!</v>
      </c>
      <c r="P397" s="148" t="e">
        <f>Septembar!#REF!</f>
        <v>#REF!</v>
      </c>
      <c r="Q397" s="148" t="e">
        <f>Oktobar!#REF!</f>
        <v>#REF!</v>
      </c>
      <c r="R397" s="148" t="e">
        <f>Oktobar_2!S397</f>
        <v>#REF!</v>
      </c>
      <c r="S397" s="148"/>
      <c r="T397" s="148">
        <f t="shared" si="7"/>
        <v>0</v>
      </c>
    </row>
    <row r="398" spans="1:20" ht="20.100000000000001" customHeight="1">
      <c r="A398" t="e">
        <f>OSS_2018_19!#REF!</f>
        <v>#REF!</v>
      </c>
      <c r="B398" s="148" t="e">
        <f>Januar!#REF!</f>
        <v>#REF!</v>
      </c>
      <c r="C398" s="148" t="e">
        <f>Februar!#REF!</f>
        <v>#REF!</v>
      </c>
      <c r="D398" s="148" t="e">
        <f>#REF!</f>
        <v>#REF!</v>
      </c>
      <c r="E398" s="148" t="e">
        <f>Juni!#REF!</f>
        <v>#REF!</v>
      </c>
      <c r="F398" s="148" t="e">
        <f>Juli!#REF!</f>
        <v>#REF!</v>
      </c>
      <c r="G398" s="148" t="e">
        <f>Septembar!#REF!</f>
        <v>#REF!</v>
      </c>
      <c r="H398" s="148" t="e">
        <f>Oktobar!#REF!</f>
        <v>#REF!</v>
      </c>
      <c r="I398" s="148" t="e">
        <f>Oktobar_2!S398</f>
        <v>#REF!</v>
      </c>
      <c r="K398" s="148" t="e">
        <f>Januar!#REF!</f>
        <v>#REF!</v>
      </c>
      <c r="L398" s="148" t="e">
        <f>Februar!#REF!</f>
        <v>#REF!</v>
      </c>
      <c r="M398" s="148" t="e">
        <f>#REF!</f>
        <v>#REF!</v>
      </c>
      <c r="N398" s="148" t="e">
        <f>Juni!#REF!</f>
        <v>#REF!</v>
      </c>
      <c r="O398" s="148" t="e">
        <f>Juli!#REF!</f>
        <v>#REF!</v>
      </c>
      <c r="P398" s="148" t="e">
        <f>Septembar!#REF!</f>
        <v>#REF!</v>
      </c>
      <c r="Q398" s="148" t="e">
        <f>Oktobar!#REF!</f>
        <v>#REF!</v>
      </c>
      <c r="R398" s="148" t="e">
        <f>Oktobar_2!S398</f>
        <v>#REF!</v>
      </c>
      <c r="S398" s="148"/>
      <c r="T398" s="148">
        <f t="shared" si="7"/>
        <v>0</v>
      </c>
    </row>
    <row r="399" spans="1:20" ht="20.100000000000001" customHeight="1">
      <c r="A399" t="e">
        <f>OSS_2018_19!#REF!</f>
        <v>#REF!</v>
      </c>
      <c r="B399" s="148" t="e">
        <f>Januar!#REF!</f>
        <v>#REF!</v>
      </c>
      <c r="C399" s="148" t="e">
        <f>Februar!#REF!</f>
        <v>#REF!</v>
      </c>
      <c r="D399" s="148" t="e">
        <f>#REF!</f>
        <v>#REF!</v>
      </c>
      <c r="E399" s="148" t="e">
        <f>Juni!#REF!</f>
        <v>#REF!</v>
      </c>
      <c r="F399" s="148" t="e">
        <f>Juli!#REF!</f>
        <v>#REF!</v>
      </c>
      <c r="G399" s="148" t="e">
        <f>Septembar!#REF!</f>
        <v>#REF!</v>
      </c>
      <c r="H399" s="148" t="e">
        <f>Oktobar!#REF!</f>
        <v>#REF!</v>
      </c>
      <c r="I399" s="148" t="e">
        <f>Oktobar_2!S399</f>
        <v>#REF!</v>
      </c>
      <c r="K399" s="148" t="e">
        <f>Januar!#REF!</f>
        <v>#REF!</v>
      </c>
      <c r="L399" s="148" t="e">
        <f>Februar!#REF!</f>
        <v>#REF!</v>
      </c>
      <c r="M399" s="148" t="e">
        <f>#REF!</f>
        <v>#REF!</v>
      </c>
      <c r="N399" s="148" t="e">
        <f>Juni!#REF!</f>
        <v>#REF!</v>
      </c>
      <c r="O399" s="148" t="e">
        <f>Juli!#REF!</f>
        <v>#REF!</v>
      </c>
      <c r="P399" s="148" t="e">
        <f>Septembar!#REF!</f>
        <v>#REF!</v>
      </c>
      <c r="Q399" s="148" t="e">
        <f>Oktobar!#REF!</f>
        <v>#REF!</v>
      </c>
      <c r="R399" s="148" t="e">
        <f>Oktobar_2!S399</f>
        <v>#REF!</v>
      </c>
      <c r="S399" s="148"/>
      <c r="T399" s="148">
        <f t="shared" si="7"/>
        <v>0</v>
      </c>
    </row>
    <row r="400" spans="1:20" ht="20.100000000000001" customHeight="1">
      <c r="A400" t="e">
        <f>OSS_2018_19!#REF!</f>
        <v>#REF!</v>
      </c>
      <c r="B400" s="148" t="e">
        <f>Januar!#REF!</f>
        <v>#REF!</v>
      </c>
      <c r="C400" s="148" t="e">
        <f>Februar!#REF!</f>
        <v>#REF!</v>
      </c>
      <c r="D400" s="148" t="e">
        <f>#REF!</f>
        <v>#REF!</v>
      </c>
      <c r="E400" s="148" t="e">
        <f>Juni!#REF!</f>
        <v>#REF!</v>
      </c>
      <c r="F400" s="148" t="e">
        <f>Juli!#REF!</f>
        <v>#REF!</v>
      </c>
      <c r="G400" s="148" t="e">
        <f>Septembar!#REF!</f>
        <v>#REF!</v>
      </c>
      <c r="H400" s="148" t="e">
        <f>Oktobar!#REF!</f>
        <v>#REF!</v>
      </c>
      <c r="I400" s="148" t="e">
        <f>Oktobar_2!S400</f>
        <v>#REF!</v>
      </c>
      <c r="K400" s="148" t="e">
        <f>Januar!#REF!</f>
        <v>#REF!</v>
      </c>
      <c r="L400" s="148" t="e">
        <f>Februar!#REF!</f>
        <v>#REF!</v>
      </c>
      <c r="M400" s="148" t="e">
        <f>#REF!</f>
        <v>#REF!</v>
      </c>
      <c r="N400" s="148" t="e">
        <f>Juni!#REF!</f>
        <v>#REF!</v>
      </c>
      <c r="O400" s="148" t="e">
        <f>Juli!#REF!</f>
        <v>#REF!</v>
      </c>
      <c r="P400" s="148" t="e">
        <f>Septembar!#REF!</f>
        <v>#REF!</v>
      </c>
      <c r="Q400" s="148" t="e">
        <f>Oktobar!#REF!</f>
        <v>#REF!</v>
      </c>
      <c r="R400" s="148" t="e">
        <f>Oktobar_2!S400</f>
        <v>#REF!</v>
      </c>
      <c r="S400" s="148"/>
      <c r="T400" s="148">
        <f t="shared" si="7"/>
        <v>0</v>
      </c>
    </row>
    <row r="401" spans="1:20" ht="20.100000000000001" customHeight="1">
      <c r="A401" t="e">
        <f>OSS_2018_19!#REF!</f>
        <v>#REF!</v>
      </c>
      <c r="B401" s="148" t="e">
        <f>Januar!#REF!</f>
        <v>#REF!</v>
      </c>
      <c r="C401" s="148" t="e">
        <f>Februar!#REF!</f>
        <v>#REF!</v>
      </c>
      <c r="D401" s="148" t="e">
        <f>#REF!</f>
        <v>#REF!</v>
      </c>
      <c r="E401" s="148" t="e">
        <f>Juni!#REF!</f>
        <v>#REF!</v>
      </c>
      <c r="F401" s="148" t="e">
        <f>Juli!#REF!</f>
        <v>#REF!</v>
      </c>
      <c r="G401" s="148" t="e">
        <f>Septembar!#REF!</f>
        <v>#REF!</v>
      </c>
      <c r="H401" s="148" t="e">
        <f>Oktobar!#REF!</f>
        <v>#REF!</v>
      </c>
      <c r="I401" s="148" t="e">
        <f>Oktobar_2!S401</f>
        <v>#REF!</v>
      </c>
      <c r="K401" s="148" t="e">
        <f>Januar!#REF!</f>
        <v>#REF!</v>
      </c>
      <c r="L401" s="148" t="e">
        <f>Februar!#REF!</f>
        <v>#REF!</v>
      </c>
      <c r="M401" s="148" t="e">
        <f>#REF!</f>
        <v>#REF!</v>
      </c>
      <c r="N401" s="148" t="e">
        <f>Juni!#REF!</f>
        <v>#REF!</v>
      </c>
      <c r="O401" s="148" t="e">
        <f>Juli!#REF!</f>
        <v>#REF!</v>
      </c>
      <c r="P401" s="148" t="e">
        <f>Septembar!#REF!</f>
        <v>#REF!</v>
      </c>
      <c r="Q401" s="148" t="e">
        <f>Oktobar!#REF!</f>
        <v>#REF!</v>
      </c>
      <c r="R401" s="148" t="e">
        <f>Oktobar_2!S401</f>
        <v>#REF!</v>
      </c>
      <c r="S401" s="148"/>
      <c r="T401" s="148">
        <f t="shared" si="7"/>
        <v>0</v>
      </c>
    </row>
    <row r="402" spans="1:20" ht="20.100000000000001" customHeight="1">
      <c r="A402" t="e">
        <f>OSS_2018_19!#REF!</f>
        <v>#REF!</v>
      </c>
      <c r="B402" s="148" t="e">
        <f>Januar!#REF!</f>
        <v>#REF!</v>
      </c>
      <c r="C402" s="148" t="e">
        <f>Februar!#REF!</f>
        <v>#REF!</v>
      </c>
      <c r="D402" s="148" t="e">
        <f>#REF!</f>
        <v>#REF!</v>
      </c>
      <c r="E402" s="148" t="e">
        <f>Juni!#REF!</f>
        <v>#REF!</v>
      </c>
      <c r="F402" s="148" t="e">
        <f>Juli!#REF!</f>
        <v>#REF!</v>
      </c>
      <c r="G402" s="148" t="e">
        <f>Septembar!#REF!</f>
        <v>#REF!</v>
      </c>
      <c r="H402" s="148" t="e">
        <f>Oktobar!#REF!</f>
        <v>#REF!</v>
      </c>
      <c r="I402" s="148" t="e">
        <f>Oktobar_2!S402</f>
        <v>#REF!</v>
      </c>
      <c r="K402" s="148" t="e">
        <f>Januar!#REF!</f>
        <v>#REF!</v>
      </c>
      <c r="L402" s="148" t="e">
        <f>Februar!#REF!</f>
        <v>#REF!</v>
      </c>
      <c r="M402" s="148" t="e">
        <f>#REF!</f>
        <v>#REF!</v>
      </c>
      <c r="N402" s="148" t="e">
        <f>Juni!#REF!</f>
        <v>#REF!</v>
      </c>
      <c r="O402" s="148" t="e">
        <f>Juli!#REF!</f>
        <v>#REF!</v>
      </c>
      <c r="P402" s="148" t="e">
        <f>Septembar!#REF!</f>
        <v>#REF!</v>
      </c>
      <c r="Q402" s="148" t="e">
        <f>Oktobar!#REF!</f>
        <v>#REF!</v>
      </c>
      <c r="R402" s="148" t="e">
        <f>Oktobar_2!S402</f>
        <v>#REF!</v>
      </c>
      <c r="S402" s="148"/>
      <c r="T402" s="148">
        <f t="shared" si="7"/>
        <v>0</v>
      </c>
    </row>
    <row r="403" spans="1:20" ht="20.100000000000001" customHeight="1">
      <c r="A403" t="e">
        <f>OSS_2018_19!#REF!</f>
        <v>#REF!</v>
      </c>
      <c r="B403" s="148" t="e">
        <f>Januar!#REF!</f>
        <v>#REF!</v>
      </c>
      <c r="C403" s="148" t="e">
        <f>Februar!#REF!</f>
        <v>#REF!</v>
      </c>
      <c r="D403" s="148" t="e">
        <f>#REF!</f>
        <v>#REF!</v>
      </c>
      <c r="E403" s="148" t="e">
        <f>Juni!#REF!</f>
        <v>#REF!</v>
      </c>
      <c r="F403" s="148" t="e">
        <f>Juli!#REF!</f>
        <v>#REF!</v>
      </c>
      <c r="G403" s="148" t="e">
        <f>Septembar!#REF!</f>
        <v>#REF!</v>
      </c>
      <c r="H403" s="148" t="e">
        <f>Oktobar!#REF!</f>
        <v>#REF!</v>
      </c>
      <c r="I403" s="148" t="e">
        <f>Oktobar_2!S403</f>
        <v>#REF!</v>
      </c>
      <c r="K403" s="148" t="e">
        <f>Januar!#REF!</f>
        <v>#REF!</v>
      </c>
      <c r="L403" s="148" t="e">
        <f>Februar!#REF!</f>
        <v>#REF!</v>
      </c>
      <c r="M403" s="148" t="e">
        <f>#REF!</f>
        <v>#REF!</v>
      </c>
      <c r="N403" s="148" t="e">
        <f>Juni!#REF!</f>
        <v>#REF!</v>
      </c>
      <c r="O403" s="148" t="e">
        <f>Juli!#REF!</f>
        <v>#REF!</v>
      </c>
      <c r="P403" s="148" t="e">
        <f>Septembar!#REF!</f>
        <v>#REF!</v>
      </c>
      <c r="Q403" s="148" t="e">
        <f>Oktobar!#REF!</f>
        <v>#REF!</v>
      </c>
      <c r="R403" s="148" t="e">
        <f>Oktobar_2!S403</f>
        <v>#REF!</v>
      </c>
      <c r="S403" s="148"/>
      <c r="T403" s="148">
        <f t="shared" si="7"/>
        <v>0</v>
      </c>
    </row>
    <row r="404" spans="1:20" ht="20.100000000000001" customHeight="1">
      <c r="A404" t="e">
        <f>OSS_2018_19!#REF!</f>
        <v>#REF!</v>
      </c>
      <c r="B404" s="148" t="e">
        <f>Januar!#REF!</f>
        <v>#REF!</v>
      </c>
      <c r="C404" s="148" t="e">
        <f>Februar!#REF!</f>
        <v>#REF!</v>
      </c>
      <c r="D404" s="148" t="e">
        <f>#REF!</f>
        <v>#REF!</v>
      </c>
      <c r="E404" s="148" t="e">
        <f>Juni!#REF!</f>
        <v>#REF!</v>
      </c>
      <c r="F404" s="148" t="e">
        <f>Juli!#REF!</f>
        <v>#REF!</v>
      </c>
      <c r="G404" s="148" t="e">
        <f>Septembar!#REF!</f>
        <v>#REF!</v>
      </c>
      <c r="H404" s="148" t="e">
        <f>Oktobar!#REF!</f>
        <v>#REF!</v>
      </c>
      <c r="I404" s="148" t="e">
        <f>Oktobar_2!S404</f>
        <v>#REF!</v>
      </c>
      <c r="K404" s="148" t="e">
        <f>Januar!#REF!</f>
        <v>#REF!</v>
      </c>
      <c r="L404" s="148" t="e">
        <f>Februar!#REF!</f>
        <v>#REF!</v>
      </c>
      <c r="M404" s="148" t="e">
        <f>#REF!</f>
        <v>#REF!</v>
      </c>
      <c r="N404" s="148" t="e">
        <f>Juni!#REF!</f>
        <v>#REF!</v>
      </c>
      <c r="O404" s="148" t="e">
        <f>Juli!#REF!</f>
        <v>#REF!</v>
      </c>
      <c r="P404" s="148" t="e">
        <f>Septembar!#REF!</f>
        <v>#REF!</v>
      </c>
      <c r="Q404" s="148" t="e">
        <f>Oktobar!#REF!</f>
        <v>#REF!</v>
      </c>
      <c r="R404" s="148" t="e">
        <f>Oktobar_2!S404</f>
        <v>#REF!</v>
      </c>
      <c r="S404" s="148"/>
      <c r="T404" s="148">
        <f t="shared" si="7"/>
        <v>0</v>
      </c>
    </row>
    <row r="405" spans="1:20" ht="20.100000000000001" customHeight="1">
      <c r="A405" t="e">
        <f>OSS_2018_19!#REF!</f>
        <v>#REF!</v>
      </c>
      <c r="B405" s="148" t="e">
        <f>Januar!#REF!</f>
        <v>#REF!</v>
      </c>
      <c r="C405" s="148" t="e">
        <f>Februar!#REF!</f>
        <v>#REF!</v>
      </c>
      <c r="D405" s="148" t="e">
        <f>#REF!</f>
        <v>#REF!</v>
      </c>
      <c r="E405" s="148" t="e">
        <f>Juni!#REF!</f>
        <v>#REF!</v>
      </c>
      <c r="F405" s="148" t="e">
        <f>Juli!#REF!</f>
        <v>#REF!</v>
      </c>
      <c r="G405" s="148" t="e">
        <f>Septembar!#REF!</f>
        <v>#REF!</v>
      </c>
      <c r="H405" s="148" t="e">
        <f>Oktobar!#REF!</f>
        <v>#REF!</v>
      </c>
      <c r="I405" s="148" t="e">
        <f>Oktobar_2!S405</f>
        <v>#REF!</v>
      </c>
      <c r="K405" s="148" t="e">
        <f>Januar!#REF!</f>
        <v>#REF!</v>
      </c>
      <c r="L405" s="148" t="e">
        <f>Februar!#REF!</f>
        <v>#REF!</v>
      </c>
      <c r="M405" s="148" t="e">
        <f>#REF!</f>
        <v>#REF!</v>
      </c>
      <c r="N405" s="148" t="e">
        <f>Juni!#REF!</f>
        <v>#REF!</v>
      </c>
      <c r="O405" s="148" t="e">
        <f>Juli!#REF!</f>
        <v>#REF!</v>
      </c>
      <c r="P405" s="148" t="e">
        <f>Septembar!#REF!</f>
        <v>#REF!</v>
      </c>
      <c r="Q405" s="148" t="e">
        <f>Oktobar!#REF!</f>
        <v>#REF!</v>
      </c>
      <c r="R405" s="148" t="e">
        <f>Oktobar_2!S405</f>
        <v>#REF!</v>
      </c>
      <c r="S405" s="148"/>
      <c r="T405" s="148">
        <f t="shared" si="7"/>
        <v>0</v>
      </c>
    </row>
    <row r="406" spans="1:20" ht="20.100000000000001" customHeight="1">
      <c r="A406" t="e">
        <f>OSS_2018_19!#REF!</f>
        <v>#REF!</v>
      </c>
      <c r="B406" s="148" t="e">
        <f>Januar!#REF!</f>
        <v>#REF!</v>
      </c>
      <c r="C406" s="148" t="e">
        <f>Februar!#REF!</f>
        <v>#REF!</v>
      </c>
      <c r="D406" s="148" t="e">
        <f>#REF!</f>
        <v>#REF!</v>
      </c>
      <c r="E406" s="148" t="e">
        <f>Juni!#REF!</f>
        <v>#REF!</v>
      </c>
      <c r="F406" s="148" t="e">
        <f>Juli!#REF!</f>
        <v>#REF!</v>
      </c>
      <c r="G406" s="148" t="e">
        <f>Septembar!#REF!</f>
        <v>#REF!</v>
      </c>
      <c r="H406" s="148" t="e">
        <f>Oktobar!#REF!</f>
        <v>#REF!</v>
      </c>
      <c r="I406" s="148" t="e">
        <f>Oktobar_2!S406</f>
        <v>#REF!</v>
      </c>
      <c r="K406" s="148" t="e">
        <f>Januar!#REF!</f>
        <v>#REF!</v>
      </c>
      <c r="L406" s="148" t="e">
        <f>Februar!#REF!</f>
        <v>#REF!</v>
      </c>
      <c r="M406" s="148" t="e">
        <f>#REF!</f>
        <v>#REF!</v>
      </c>
      <c r="N406" s="148" t="e">
        <f>Juni!#REF!</f>
        <v>#REF!</v>
      </c>
      <c r="O406" s="148" t="e">
        <f>Juli!#REF!</f>
        <v>#REF!</v>
      </c>
      <c r="P406" s="148" t="e">
        <f>Septembar!#REF!</f>
        <v>#REF!</v>
      </c>
      <c r="Q406" s="148" t="e">
        <f>Oktobar!#REF!</f>
        <v>#REF!</v>
      </c>
      <c r="R406" s="148" t="e">
        <f>Oktobar_2!S406</f>
        <v>#REF!</v>
      </c>
      <c r="S406" s="148"/>
      <c r="T406" s="148">
        <f t="shared" si="7"/>
        <v>0</v>
      </c>
    </row>
    <row r="407" spans="1:20" ht="20.100000000000001" customHeight="1">
      <c r="A407" t="e">
        <f>OSS_2018_19!#REF!</f>
        <v>#REF!</v>
      </c>
      <c r="B407" s="148" t="e">
        <f>Januar!#REF!</f>
        <v>#REF!</v>
      </c>
      <c r="C407" s="148" t="e">
        <f>Februar!#REF!</f>
        <v>#REF!</v>
      </c>
      <c r="D407" s="148" t="e">
        <f>#REF!</f>
        <v>#REF!</v>
      </c>
      <c r="E407" s="148" t="e">
        <f>Juni!#REF!</f>
        <v>#REF!</v>
      </c>
      <c r="F407" s="148" t="e">
        <f>Juli!#REF!</f>
        <v>#REF!</v>
      </c>
      <c r="G407" s="148" t="e">
        <f>Septembar!#REF!</f>
        <v>#REF!</v>
      </c>
      <c r="H407" s="148" t="e">
        <f>Oktobar!#REF!</f>
        <v>#REF!</v>
      </c>
      <c r="I407" s="148" t="e">
        <f>Oktobar_2!S407</f>
        <v>#REF!</v>
      </c>
      <c r="K407" s="148" t="e">
        <f>Januar!#REF!</f>
        <v>#REF!</v>
      </c>
      <c r="L407" s="148" t="e">
        <f>Februar!#REF!</f>
        <v>#REF!</v>
      </c>
      <c r="M407" s="148" t="e">
        <f>#REF!</f>
        <v>#REF!</v>
      </c>
      <c r="N407" s="148" t="e">
        <f>Juni!#REF!</f>
        <v>#REF!</v>
      </c>
      <c r="O407" s="148" t="e">
        <f>Juli!#REF!</f>
        <v>#REF!</v>
      </c>
      <c r="P407" s="148" t="e">
        <f>Septembar!#REF!</f>
        <v>#REF!</v>
      </c>
      <c r="Q407" s="148" t="e">
        <f>Oktobar!#REF!</f>
        <v>#REF!</v>
      </c>
      <c r="R407" s="148" t="e">
        <f>Oktobar_2!S407</f>
        <v>#REF!</v>
      </c>
      <c r="S407" s="148"/>
      <c r="T407" s="148">
        <f t="shared" si="7"/>
        <v>0</v>
      </c>
    </row>
    <row r="408" spans="1:20" ht="20.100000000000001" customHeight="1">
      <c r="A408" t="e">
        <f>OSS_2018_19!#REF!</f>
        <v>#REF!</v>
      </c>
      <c r="B408" s="148" t="e">
        <f>Januar!#REF!</f>
        <v>#REF!</v>
      </c>
      <c r="C408" s="148" t="e">
        <f>Februar!#REF!</f>
        <v>#REF!</v>
      </c>
      <c r="D408" s="148" t="e">
        <f>#REF!</f>
        <v>#REF!</v>
      </c>
      <c r="E408" s="148" t="e">
        <f>Juni!#REF!</f>
        <v>#REF!</v>
      </c>
      <c r="F408" s="148" t="e">
        <f>Juli!#REF!</f>
        <v>#REF!</v>
      </c>
      <c r="G408" s="148" t="e">
        <f>Septembar!#REF!</f>
        <v>#REF!</v>
      </c>
      <c r="H408" s="148" t="e">
        <f>Oktobar!#REF!</f>
        <v>#REF!</v>
      </c>
      <c r="I408" s="148" t="e">
        <f>Oktobar_2!S408</f>
        <v>#REF!</v>
      </c>
      <c r="K408" s="148" t="e">
        <f>Januar!#REF!</f>
        <v>#REF!</v>
      </c>
      <c r="L408" s="148" t="e">
        <f>Februar!#REF!</f>
        <v>#REF!</v>
      </c>
      <c r="M408" s="148" t="e">
        <f>#REF!</f>
        <v>#REF!</v>
      </c>
      <c r="N408" s="148" t="e">
        <f>Juni!#REF!</f>
        <v>#REF!</v>
      </c>
      <c r="O408" s="148" t="e">
        <f>Juli!#REF!</f>
        <v>#REF!</v>
      </c>
      <c r="P408" s="148" t="e">
        <f>Septembar!#REF!</f>
        <v>#REF!</v>
      </c>
      <c r="Q408" s="148" t="e">
        <f>Oktobar!#REF!</f>
        <v>#REF!</v>
      </c>
      <c r="R408" s="148" t="e">
        <f>Oktobar_2!S408</f>
        <v>#REF!</v>
      </c>
      <c r="S408" s="148"/>
      <c r="T408" s="148">
        <f t="shared" si="7"/>
        <v>0</v>
      </c>
    </row>
    <row r="409" spans="1:20" ht="20.100000000000001" customHeight="1">
      <c r="A409" t="e">
        <f>OSS_2018_19!#REF!</f>
        <v>#REF!</v>
      </c>
      <c r="B409" s="148" t="e">
        <f>Januar!#REF!</f>
        <v>#REF!</v>
      </c>
      <c r="C409" s="148" t="e">
        <f>Februar!#REF!</f>
        <v>#REF!</v>
      </c>
      <c r="D409" s="148" t="e">
        <f>#REF!</f>
        <v>#REF!</v>
      </c>
      <c r="E409" s="148" t="e">
        <f>Juni!#REF!</f>
        <v>#REF!</v>
      </c>
      <c r="F409" s="148" t="e">
        <f>Juli!#REF!</f>
        <v>#REF!</v>
      </c>
      <c r="G409" s="148" t="e">
        <f>Septembar!#REF!</f>
        <v>#REF!</v>
      </c>
      <c r="H409" s="148" t="e">
        <f>Oktobar!#REF!</f>
        <v>#REF!</v>
      </c>
      <c r="I409" s="148" t="e">
        <f>Oktobar_2!S409</f>
        <v>#REF!</v>
      </c>
      <c r="K409" s="148" t="e">
        <f>Januar!#REF!</f>
        <v>#REF!</v>
      </c>
      <c r="L409" s="148" t="e">
        <f>Februar!#REF!</f>
        <v>#REF!</v>
      </c>
      <c r="M409" s="148" t="e">
        <f>#REF!</f>
        <v>#REF!</v>
      </c>
      <c r="N409" s="148" t="e">
        <f>Juni!#REF!</f>
        <v>#REF!</v>
      </c>
      <c r="O409" s="148" t="e">
        <f>Juli!#REF!</f>
        <v>#REF!</v>
      </c>
      <c r="P409" s="148" t="e">
        <f>Septembar!#REF!</f>
        <v>#REF!</v>
      </c>
      <c r="Q409" s="148" t="e">
        <f>Oktobar!#REF!</f>
        <v>#REF!</v>
      </c>
      <c r="R409" s="148" t="e">
        <f>Oktobar_2!S409</f>
        <v>#REF!</v>
      </c>
      <c r="S409" s="148"/>
      <c r="T409" s="148">
        <f t="shared" si="7"/>
        <v>0</v>
      </c>
    </row>
    <row r="410" spans="1:20" ht="20.100000000000001" customHeight="1">
      <c r="A410" t="e">
        <f>OSS_2018_19!#REF!</f>
        <v>#REF!</v>
      </c>
      <c r="B410" s="148" t="e">
        <f>Januar!#REF!</f>
        <v>#REF!</v>
      </c>
      <c r="C410" s="148" t="e">
        <f>Februar!#REF!</f>
        <v>#REF!</v>
      </c>
      <c r="D410" s="148" t="e">
        <f>#REF!</f>
        <v>#REF!</v>
      </c>
      <c r="E410" s="148" t="e">
        <f>Juni!#REF!</f>
        <v>#REF!</v>
      </c>
      <c r="F410" s="148" t="e">
        <f>Juli!#REF!</f>
        <v>#REF!</v>
      </c>
      <c r="G410" s="148" t="e">
        <f>Septembar!#REF!</f>
        <v>#REF!</v>
      </c>
      <c r="H410" s="148" t="e">
        <f>Oktobar!#REF!</f>
        <v>#REF!</v>
      </c>
      <c r="I410" s="148" t="e">
        <f>Oktobar_2!S410</f>
        <v>#REF!</v>
      </c>
      <c r="K410" s="148" t="e">
        <f>Januar!#REF!</f>
        <v>#REF!</v>
      </c>
      <c r="L410" s="148" t="e">
        <f>Februar!#REF!</f>
        <v>#REF!</v>
      </c>
      <c r="M410" s="148" t="e">
        <f>#REF!</f>
        <v>#REF!</v>
      </c>
      <c r="N410" s="148" t="e">
        <f>Juni!#REF!</f>
        <v>#REF!</v>
      </c>
      <c r="O410" s="148" t="e">
        <f>Juli!#REF!</f>
        <v>#REF!</v>
      </c>
      <c r="P410" s="148" t="e">
        <f>Septembar!#REF!</f>
        <v>#REF!</v>
      </c>
      <c r="Q410" s="148" t="e">
        <f>Oktobar!#REF!</f>
        <v>#REF!</v>
      </c>
      <c r="R410" s="148" t="e">
        <f>Oktobar_2!S410</f>
        <v>#REF!</v>
      </c>
      <c r="S410" s="148"/>
      <c r="T410" s="148">
        <f t="shared" si="7"/>
        <v>0</v>
      </c>
    </row>
    <row r="411" spans="1:20" ht="20.100000000000001" customHeight="1">
      <c r="A411" t="e">
        <f>OSS_2018_19!#REF!</f>
        <v>#REF!</v>
      </c>
      <c r="B411" s="148" t="e">
        <f>Januar!#REF!</f>
        <v>#REF!</v>
      </c>
      <c r="C411" s="148" t="e">
        <f>Februar!#REF!</f>
        <v>#REF!</v>
      </c>
      <c r="D411" s="148" t="e">
        <f>#REF!</f>
        <v>#REF!</v>
      </c>
      <c r="E411" s="148" t="e">
        <f>Juni!#REF!</f>
        <v>#REF!</v>
      </c>
      <c r="F411" s="148" t="e">
        <f>Juli!#REF!</f>
        <v>#REF!</v>
      </c>
      <c r="G411" s="148" t="e">
        <f>Septembar!#REF!</f>
        <v>#REF!</v>
      </c>
      <c r="H411" s="148" t="e">
        <f>Oktobar!#REF!</f>
        <v>#REF!</v>
      </c>
      <c r="I411" s="148" t="e">
        <f>Oktobar_2!S411</f>
        <v>#REF!</v>
      </c>
      <c r="K411" s="148" t="e">
        <f>Januar!#REF!</f>
        <v>#REF!</v>
      </c>
      <c r="L411" s="148" t="e">
        <f>Februar!#REF!</f>
        <v>#REF!</v>
      </c>
      <c r="M411" s="148" t="e">
        <f>#REF!</f>
        <v>#REF!</v>
      </c>
      <c r="N411" s="148" t="e">
        <f>Juni!#REF!</f>
        <v>#REF!</v>
      </c>
      <c r="O411" s="148" t="e">
        <f>Juli!#REF!</f>
        <v>#REF!</v>
      </c>
      <c r="P411" s="148" t="e">
        <f>Septembar!#REF!</f>
        <v>#REF!</v>
      </c>
      <c r="Q411" s="148" t="e">
        <f>Oktobar!#REF!</f>
        <v>#REF!</v>
      </c>
      <c r="R411" s="148" t="e">
        <f>Oktobar_2!S411</f>
        <v>#REF!</v>
      </c>
      <c r="S411" s="148"/>
      <c r="T411" s="148">
        <f t="shared" si="7"/>
        <v>0</v>
      </c>
    </row>
    <row r="412" spans="1:20" ht="20.100000000000001" customHeight="1">
      <c r="A412" t="e">
        <f>OSS_2018_19!#REF!</f>
        <v>#REF!</v>
      </c>
      <c r="B412" s="148" t="e">
        <f>Januar!#REF!</f>
        <v>#REF!</v>
      </c>
      <c r="C412" s="148" t="e">
        <f>Februar!#REF!</f>
        <v>#REF!</v>
      </c>
      <c r="D412" s="148" t="e">
        <f>#REF!</f>
        <v>#REF!</v>
      </c>
      <c r="E412" s="148" t="e">
        <f>Juni!#REF!</f>
        <v>#REF!</v>
      </c>
      <c r="F412" s="148" t="e">
        <f>Juli!#REF!</f>
        <v>#REF!</v>
      </c>
      <c r="G412" s="148" t="e">
        <f>Septembar!#REF!</f>
        <v>#REF!</v>
      </c>
      <c r="H412" s="148" t="e">
        <f>Oktobar!#REF!</f>
        <v>#REF!</v>
      </c>
      <c r="I412" s="148" t="e">
        <f>Oktobar_2!S412</f>
        <v>#REF!</v>
      </c>
      <c r="K412" s="148" t="e">
        <f>Januar!#REF!</f>
        <v>#REF!</v>
      </c>
      <c r="L412" s="148" t="e">
        <f>Februar!#REF!</f>
        <v>#REF!</v>
      </c>
      <c r="M412" s="148" t="e">
        <f>#REF!</f>
        <v>#REF!</v>
      </c>
      <c r="N412" s="148" t="e">
        <f>Juni!#REF!</f>
        <v>#REF!</v>
      </c>
      <c r="O412" s="148" t="e">
        <f>Juli!#REF!</f>
        <v>#REF!</v>
      </c>
      <c r="P412" s="148" t="e">
        <f>Septembar!#REF!</f>
        <v>#REF!</v>
      </c>
      <c r="Q412" s="148" t="e">
        <f>Oktobar!#REF!</f>
        <v>#REF!</v>
      </c>
      <c r="R412" s="148" t="e">
        <f>Oktobar_2!S412</f>
        <v>#REF!</v>
      </c>
      <c r="S412" s="148"/>
      <c r="T412" s="148">
        <f t="shared" si="7"/>
        <v>0</v>
      </c>
    </row>
    <row r="413" spans="1:20" ht="20.100000000000001" customHeight="1">
      <c r="A413" t="e">
        <f>OSS_2018_19!#REF!</f>
        <v>#REF!</v>
      </c>
      <c r="B413" s="148" t="e">
        <f>Januar!#REF!</f>
        <v>#REF!</v>
      </c>
      <c r="C413" s="148" t="e">
        <f>Februar!#REF!</f>
        <v>#REF!</v>
      </c>
      <c r="D413" s="148" t="e">
        <f>#REF!</f>
        <v>#REF!</v>
      </c>
      <c r="E413" s="148" t="e">
        <f>Juni!#REF!</f>
        <v>#REF!</v>
      </c>
      <c r="F413" s="148" t="e">
        <f>Juli!#REF!</f>
        <v>#REF!</v>
      </c>
      <c r="G413" s="148" t="e">
        <f>Septembar!#REF!</f>
        <v>#REF!</v>
      </c>
      <c r="H413" s="148" t="e">
        <f>Oktobar!#REF!</f>
        <v>#REF!</v>
      </c>
      <c r="I413" s="148" t="e">
        <f>Oktobar_2!S413</f>
        <v>#REF!</v>
      </c>
      <c r="K413" s="148" t="e">
        <f>Januar!#REF!</f>
        <v>#REF!</v>
      </c>
      <c r="L413" s="148" t="e">
        <f>Februar!#REF!</f>
        <v>#REF!</v>
      </c>
      <c r="M413" s="148" t="e">
        <f>#REF!</f>
        <v>#REF!</v>
      </c>
      <c r="N413" s="148" t="e">
        <f>Juni!#REF!</f>
        <v>#REF!</v>
      </c>
      <c r="O413" s="148" t="e">
        <f>Juli!#REF!</f>
        <v>#REF!</v>
      </c>
      <c r="P413" s="148" t="e">
        <f>Septembar!#REF!</f>
        <v>#REF!</v>
      </c>
      <c r="Q413" s="148" t="e">
        <f>Oktobar!#REF!</f>
        <v>#REF!</v>
      </c>
      <c r="R413" s="148" t="e">
        <f>Oktobar_2!S413</f>
        <v>#REF!</v>
      </c>
      <c r="S413" s="148"/>
      <c r="T413" s="148">
        <f t="shared" si="7"/>
        <v>0</v>
      </c>
    </row>
    <row r="414" spans="1:20" ht="20.100000000000001" customHeight="1">
      <c r="A414" t="e">
        <f>OSS_2018_19!#REF!</f>
        <v>#REF!</v>
      </c>
      <c r="B414" s="148" t="e">
        <f>Januar!#REF!</f>
        <v>#REF!</v>
      </c>
      <c r="C414" s="148" t="e">
        <f>Februar!#REF!</f>
        <v>#REF!</v>
      </c>
      <c r="D414" s="148" t="e">
        <f>#REF!</f>
        <v>#REF!</v>
      </c>
      <c r="E414" s="148" t="e">
        <f>Juni!#REF!</f>
        <v>#REF!</v>
      </c>
      <c r="F414" s="148" t="e">
        <f>Juli!#REF!</f>
        <v>#REF!</v>
      </c>
      <c r="G414" s="148" t="e">
        <f>Septembar!#REF!</f>
        <v>#REF!</v>
      </c>
      <c r="H414" s="148" t="e">
        <f>Oktobar!#REF!</f>
        <v>#REF!</v>
      </c>
      <c r="I414" s="148" t="e">
        <f>Oktobar_2!S414</f>
        <v>#REF!</v>
      </c>
      <c r="K414" s="148" t="e">
        <f>Januar!#REF!</f>
        <v>#REF!</v>
      </c>
      <c r="L414" s="148" t="e">
        <f>Februar!#REF!</f>
        <v>#REF!</v>
      </c>
      <c r="M414" s="148" t="e">
        <f>#REF!</f>
        <v>#REF!</v>
      </c>
      <c r="N414" s="148" t="e">
        <f>Juni!#REF!</f>
        <v>#REF!</v>
      </c>
      <c r="O414" s="148" t="e">
        <f>Juli!#REF!</f>
        <v>#REF!</v>
      </c>
      <c r="P414" s="148" t="e">
        <f>Septembar!#REF!</f>
        <v>#REF!</v>
      </c>
      <c r="Q414" s="148" t="e">
        <f>Oktobar!#REF!</f>
        <v>#REF!</v>
      </c>
      <c r="R414" s="148" t="e">
        <f>Oktobar_2!S414</f>
        <v>#REF!</v>
      </c>
      <c r="S414" s="148"/>
      <c r="T414" s="148">
        <f t="shared" si="7"/>
        <v>0</v>
      </c>
    </row>
    <row r="415" spans="1:20" ht="20.100000000000001" customHeight="1">
      <c r="A415" t="e">
        <f>OSS_2018_19!#REF!</f>
        <v>#REF!</v>
      </c>
      <c r="B415" s="148" t="e">
        <f>Januar!#REF!</f>
        <v>#REF!</v>
      </c>
      <c r="C415" s="148" t="e">
        <f>Februar!#REF!</f>
        <v>#REF!</v>
      </c>
      <c r="D415" s="148" t="e">
        <f>#REF!</f>
        <v>#REF!</v>
      </c>
      <c r="E415" s="148" t="e">
        <f>Juni!#REF!</f>
        <v>#REF!</v>
      </c>
      <c r="F415" s="148" t="e">
        <f>Juli!#REF!</f>
        <v>#REF!</v>
      </c>
      <c r="G415" s="148" t="e">
        <f>Septembar!#REF!</f>
        <v>#REF!</v>
      </c>
      <c r="H415" s="148" t="e">
        <f>Oktobar!#REF!</f>
        <v>#REF!</v>
      </c>
      <c r="I415" s="148" t="e">
        <f>Oktobar_2!S415</f>
        <v>#REF!</v>
      </c>
      <c r="K415" s="148" t="e">
        <f>Januar!#REF!</f>
        <v>#REF!</v>
      </c>
      <c r="L415" s="148" t="e">
        <f>Februar!#REF!</f>
        <v>#REF!</v>
      </c>
      <c r="M415" s="148" t="e">
        <f>#REF!</f>
        <v>#REF!</v>
      </c>
      <c r="N415" s="148" t="e">
        <f>Juni!#REF!</f>
        <v>#REF!</v>
      </c>
      <c r="O415" s="148" t="e">
        <f>Juli!#REF!</f>
        <v>#REF!</v>
      </c>
      <c r="P415" s="148" t="e">
        <f>Septembar!#REF!</f>
        <v>#REF!</v>
      </c>
      <c r="Q415" s="148" t="e">
        <f>Oktobar!#REF!</f>
        <v>#REF!</v>
      </c>
      <c r="R415" s="148" t="e">
        <f>Oktobar_2!S415</f>
        <v>#REF!</v>
      </c>
      <c r="S415" s="148"/>
      <c r="T415" s="148">
        <f t="shared" si="7"/>
        <v>0</v>
      </c>
    </row>
    <row r="416" spans="1:20" ht="20.100000000000001" customHeight="1">
      <c r="A416" t="e">
        <f>OSS_2018_19!#REF!</f>
        <v>#REF!</v>
      </c>
      <c r="B416" s="148" t="e">
        <f>Januar!#REF!</f>
        <v>#REF!</v>
      </c>
      <c r="C416" s="148" t="e">
        <f>Februar!#REF!</f>
        <v>#REF!</v>
      </c>
      <c r="D416" s="148" t="e">
        <f>#REF!</f>
        <v>#REF!</v>
      </c>
      <c r="E416" s="148" t="e">
        <f>Juni!#REF!</f>
        <v>#REF!</v>
      </c>
      <c r="F416" s="148" t="e">
        <f>Juli!#REF!</f>
        <v>#REF!</v>
      </c>
      <c r="G416" s="148" t="e">
        <f>Septembar!#REF!</f>
        <v>#REF!</v>
      </c>
      <c r="H416" s="148" t="e">
        <f>Oktobar!#REF!</f>
        <v>#REF!</v>
      </c>
      <c r="I416" s="148" t="e">
        <f>Oktobar_2!S416</f>
        <v>#REF!</v>
      </c>
      <c r="K416" s="148" t="e">
        <f>Januar!#REF!</f>
        <v>#REF!</v>
      </c>
      <c r="L416" s="148" t="e">
        <f>Februar!#REF!</f>
        <v>#REF!</v>
      </c>
      <c r="M416" s="148" t="e">
        <f>#REF!</f>
        <v>#REF!</v>
      </c>
      <c r="N416" s="148" t="e">
        <f>Juni!#REF!</f>
        <v>#REF!</v>
      </c>
      <c r="O416" s="148" t="e">
        <f>Juli!#REF!</f>
        <v>#REF!</v>
      </c>
      <c r="P416" s="148" t="e">
        <f>Septembar!#REF!</f>
        <v>#REF!</v>
      </c>
      <c r="Q416" s="148" t="e">
        <f>Oktobar!#REF!</f>
        <v>#REF!</v>
      </c>
      <c r="R416" s="148" t="e">
        <f>Oktobar_2!S416</f>
        <v>#REF!</v>
      </c>
      <c r="S416" s="148"/>
      <c r="T416" s="148">
        <f t="shared" si="7"/>
        <v>0</v>
      </c>
    </row>
    <row r="417" spans="1:20" ht="20.100000000000001" customHeight="1">
      <c r="A417" t="e">
        <f>OSS_2018_19!#REF!</f>
        <v>#REF!</v>
      </c>
      <c r="B417" s="148" t="e">
        <f>Januar!#REF!</f>
        <v>#REF!</v>
      </c>
      <c r="C417" s="148" t="e">
        <f>Februar!#REF!</f>
        <v>#REF!</v>
      </c>
      <c r="D417" s="148" t="e">
        <f>#REF!</f>
        <v>#REF!</v>
      </c>
      <c r="E417" s="148" t="e">
        <f>Juni!#REF!</f>
        <v>#REF!</v>
      </c>
      <c r="F417" s="148" t="e">
        <f>Juli!#REF!</f>
        <v>#REF!</v>
      </c>
      <c r="G417" s="148" t="e">
        <f>Septembar!#REF!</f>
        <v>#REF!</v>
      </c>
      <c r="H417" s="148" t="e">
        <f>Oktobar!#REF!</f>
        <v>#REF!</v>
      </c>
      <c r="I417" s="148" t="e">
        <f>Oktobar_2!S417</f>
        <v>#REF!</v>
      </c>
      <c r="K417" s="148" t="e">
        <f>Januar!#REF!</f>
        <v>#REF!</v>
      </c>
      <c r="L417" s="148" t="e">
        <f>Februar!#REF!</f>
        <v>#REF!</v>
      </c>
      <c r="M417" s="148" t="e">
        <f>#REF!</f>
        <v>#REF!</v>
      </c>
      <c r="N417" s="148" t="e">
        <f>Juni!#REF!</f>
        <v>#REF!</v>
      </c>
      <c r="O417" s="148" t="e">
        <f>Juli!#REF!</f>
        <v>#REF!</v>
      </c>
      <c r="P417" s="148" t="e">
        <f>Septembar!#REF!</f>
        <v>#REF!</v>
      </c>
      <c r="Q417" s="148" t="e">
        <f>Oktobar!#REF!</f>
        <v>#REF!</v>
      </c>
      <c r="R417" s="148" t="e">
        <f>Oktobar_2!S417</f>
        <v>#REF!</v>
      </c>
      <c r="S417" s="148"/>
      <c r="T417" s="148">
        <f t="shared" si="7"/>
        <v>0</v>
      </c>
    </row>
    <row r="418" spans="1:20" ht="20.100000000000001" customHeight="1">
      <c r="A418" t="e">
        <f>OSS_2018_19!#REF!</f>
        <v>#REF!</v>
      </c>
      <c r="B418" s="148" t="e">
        <f>Januar!#REF!</f>
        <v>#REF!</v>
      </c>
      <c r="C418" s="148" t="e">
        <f>Februar!#REF!</f>
        <v>#REF!</v>
      </c>
      <c r="D418" s="148" t="e">
        <f>#REF!</f>
        <v>#REF!</v>
      </c>
      <c r="E418" s="148" t="e">
        <f>Juni!#REF!</f>
        <v>#REF!</v>
      </c>
      <c r="F418" s="148" t="e">
        <f>Juli!#REF!</f>
        <v>#REF!</v>
      </c>
      <c r="G418" s="148" t="e">
        <f>Septembar!#REF!</f>
        <v>#REF!</v>
      </c>
      <c r="H418" s="148" t="e">
        <f>Oktobar!#REF!</f>
        <v>#REF!</v>
      </c>
      <c r="I418" s="148" t="e">
        <f>Oktobar_2!S418</f>
        <v>#REF!</v>
      </c>
      <c r="K418" s="148" t="e">
        <f>Januar!#REF!</f>
        <v>#REF!</v>
      </c>
      <c r="L418" s="148" t="e">
        <f>Februar!#REF!</f>
        <v>#REF!</v>
      </c>
      <c r="M418" s="148" t="e">
        <f>#REF!</f>
        <v>#REF!</v>
      </c>
      <c r="N418" s="148" t="e">
        <f>Juni!#REF!</f>
        <v>#REF!</v>
      </c>
      <c r="O418" s="148" t="e">
        <f>Juli!#REF!</f>
        <v>#REF!</v>
      </c>
      <c r="P418" s="148" t="e">
        <f>Septembar!#REF!</f>
        <v>#REF!</v>
      </c>
      <c r="Q418" s="148" t="e">
        <f>Oktobar!#REF!</f>
        <v>#REF!</v>
      </c>
      <c r="R418" s="148" t="e">
        <f>Oktobar_2!S418</f>
        <v>#REF!</v>
      </c>
      <c r="S418" s="148"/>
      <c r="T418" s="148">
        <f t="shared" si="7"/>
        <v>0</v>
      </c>
    </row>
    <row r="419" spans="1:20" ht="20.100000000000001" customHeight="1">
      <c r="A419" t="e">
        <f>OSS_2018_19!#REF!</f>
        <v>#REF!</v>
      </c>
      <c r="B419" s="148" t="e">
        <f>Januar!#REF!</f>
        <v>#REF!</v>
      </c>
      <c r="C419" s="148" t="e">
        <f>Februar!#REF!</f>
        <v>#REF!</v>
      </c>
      <c r="D419" s="148" t="e">
        <f>#REF!</f>
        <v>#REF!</v>
      </c>
      <c r="E419" s="148" t="e">
        <f>Juni!#REF!</f>
        <v>#REF!</v>
      </c>
      <c r="F419" s="148" t="e">
        <f>Juli!#REF!</f>
        <v>#REF!</v>
      </c>
      <c r="G419" s="148" t="e">
        <f>Septembar!#REF!</f>
        <v>#REF!</v>
      </c>
      <c r="H419" s="148" t="e">
        <f>Oktobar!#REF!</f>
        <v>#REF!</v>
      </c>
      <c r="I419" s="148" t="e">
        <f>Oktobar_2!S419</f>
        <v>#REF!</v>
      </c>
      <c r="K419" s="148" t="e">
        <f>Januar!#REF!</f>
        <v>#REF!</v>
      </c>
      <c r="L419" s="148" t="e">
        <f>Februar!#REF!</f>
        <v>#REF!</v>
      </c>
      <c r="M419" s="148" t="e">
        <f>#REF!</f>
        <v>#REF!</v>
      </c>
      <c r="N419" s="148" t="e">
        <f>Juni!#REF!</f>
        <v>#REF!</v>
      </c>
      <c r="O419" s="148" t="e">
        <f>Juli!#REF!</f>
        <v>#REF!</v>
      </c>
      <c r="P419" s="148" t="e">
        <f>Septembar!#REF!</f>
        <v>#REF!</v>
      </c>
      <c r="Q419" s="148" t="e">
        <f>Oktobar!#REF!</f>
        <v>#REF!</v>
      </c>
      <c r="R419" s="148" t="e">
        <f>Oktobar_2!S419</f>
        <v>#REF!</v>
      </c>
      <c r="S419" s="148"/>
      <c r="T419" s="148">
        <f t="shared" si="7"/>
        <v>0</v>
      </c>
    </row>
    <row r="420" spans="1:20" ht="20.100000000000001" customHeight="1">
      <c r="A420" t="e">
        <f>OSS_2018_19!#REF!</f>
        <v>#REF!</v>
      </c>
      <c r="B420" s="148" t="e">
        <f>Januar!#REF!</f>
        <v>#REF!</v>
      </c>
      <c r="C420" s="148" t="e">
        <f>Februar!#REF!</f>
        <v>#REF!</v>
      </c>
      <c r="D420" s="148" t="e">
        <f>#REF!</f>
        <v>#REF!</v>
      </c>
      <c r="E420" s="148" t="e">
        <f>Juni!#REF!</f>
        <v>#REF!</v>
      </c>
      <c r="F420" s="148" t="e">
        <f>Juli!#REF!</f>
        <v>#REF!</v>
      </c>
      <c r="G420" s="148" t="e">
        <f>Septembar!#REF!</f>
        <v>#REF!</v>
      </c>
      <c r="H420" s="148" t="e">
        <f>Oktobar!#REF!</f>
        <v>#REF!</v>
      </c>
      <c r="I420" s="148" t="e">
        <f>Oktobar_2!S420</f>
        <v>#REF!</v>
      </c>
      <c r="K420" s="148" t="e">
        <f>Januar!#REF!</f>
        <v>#REF!</v>
      </c>
      <c r="L420" s="148" t="e">
        <f>Februar!#REF!</f>
        <v>#REF!</v>
      </c>
      <c r="M420" s="148" t="e">
        <f>#REF!</f>
        <v>#REF!</v>
      </c>
      <c r="N420" s="148" t="e">
        <f>Juni!#REF!</f>
        <v>#REF!</v>
      </c>
      <c r="O420" s="148" t="e">
        <f>Juli!#REF!</f>
        <v>#REF!</v>
      </c>
      <c r="P420" s="148" t="e">
        <f>Septembar!#REF!</f>
        <v>#REF!</v>
      </c>
      <c r="Q420" s="148" t="e">
        <f>Oktobar!#REF!</f>
        <v>#REF!</v>
      </c>
      <c r="R420" s="148" t="e">
        <f>Oktobar_2!S420</f>
        <v>#REF!</v>
      </c>
      <c r="S420" s="148"/>
      <c r="T420" s="148">
        <f t="shared" si="7"/>
        <v>0</v>
      </c>
    </row>
    <row r="421" spans="1:20" ht="20.100000000000001" customHeight="1">
      <c r="A421" t="e">
        <f>OSS_2018_19!#REF!</f>
        <v>#REF!</v>
      </c>
      <c r="B421" s="148" t="e">
        <f>Januar!#REF!</f>
        <v>#REF!</v>
      </c>
      <c r="C421" s="148" t="e">
        <f>Februar!#REF!</f>
        <v>#REF!</v>
      </c>
      <c r="D421" s="148" t="e">
        <f>#REF!</f>
        <v>#REF!</v>
      </c>
      <c r="E421" s="148" t="e">
        <f>Juni!#REF!</f>
        <v>#REF!</v>
      </c>
      <c r="F421" s="148" t="e">
        <f>Juli!#REF!</f>
        <v>#REF!</v>
      </c>
      <c r="G421" s="148" t="e">
        <f>Septembar!#REF!</f>
        <v>#REF!</v>
      </c>
      <c r="H421" s="148" t="e">
        <f>Oktobar!#REF!</f>
        <v>#REF!</v>
      </c>
      <c r="I421" s="148" t="e">
        <f>Oktobar_2!S421</f>
        <v>#REF!</v>
      </c>
      <c r="K421" s="148" t="e">
        <f>Januar!#REF!</f>
        <v>#REF!</v>
      </c>
      <c r="L421" s="148" t="e">
        <f>Februar!#REF!</f>
        <v>#REF!</v>
      </c>
      <c r="M421" s="148" t="e">
        <f>#REF!</f>
        <v>#REF!</v>
      </c>
      <c r="N421" s="148" t="e">
        <f>Juni!#REF!</f>
        <v>#REF!</v>
      </c>
      <c r="O421" s="148" t="e">
        <f>Juli!#REF!</f>
        <v>#REF!</v>
      </c>
      <c r="P421" s="148" t="e">
        <f>Septembar!#REF!</f>
        <v>#REF!</v>
      </c>
      <c r="Q421" s="148" t="e">
        <f>Oktobar!#REF!</f>
        <v>#REF!</v>
      </c>
      <c r="R421" s="148" t="e">
        <f>Oktobar_2!S421</f>
        <v>#REF!</v>
      </c>
      <c r="S421" s="148"/>
      <c r="T421" s="148">
        <f t="shared" si="7"/>
        <v>0</v>
      </c>
    </row>
    <row r="422" spans="1:20" ht="20.100000000000001" customHeight="1">
      <c r="A422" t="e">
        <f>OSS_2018_19!#REF!</f>
        <v>#REF!</v>
      </c>
      <c r="B422" s="148" t="e">
        <f>Januar!#REF!</f>
        <v>#REF!</v>
      </c>
      <c r="C422" s="148" t="e">
        <f>Februar!#REF!</f>
        <v>#REF!</v>
      </c>
      <c r="D422" s="148" t="e">
        <f>#REF!</f>
        <v>#REF!</v>
      </c>
      <c r="E422" s="148" t="e">
        <f>Juni!#REF!</f>
        <v>#REF!</v>
      </c>
      <c r="F422" s="148" t="e">
        <f>Juli!#REF!</f>
        <v>#REF!</v>
      </c>
      <c r="G422" s="148" t="e">
        <f>Septembar!#REF!</f>
        <v>#REF!</v>
      </c>
      <c r="H422" s="148" t="e">
        <f>Oktobar!#REF!</f>
        <v>#REF!</v>
      </c>
      <c r="I422" s="148" t="e">
        <f>Oktobar_2!S422</f>
        <v>#REF!</v>
      </c>
      <c r="K422" s="148" t="e">
        <f>Januar!#REF!</f>
        <v>#REF!</v>
      </c>
      <c r="L422" s="148" t="e">
        <f>Februar!#REF!</f>
        <v>#REF!</v>
      </c>
      <c r="M422" s="148" t="e">
        <f>#REF!</f>
        <v>#REF!</v>
      </c>
      <c r="N422" s="148" t="e">
        <f>Juni!#REF!</f>
        <v>#REF!</v>
      </c>
      <c r="O422" s="148" t="e">
        <f>Juli!#REF!</f>
        <v>#REF!</v>
      </c>
      <c r="P422" s="148" t="e">
        <f>Septembar!#REF!</f>
        <v>#REF!</v>
      </c>
      <c r="Q422" s="148" t="e">
        <f>Oktobar!#REF!</f>
        <v>#REF!</v>
      </c>
      <c r="R422" s="148" t="e">
        <f>Oktobar_2!S422</f>
        <v>#REF!</v>
      </c>
      <c r="S422" s="148"/>
      <c r="T422" s="148">
        <f t="shared" si="7"/>
        <v>0</v>
      </c>
    </row>
    <row r="423" spans="1:20" ht="20.100000000000001" customHeight="1">
      <c r="A423" t="e">
        <f>OSS_2018_19!#REF!</f>
        <v>#REF!</v>
      </c>
      <c r="B423" s="148" t="e">
        <f>Januar!#REF!</f>
        <v>#REF!</v>
      </c>
      <c r="C423" s="148" t="e">
        <f>Februar!#REF!</f>
        <v>#REF!</v>
      </c>
      <c r="D423" s="148" t="e">
        <f>#REF!</f>
        <v>#REF!</v>
      </c>
      <c r="E423" s="148" t="e">
        <f>Juni!#REF!</f>
        <v>#REF!</v>
      </c>
      <c r="F423" s="148" t="e">
        <f>Juli!#REF!</f>
        <v>#REF!</v>
      </c>
      <c r="G423" s="148" t="e">
        <f>Septembar!#REF!</f>
        <v>#REF!</v>
      </c>
      <c r="H423" s="148" t="e">
        <f>Oktobar!#REF!</f>
        <v>#REF!</v>
      </c>
      <c r="I423" s="148" t="e">
        <f>Oktobar_2!S423</f>
        <v>#REF!</v>
      </c>
      <c r="K423" s="148" t="e">
        <f>Januar!#REF!</f>
        <v>#REF!</v>
      </c>
      <c r="L423" s="148" t="e">
        <f>Februar!#REF!</f>
        <v>#REF!</v>
      </c>
      <c r="M423" s="148" t="e">
        <f>#REF!</f>
        <v>#REF!</v>
      </c>
      <c r="N423" s="148" t="e">
        <f>Juni!#REF!</f>
        <v>#REF!</v>
      </c>
      <c r="O423" s="148" t="e">
        <f>Juli!#REF!</f>
        <v>#REF!</v>
      </c>
      <c r="P423" s="148" t="e">
        <f>Septembar!#REF!</f>
        <v>#REF!</v>
      </c>
      <c r="Q423" s="148" t="e">
        <f>Oktobar!#REF!</f>
        <v>#REF!</v>
      </c>
      <c r="R423" s="148" t="e">
        <f>Oktobar_2!S423</f>
        <v>#REF!</v>
      </c>
      <c r="S423" s="148"/>
      <c r="T423" s="148">
        <f t="shared" si="7"/>
        <v>0</v>
      </c>
    </row>
    <row r="424" spans="1:20" ht="20.100000000000001" customHeight="1">
      <c r="A424" t="e">
        <f>OSS_2018_19!#REF!</f>
        <v>#REF!</v>
      </c>
      <c r="B424" s="148" t="e">
        <f>Januar!#REF!</f>
        <v>#REF!</v>
      </c>
      <c r="C424" s="148" t="e">
        <f>Februar!#REF!</f>
        <v>#REF!</v>
      </c>
      <c r="D424" s="148" t="e">
        <f>#REF!</f>
        <v>#REF!</v>
      </c>
      <c r="E424" s="148" t="e">
        <f>Juni!#REF!</f>
        <v>#REF!</v>
      </c>
      <c r="F424" s="148" t="e">
        <f>Juli!#REF!</f>
        <v>#REF!</v>
      </c>
      <c r="G424" s="148" t="e">
        <f>Septembar!#REF!</f>
        <v>#REF!</v>
      </c>
      <c r="H424" s="148" t="e">
        <f>Oktobar!#REF!</f>
        <v>#REF!</v>
      </c>
      <c r="I424" s="148" t="e">
        <f>Oktobar_2!S424</f>
        <v>#REF!</v>
      </c>
      <c r="K424" s="148" t="e">
        <f>Januar!#REF!</f>
        <v>#REF!</v>
      </c>
      <c r="L424" s="148" t="e">
        <f>Februar!#REF!</f>
        <v>#REF!</v>
      </c>
      <c r="M424" s="148" t="e">
        <f>#REF!</f>
        <v>#REF!</v>
      </c>
      <c r="N424" s="148" t="e">
        <f>Juni!#REF!</f>
        <v>#REF!</v>
      </c>
      <c r="O424" s="148" t="e">
        <f>Juli!#REF!</f>
        <v>#REF!</v>
      </c>
      <c r="P424" s="148" t="e">
        <f>Septembar!#REF!</f>
        <v>#REF!</v>
      </c>
      <c r="Q424" s="148" t="e">
        <f>Oktobar!#REF!</f>
        <v>#REF!</v>
      </c>
      <c r="R424" s="148" t="e">
        <f>Oktobar_2!S424</f>
        <v>#REF!</v>
      </c>
      <c r="S424" s="148"/>
      <c r="T424" s="148">
        <f t="shared" si="7"/>
        <v>0</v>
      </c>
    </row>
    <row r="425" spans="1:20" ht="20.100000000000001" customHeight="1">
      <c r="A425" t="e">
        <f>OSS_2018_19!#REF!</f>
        <v>#REF!</v>
      </c>
      <c r="B425" s="148" t="e">
        <f>Januar!#REF!</f>
        <v>#REF!</v>
      </c>
      <c r="C425" s="148" t="e">
        <f>Februar!#REF!</f>
        <v>#REF!</v>
      </c>
      <c r="D425" s="148" t="e">
        <f>#REF!</f>
        <v>#REF!</v>
      </c>
      <c r="E425" s="148" t="e">
        <f>Juni!#REF!</f>
        <v>#REF!</v>
      </c>
      <c r="F425" s="148" t="e">
        <f>Juli!#REF!</f>
        <v>#REF!</v>
      </c>
      <c r="G425" s="148" t="e">
        <f>Septembar!#REF!</f>
        <v>#REF!</v>
      </c>
      <c r="H425" s="148" t="e">
        <f>Oktobar!#REF!</f>
        <v>#REF!</v>
      </c>
      <c r="I425" s="148" t="e">
        <f>Oktobar_2!S425</f>
        <v>#REF!</v>
      </c>
      <c r="K425" s="148" t="e">
        <f>Januar!#REF!</f>
        <v>#REF!</v>
      </c>
      <c r="L425" s="148" t="e">
        <f>Februar!#REF!</f>
        <v>#REF!</v>
      </c>
      <c r="M425" s="148" t="e">
        <f>#REF!</f>
        <v>#REF!</v>
      </c>
      <c r="N425" s="148" t="e">
        <f>Juni!#REF!</f>
        <v>#REF!</v>
      </c>
      <c r="O425" s="148" t="e">
        <f>Juli!#REF!</f>
        <v>#REF!</v>
      </c>
      <c r="P425" s="148" t="e">
        <f>Septembar!#REF!</f>
        <v>#REF!</v>
      </c>
      <c r="Q425" s="148" t="e">
        <f>Oktobar!#REF!</f>
        <v>#REF!</v>
      </c>
      <c r="R425" s="148" t="e">
        <f>Oktobar_2!S425</f>
        <v>#REF!</v>
      </c>
      <c r="S425" s="148"/>
      <c r="T425" s="148">
        <f t="shared" si="7"/>
        <v>0</v>
      </c>
    </row>
    <row r="426" spans="1:20" ht="20.100000000000001" customHeight="1">
      <c r="A426" t="e">
        <f>OSS_2018_19!#REF!</f>
        <v>#REF!</v>
      </c>
      <c r="B426" s="148" t="e">
        <f>Januar!#REF!</f>
        <v>#REF!</v>
      </c>
      <c r="C426" s="148" t="e">
        <f>Februar!#REF!</f>
        <v>#REF!</v>
      </c>
      <c r="D426" s="148" t="e">
        <f>#REF!</f>
        <v>#REF!</v>
      </c>
      <c r="E426" s="148" t="e">
        <f>Juni!#REF!</f>
        <v>#REF!</v>
      </c>
      <c r="F426" s="148" t="e">
        <f>Juli!#REF!</f>
        <v>#REF!</v>
      </c>
      <c r="G426" s="148" t="e">
        <f>Septembar!#REF!</f>
        <v>#REF!</v>
      </c>
      <c r="H426" s="148" t="e">
        <f>Oktobar!#REF!</f>
        <v>#REF!</v>
      </c>
      <c r="I426" s="148" t="e">
        <f>Oktobar_2!S426</f>
        <v>#REF!</v>
      </c>
      <c r="K426" s="148" t="e">
        <f>Januar!#REF!</f>
        <v>#REF!</v>
      </c>
      <c r="L426" s="148" t="e">
        <f>Februar!#REF!</f>
        <v>#REF!</v>
      </c>
      <c r="M426" s="148" t="e">
        <f>#REF!</f>
        <v>#REF!</v>
      </c>
      <c r="N426" s="148" t="e">
        <f>Juni!#REF!</f>
        <v>#REF!</v>
      </c>
      <c r="O426" s="148" t="e">
        <f>Juli!#REF!</f>
        <v>#REF!</v>
      </c>
      <c r="P426" s="148" t="e">
        <f>Septembar!#REF!</f>
        <v>#REF!</v>
      </c>
      <c r="Q426" s="148" t="e">
        <f>Oktobar!#REF!</f>
        <v>#REF!</v>
      </c>
      <c r="R426" s="148" t="e">
        <f>Oktobar_2!S426</f>
        <v>#REF!</v>
      </c>
      <c r="S426" s="148"/>
      <c r="T426" s="148">
        <f t="shared" si="7"/>
        <v>0</v>
      </c>
    </row>
    <row r="427" spans="1:20" ht="20.100000000000001" customHeight="1">
      <c r="A427" t="e">
        <f>OSS_2018_19!#REF!</f>
        <v>#REF!</v>
      </c>
      <c r="B427" s="148" t="e">
        <f>Januar!#REF!</f>
        <v>#REF!</v>
      </c>
      <c r="C427" s="148" t="e">
        <f>Februar!#REF!</f>
        <v>#REF!</v>
      </c>
      <c r="D427" s="148" t="e">
        <f>#REF!</f>
        <v>#REF!</v>
      </c>
      <c r="E427" s="148" t="e">
        <f>Juni!#REF!</f>
        <v>#REF!</v>
      </c>
      <c r="F427" s="148" t="e">
        <f>Juli!#REF!</f>
        <v>#REF!</v>
      </c>
      <c r="G427" s="148" t="e">
        <f>Septembar!#REF!</f>
        <v>#REF!</v>
      </c>
      <c r="H427" s="148" t="e">
        <f>Oktobar!#REF!</f>
        <v>#REF!</v>
      </c>
      <c r="I427" s="148" t="e">
        <f>Oktobar_2!S427</f>
        <v>#REF!</v>
      </c>
      <c r="K427" s="148" t="e">
        <f>Januar!#REF!</f>
        <v>#REF!</v>
      </c>
      <c r="L427" s="148" t="e">
        <f>Februar!#REF!</f>
        <v>#REF!</v>
      </c>
      <c r="M427" s="148" t="e">
        <f>#REF!</f>
        <v>#REF!</v>
      </c>
      <c r="N427" s="148" t="e">
        <f>Juni!#REF!</f>
        <v>#REF!</v>
      </c>
      <c r="O427" s="148" t="e">
        <f>Juli!#REF!</f>
        <v>#REF!</v>
      </c>
      <c r="P427" s="148" t="e">
        <f>Septembar!#REF!</f>
        <v>#REF!</v>
      </c>
      <c r="Q427" s="148" t="e">
        <f>Oktobar!#REF!</f>
        <v>#REF!</v>
      </c>
      <c r="R427" s="148" t="e">
        <f>Oktobar_2!S427</f>
        <v>#REF!</v>
      </c>
      <c r="S427" s="148"/>
      <c r="T427" s="148">
        <f t="shared" si="7"/>
        <v>0</v>
      </c>
    </row>
    <row r="428" spans="1:20" ht="20.100000000000001" customHeight="1">
      <c r="A428" t="e">
        <f>OSS_2018_19!#REF!</f>
        <v>#REF!</v>
      </c>
      <c r="B428" s="148" t="e">
        <f>Januar!#REF!</f>
        <v>#REF!</v>
      </c>
      <c r="C428" s="148" t="e">
        <f>Februar!#REF!</f>
        <v>#REF!</v>
      </c>
      <c r="D428" s="148" t="e">
        <f>#REF!</f>
        <v>#REF!</v>
      </c>
      <c r="E428" s="148" t="e">
        <f>Juni!#REF!</f>
        <v>#REF!</v>
      </c>
      <c r="F428" s="148" t="e">
        <f>Juli!#REF!</f>
        <v>#REF!</v>
      </c>
      <c r="G428" s="148" t="e">
        <f>Septembar!#REF!</f>
        <v>#REF!</v>
      </c>
      <c r="H428" s="148" t="e">
        <f>Oktobar!#REF!</f>
        <v>#REF!</v>
      </c>
      <c r="I428" s="148" t="e">
        <f>Oktobar_2!S428</f>
        <v>#REF!</v>
      </c>
      <c r="K428" s="148" t="e">
        <f>Januar!#REF!</f>
        <v>#REF!</v>
      </c>
      <c r="L428" s="148" t="e">
        <f>Februar!#REF!</f>
        <v>#REF!</v>
      </c>
      <c r="M428" s="148" t="e">
        <f>#REF!</f>
        <v>#REF!</v>
      </c>
      <c r="N428" s="148" t="e">
        <f>Juni!#REF!</f>
        <v>#REF!</v>
      </c>
      <c r="O428" s="148" t="e">
        <f>Juli!#REF!</f>
        <v>#REF!</v>
      </c>
      <c r="P428" s="148" t="e">
        <f>Septembar!#REF!</f>
        <v>#REF!</v>
      </c>
      <c r="Q428" s="148" t="e">
        <f>Oktobar!#REF!</f>
        <v>#REF!</v>
      </c>
      <c r="R428" s="148" t="e">
        <f>Oktobar_2!S428</f>
        <v>#REF!</v>
      </c>
      <c r="S428" s="148"/>
      <c r="T428" s="148">
        <f t="shared" si="7"/>
        <v>0</v>
      </c>
    </row>
    <row r="429" spans="1:20" ht="20.100000000000001" customHeight="1">
      <c r="A429" t="e">
        <f>OSS_2018_19!#REF!</f>
        <v>#REF!</v>
      </c>
      <c r="B429" s="148" t="e">
        <f>Januar!#REF!</f>
        <v>#REF!</v>
      </c>
      <c r="C429" s="148" t="e">
        <f>Februar!#REF!</f>
        <v>#REF!</v>
      </c>
      <c r="D429" s="148" t="e">
        <f>#REF!</f>
        <v>#REF!</v>
      </c>
      <c r="E429" s="148" t="e">
        <f>Juni!#REF!</f>
        <v>#REF!</v>
      </c>
      <c r="F429" s="148" t="e">
        <f>Juli!#REF!</f>
        <v>#REF!</v>
      </c>
      <c r="G429" s="148" t="e">
        <f>Septembar!#REF!</f>
        <v>#REF!</v>
      </c>
      <c r="H429" s="148" t="e">
        <f>Oktobar!#REF!</f>
        <v>#REF!</v>
      </c>
      <c r="I429" s="148" t="e">
        <f>Oktobar_2!S429</f>
        <v>#REF!</v>
      </c>
      <c r="K429" s="148" t="e">
        <f>Januar!#REF!</f>
        <v>#REF!</v>
      </c>
      <c r="L429" s="148" t="e">
        <f>Februar!#REF!</f>
        <v>#REF!</v>
      </c>
      <c r="M429" s="148" t="e">
        <f>#REF!</f>
        <v>#REF!</v>
      </c>
      <c r="N429" s="148" t="e">
        <f>Juni!#REF!</f>
        <v>#REF!</v>
      </c>
      <c r="O429" s="148" t="e">
        <f>Juli!#REF!</f>
        <v>#REF!</v>
      </c>
      <c r="P429" s="148" t="e">
        <f>Septembar!#REF!</f>
        <v>#REF!</v>
      </c>
      <c r="Q429" s="148" t="e">
        <f>Oktobar!#REF!</f>
        <v>#REF!</v>
      </c>
      <c r="R429" s="148" t="e">
        <f>Oktobar_2!S429</f>
        <v>#REF!</v>
      </c>
      <c r="S429" s="148"/>
      <c r="T429" s="148">
        <f t="shared" si="7"/>
        <v>0</v>
      </c>
    </row>
    <row r="430" spans="1:20" ht="20.100000000000001" customHeight="1">
      <c r="A430" t="e">
        <f>OSS_2018_19!#REF!</f>
        <v>#REF!</v>
      </c>
      <c r="B430" s="148" t="e">
        <f>Januar!#REF!</f>
        <v>#REF!</v>
      </c>
      <c r="C430" s="148" t="e">
        <f>Februar!#REF!</f>
        <v>#REF!</v>
      </c>
      <c r="D430" s="148" t="e">
        <f>#REF!</f>
        <v>#REF!</v>
      </c>
      <c r="E430" s="148" t="e">
        <f>Juni!#REF!</f>
        <v>#REF!</v>
      </c>
      <c r="F430" s="148" t="e">
        <f>Juli!#REF!</f>
        <v>#REF!</v>
      </c>
      <c r="G430" s="148" t="e">
        <f>Septembar!#REF!</f>
        <v>#REF!</v>
      </c>
      <c r="H430" s="148" t="e">
        <f>Oktobar!#REF!</f>
        <v>#REF!</v>
      </c>
      <c r="I430" s="148" t="e">
        <f>Oktobar_2!S430</f>
        <v>#REF!</v>
      </c>
      <c r="K430" s="148" t="e">
        <f>Januar!#REF!</f>
        <v>#REF!</v>
      </c>
      <c r="L430" s="148" t="e">
        <f>Februar!#REF!</f>
        <v>#REF!</v>
      </c>
      <c r="M430" s="148" t="e">
        <f>#REF!</f>
        <v>#REF!</v>
      </c>
      <c r="N430" s="148" t="e">
        <f>Juni!#REF!</f>
        <v>#REF!</v>
      </c>
      <c r="O430" s="148" t="e">
        <f>Juli!#REF!</f>
        <v>#REF!</v>
      </c>
      <c r="P430" s="148" t="e">
        <f>Septembar!#REF!</f>
        <v>#REF!</v>
      </c>
      <c r="Q430" s="148" t="e">
        <f>Oktobar!#REF!</f>
        <v>#REF!</v>
      </c>
      <c r="R430" s="148" t="e">
        <f>Oktobar_2!S430</f>
        <v>#REF!</v>
      </c>
      <c r="S430" s="148"/>
      <c r="T430" s="148">
        <f t="shared" si="7"/>
        <v>0</v>
      </c>
    </row>
    <row r="431" spans="1:20" ht="20.100000000000001" customHeight="1">
      <c r="A431" t="e">
        <f>OSS_2018_19!#REF!</f>
        <v>#REF!</v>
      </c>
      <c r="B431" s="148" t="e">
        <f>Januar!#REF!</f>
        <v>#REF!</v>
      </c>
      <c r="C431" s="148" t="e">
        <f>Februar!#REF!</f>
        <v>#REF!</v>
      </c>
      <c r="D431" s="148" t="e">
        <f>#REF!</f>
        <v>#REF!</v>
      </c>
      <c r="E431" s="148" t="e">
        <f>Juni!#REF!</f>
        <v>#REF!</v>
      </c>
      <c r="F431" s="148" t="e">
        <f>Juli!#REF!</f>
        <v>#REF!</v>
      </c>
      <c r="G431" s="148" t="e">
        <f>Septembar!#REF!</f>
        <v>#REF!</v>
      </c>
      <c r="H431" s="148" t="e">
        <f>Oktobar!#REF!</f>
        <v>#REF!</v>
      </c>
      <c r="I431" s="148" t="e">
        <f>Oktobar_2!S431</f>
        <v>#REF!</v>
      </c>
      <c r="K431" s="148" t="e">
        <f>Januar!#REF!</f>
        <v>#REF!</v>
      </c>
      <c r="L431" s="148" t="e">
        <f>Februar!#REF!</f>
        <v>#REF!</v>
      </c>
      <c r="M431" s="148" t="e">
        <f>#REF!</f>
        <v>#REF!</v>
      </c>
      <c r="N431" s="148" t="e">
        <f>Juni!#REF!</f>
        <v>#REF!</v>
      </c>
      <c r="O431" s="148" t="e">
        <f>Juli!#REF!</f>
        <v>#REF!</v>
      </c>
      <c r="P431" s="148" t="e">
        <f>Septembar!#REF!</f>
        <v>#REF!</v>
      </c>
      <c r="Q431" s="148" t="e">
        <f>Oktobar!#REF!</f>
        <v>#REF!</v>
      </c>
      <c r="R431" s="148" t="e">
        <f>Oktobar_2!S431</f>
        <v>#REF!</v>
      </c>
      <c r="S431" s="148"/>
      <c r="T431" s="148">
        <f t="shared" si="7"/>
        <v>0</v>
      </c>
    </row>
    <row r="432" spans="1:20" ht="20.100000000000001" customHeight="1">
      <c r="A432" t="e">
        <f>OSS_2018_19!#REF!</f>
        <v>#REF!</v>
      </c>
      <c r="B432" s="148" t="e">
        <f>Januar!#REF!</f>
        <v>#REF!</v>
      </c>
      <c r="C432" s="148" t="e">
        <f>Februar!#REF!</f>
        <v>#REF!</v>
      </c>
      <c r="D432" s="148" t="e">
        <f>#REF!</f>
        <v>#REF!</v>
      </c>
      <c r="E432" s="148" t="e">
        <f>Juni!#REF!</f>
        <v>#REF!</v>
      </c>
      <c r="F432" s="148" t="e">
        <f>Juli!#REF!</f>
        <v>#REF!</v>
      </c>
      <c r="G432" s="148" t="e">
        <f>Septembar!#REF!</f>
        <v>#REF!</v>
      </c>
      <c r="H432" s="148" t="e">
        <f>Oktobar!#REF!</f>
        <v>#REF!</v>
      </c>
      <c r="I432" s="148" t="e">
        <f>Oktobar_2!S432</f>
        <v>#REF!</v>
      </c>
      <c r="K432" s="148" t="e">
        <f>Januar!#REF!</f>
        <v>#REF!</v>
      </c>
      <c r="L432" s="148" t="e">
        <f>Februar!#REF!</f>
        <v>#REF!</v>
      </c>
      <c r="M432" s="148" t="e">
        <f>#REF!</f>
        <v>#REF!</v>
      </c>
      <c r="N432" s="148" t="e">
        <f>Juni!#REF!</f>
        <v>#REF!</v>
      </c>
      <c r="O432" s="148" t="e">
        <f>Juli!#REF!</f>
        <v>#REF!</v>
      </c>
      <c r="P432" s="148" t="e">
        <f>Septembar!#REF!</f>
        <v>#REF!</v>
      </c>
      <c r="Q432" s="148" t="e">
        <f>Oktobar!#REF!</f>
        <v>#REF!</v>
      </c>
      <c r="R432" s="148" t="e">
        <f>Oktobar_2!S432</f>
        <v>#REF!</v>
      </c>
      <c r="S432" s="148"/>
      <c r="T432" s="148">
        <f t="shared" si="7"/>
        <v>0</v>
      </c>
    </row>
    <row r="433" spans="1:20" ht="20.100000000000001" customHeight="1">
      <c r="A433" t="e">
        <f>OSS_2018_19!#REF!</f>
        <v>#REF!</v>
      </c>
      <c r="B433" s="148" t="e">
        <f>Januar!#REF!</f>
        <v>#REF!</v>
      </c>
      <c r="C433" s="148" t="e">
        <f>Februar!#REF!</f>
        <v>#REF!</v>
      </c>
      <c r="D433" s="148" t="e">
        <f>#REF!</f>
        <v>#REF!</v>
      </c>
      <c r="E433" s="148" t="e">
        <f>Juni!#REF!</f>
        <v>#REF!</v>
      </c>
      <c r="F433" s="148" t="e">
        <f>Juli!#REF!</f>
        <v>#REF!</v>
      </c>
      <c r="G433" s="148" t="e">
        <f>Septembar!#REF!</f>
        <v>#REF!</v>
      </c>
      <c r="H433" s="148" t="e">
        <f>Oktobar!#REF!</f>
        <v>#REF!</v>
      </c>
      <c r="I433" s="148" t="e">
        <f>Oktobar_2!S433</f>
        <v>#REF!</v>
      </c>
      <c r="K433" s="148" t="e">
        <f>Januar!#REF!</f>
        <v>#REF!</v>
      </c>
      <c r="L433" s="148" t="e">
        <f>Februar!#REF!</f>
        <v>#REF!</v>
      </c>
      <c r="M433" s="148" t="e">
        <f>#REF!</f>
        <v>#REF!</v>
      </c>
      <c r="N433" s="148" t="e">
        <f>Juni!#REF!</f>
        <v>#REF!</v>
      </c>
      <c r="O433" s="148" t="e">
        <f>Juli!#REF!</f>
        <v>#REF!</v>
      </c>
      <c r="P433" s="148" t="e">
        <f>Septembar!#REF!</f>
        <v>#REF!</v>
      </c>
      <c r="Q433" s="148" t="e">
        <f>Oktobar!#REF!</f>
        <v>#REF!</v>
      </c>
      <c r="R433" s="148" t="e">
        <f>Oktobar_2!S433</f>
        <v>#REF!</v>
      </c>
      <c r="S433" s="148"/>
      <c r="T433" s="148">
        <f t="shared" si="7"/>
        <v>0</v>
      </c>
    </row>
    <row r="434" spans="1:20" ht="20.100000000000001" customHeight="1">
      <c r="A434" t="e">
        <f>OSS_2018_19!#REF!</f>
        <v>#REF!</v>
      </c>
      <c r="B434" s="148" t="e">
        <f>Januar!#REF!</f>
        <v>#REF!</v>
      </c>
      <c r="C434" s="148" t="e">
        <f>Februar!#REF!</f>
        <v>#REF!</v>
      </c>
      <c r="D434" s="148" t="e">
        <f>#REF!</f>
        <v>#REF!</v>
      </c>
      <c r="E434" s="148" t="e">
        <f>Juni!#REF!</f>
        <v>#REF!</v>
      </c>
      <c r="F434" s="148" t="e">
        <f>Juli!#REF!</f>
        <v>#REF!</v>
      </c>
      <c r="G434" s="148" t="e">
        <f>Septembar!#REF!</f>
        <v>#REF!</v>
      </c>
      <c r="H434" s="148" t="e">
        <f>Oktobar!#REF!</f>
        <v>#REF!</v>
      </c>
      <c r="I434" s="148" t="e">
        <f>Oktobar_2!S434</f>
        <v>#REF!</v>
      </c>
      <c r="K434" s="148" t="e">
        <f>Januar!#REF!</f>
        <v>#REF!</v>
      </c>
      <c r="L434" s="148" t="e">
        <f>Februar!#REF!</f>
        <v>#REF!</v>
      </c>
      <c r="M434" s="148" t="e">
        <f>#REF!</f>
        <v>#REF!</v>
      </c>
      <c r="N434" s="148" t="e">
        <f>Juni!#REF!</f>
        <v>#REF!</v>
      </c>
      <c r="O434" s="148" t="e">
        <f>Juli!#REF!</f>
        <v>#REF!</v>
      </c>
      <c r="P434" s="148" t="e">
        <f>Septembar!#REF!</f>
        <v>#REF!</v>
      </c>
      <c r="Q434" s="148" t="e">
        <f>Oktobar!#REF!</f>
        <v>#REF!</v>
      </c>
      <c r="R434" s="148" t="e">
        <f>Oktobar_2!S434</f>
        <v>#REF!</v>
      </c>
      <c r="S434" s="148"/>
      <c r="T434" s="148">
        <f t="shared" si="7"/>
        <v>0</v>
      </c>
    </row>
    <row r="435" spans="1:20" ht="20.100000000000001" customHeight="1">
      <c r="A435" t="e">
        <f>OSS_2018_19!#REF!</f>
        <v>#REF!</v>
      </c>
      <c r="B435" s="148" t="e">
        <f>Januar!#REF!</f>
        <v>#REF!</v>
      </c>
      <c r="C435" s="148" t="e">
        <f>Februar!#REF!</f>
        <v>#REF!</v>
      </c>
      <c r="D435" s="148" t="e">
        <f>#REF!</f>
        <v>#REF!</v>
      </c>
      <c r="E435" s="148" t="e">
        <f>Juni!#REF!</f>
        <v>#REF!</v>
      </c>
      <c r="F435" s="148" t="e">
        <f>Juli!#REF!</f>
        <v>#REF!</v>
      </c>
      <c r="G435" s="148" t="e">
        <f>Septembar!#REF!</f>
        <v>#REF!</v>
      </c>
      <c r="H435" s="148" t="e">
        <f>Oktobar!#REF!</f>
        <v>#REF!</v>
      </c>
      <c r="I435" s="148" t="e">
        <f>Oktobar_2!S435</f>
        <v>#REF!</v>
      </c>
      <c r="K435" s="148" t="e">
        <f>Januar!#REF!</f>
        <v>#REF!</v>
      </c>
      <c r="L435" s="148" t="e">
        <f>Februar!#REF!</f>
        <v>#REF!</v>
      </c>
      <c r="M435" s="148" t="e">
        <f>#REF!</f>
        <v>#REF!</v>
      </c>
      <c r="N435" s="148" t="e">
        <f>Juni!#REF!</f>
        <v>#REF!</v>
      </c>
      <c r="O435" s="148" t="e">
        <f>Juli!#REF!</f>
        <v>#REF!</v>
      </c>
      <c r="P435" s="148" t="e">
        <f>Septembar!#REF!</f>
        <v>#REF!</v>
      </c>
      <c r="Q435" s="148" t="e">
        <f>Oktobar!#REF!</f>
        <v>#REF!</v>
      </c>
      <c r="R435" s="148" t="e">
        <f>Oktobar_2!S435</f>
        <v>#REF!</v>
      </c>
      <c r="S435" s="148"/>
      <c r="T435" s="148">
        <f t="shared" si="7"/>
        <v>0</v>
      </c>
    </row>
    <row r="436" spans="1:20" ht="20.100000000000001" customHeight="1">
      <c r="A436" t="e">
        <f>OSS_2018_19!#REF!</f>
        <v>#REF!</v>
      </c>
      <c r="B436" s="148" t="e">
        <f>Januar!#REF!</f>
        <v>#REF!</v>
      </c>
      <c r="C436" s="148" t="e">
        <f>Februar!#REF!</f>
        <v>#REF!</v>
      </c>
      <c r="D436" s="148" t="e">
        <f>#REF!</f>
        <v>#REF!</v>
      </c>
      <c r="E436" s="148" t="e">
        <f>Juni!#REF!</f>
        <v>#REF!</v>
      </c>
      <c r="F436" s="148" t="e">
        <f>Juli!#REF!</f>
        <v>#REF!</v>
      </c>
      <c r="G436" s="148" t="e">
        <f>Septembar!#REF!</f>
        <v>#REF!</v>
      </c>
      <c r="H436" s="148" t="e">
        <f>Oktobar!#REF!</f>
        <v>#REF!</v>
      </c>
      <c r="I436" s="148" t="e">
        <f>Oktobar_2!S436</f>
        <v>#REF!</v>
      </c>
      <c r="K436" s="148" t="e">
        <f>Januar!#REF!</f>
        <v>#REF!</v>
      </c>
      <c r="L436" s="148" t="e">
        <f>Februar!#REF!</f>
        <v>#REF!</v>
      </c>
      <c r="M436" s="148" t="e">
        <f>#REF!</f>
        <v>#REF!</v>
      </c>
      <c r="N436" s="148" t="e">
        <f>Juni!#REF!</f>
        <v>#REF!</v>
      </c>
      <c r="O436" s="148" t="e">
        <f>Juli!#REF!</f>
        <v>#REF!</v>
      </c>
      <c r="P436" s="148" t="e">
        <f>Septembar!#REF!</f>
        <v>#REF!</v>
      </c>
      <c r="Q436" s="148" t="e">
        <f>Oktobar!#REF!</f>
        <v>#REF!</v>
      </c>
      <c r="R436" s="148" t="e">
        <f>Oktobar_2!S436</f>
        <v>#REF!</v>
      </c>
      <c r="S436" s="148"/>
      <c r="T436" s="148">
        <f t="shared" si="7"/>
        <v>0</v>
      </c>
    </row>
    <row r="437" spans="1:20" ht="20.100000000000001" customHeight="1">
      <c r="A437" t="e">
        <f>OSS_2018_19!#REF!</f>
        <v>#REF!</v>
      </c>
      <c r="B437" s="148" t="e">
        <f>Januar!#REF!</f>
        <v>#REF!</v>
      </c>
      <c r="C437" s="148" t="e">
        <f>Februar!#REF!</f>
        <v>#REF!</v>
      </c>
      <c r="D437" s="148" t="e">
        <f>#REF!</f>
        <v>#REF!</v>
      </c>
      <c r="E437" s="148" t="e">
        <f>Juni!#REF!</f>
        <v>#REF!</v>
      </c>
      <c r="F437" s="148" t="e">
        <f>Juli!#REF!</f>
        <v>#REF!</v>
      </c>
      <c r="G437" s="148" t="e">
        <f>Septembar!#REF!</f>
        <v>#REF!</v>
      </c>
      <c r="H437" s="148" t="e">
        <f>Oktobar!#REF!</f>
        <v>#REF!</v>
      </c>
      <c r="I437" s="148" t="e">
        <f>Oktobar_2!S437</f>
        <v>#REF!</v>
      </c>
      <c r="K437" s="148" t="e">
        <f>Januar!#REF!</f>
        <v>#REF!</v>
      </c>
      <c r="L437" s="148" t="e">
        <f>Februar!#REF!</f>
        <v>#REF!</v>
      </c>
      <c r="M437" s="148" t="e">
        <f>#REF!</f>
        <v>#REF!</v>
      </c>
      <c r="N437" s="148" t="e">
        <f>Juni!#REF!</f>
        <v>#REF!</v>
      </c>
      <c r="O437" s="148" t="e">
        <f>Juli!#REF!</f>
        <v>#REF!</v>
      </c>
      <c r="P437" s="148" t="e">
        <f>Septembar!#REF!</f>
        <v>#REF!</v>
      </c>
      <c r="Q437" s="148" t="e">
        <f>Oktobar!#REF!</f>
        <v>#REF!</v>
      </c>
      <c r="R437" s="148" t="e">
        <f>Oktobar_2!S437</f>
        <v>#REF!</v>
      </c>
      <c r="S437" s="148"/>
      <c r="T437" s="148">
        <f t="shared" si="7"/>
        <v>0</v>
      </c>
    </row>
    <row r="438" spans="1:20" ht="20.100000000000001" customHeight="1">
      <c r="A438" t="e">
        <f>OSS_2018_19!#REF!</f>
        <v>#REF!</v>
      </c>
      <c r="B438" s="148" t="e">
        <f>Januar!#REF!</f>
        <v>#REF!</v>
      </c>
      <c r="C438" s="148" t="e">
        <f>Februar!#REF!</f>
        <v>#REF!</v>
      </c>
      <c r="D438" s="148" t="e">
        <f>#REF!</f>
        <v>#REF!</v>
      </c>
      <c r="E438" s="148" t="e">
        <f>Juni!#REF!</f>
        <v>#REF!</v>
      </c>
      <c r="F438" s="148" t="e">
        <f>Juli!#REF!</f>
        <v>#REF!</v>
      </c>
      <c r="G438" s="148" t="e">
        <f>Septembar!#REF!</f>
        <v>#REF!</v>
      </c>
      <c r="H438" s="148" t="e">
        <f>Oktobar!#REF!</f>
        <v>#REF!</v>
      </c>
      <c r="I438" s="148" t="e">
        <f>Oktobar_2!S438</f>
        <v>#REF!</v>
      </c>
      <c r="K438" s="148" t="e">
        <f>Januar!#REF!</f>
        <v>#REF!</v>
      </c>
      <c r="L438" s="148" t="e">
        <f>Februar!#REF!</f>
        <v>#REF!</v>
      </c>
      <c r="M438" s="148" t="e">
        <f>#REF!</f>
        <v>#REF!</v>
      </c>
      <c r="N438" s="148" t="e">
        <f>Juni!#REF!</f>
        <v>#REF!</v>
      </c>
      <c r="O438" s="148" t="e">
        <f>Juli!#REF!</f>
        <v>#REF!</v>
      </c>
      <c r="P438" s="148" t="e">
        <f>Septembar!#REF!</f>
        <v>#REF!</v>
      </c>
      <c r="Q438" s="148" t="e">
        <f>Oktobar!#REF!</f>
        <v>#REF!</v>
      </c>
      <c r="R438" s="148" t="e">
        <f>Oktobar_2!S438</f>
        <v>#REF!</v>
      </c>
      <c r="S438" s="148"/>
      <c r="T438" s="148">
        <f t="shared" si="7"/>
        <v>0</v>
      </c>
    </row>
    <row r="439" spans="1:20" ht="20.100000000000001" customHeight="1">
      <c r="A439" t="e">
        <f>OSS_2018_19!#REF!</f>
        <v>#REF!</v>
      </c>
      <c r="B439" s="148" t="e">
        <f>Januar!#REF!</f>
        <v>#REF!</v>
      </c>
      <c r="C439" s="148" t="e">
        <f>Februar!#REF!</f>
        <v>#REF!</v>
      </c>
      <c r="D439" s="148" t="e">
        <f>#REF!</f>
        <v>#REF!</v>
      </c>
      <c r="E439" s="148" t="e">
        <f>Juni!#REF!</f>
        <v>#REF!</v>
      </c>
      <c r="F439" s="148" t="e">
        <f>Juli!#REF!</f>
        <v>#REF!</v>
      </c>
      <c r="G439" s="148" t="e">
        <f>Septembar!#REF!</f>
        <v>#REF!</v>
      </c>
      <c r="H439" s="148" t="e">
        <f>Oktobar!#REF!</f>
        <v>#REF!</v>
      </c>
      <c r="I439" s="148" t="e">
        <f>Oktobar_2!S439</f>
        <v>#REF!</v>
      </c>
      <c r="K439" s="148" t="e">
        <f>Januar!#REF!</f>
        <v>#REF!</v>
      </c>
      <c r="L439" s="148" t="e">
        <f>Februar!#REF!</f>
        <v>#REF!</v>
      </c>
      <c r="M439" s="148" t="e">
        <f>#REF!</f>
        <v>#REF!</v>
      </c>
      <c r="N439" s="148" t="e">
        <f>Juni!#REF!</f>
        <v>#REF!</v>
      </c>
      <c r="O439" s="148" t="e">
        <f>Juli!#REF!</f>
        <v>#REF!</v>
      </c>
      <c r="P439" s="148" t="e">
        <f>Septembar!#REF!</f>
        <v>#REF!</v>
      </c>
      <c r="Q439" s="148" t="e">
        <f>Oktobar!#REF!</f>
        <v>#REF!</v>
      </c>
      <c r="R439" s="148" t="e">
        <f>Oktobar_2!S439</f>
        <v>#REF!</v>
      </c>
      <c r="S439" s="148"/>
      <c r="T439" s="148">
        <f t="shared" si="7"/>
        <v>0</v>
      </c>
    </row>
    <row r="440" spans="1:20" ht="20.100000000000001" customHeight="1">
      <c r="A440" t="e">
        <f>OSS_2018_19!#REF!</f>
        <v>#REF!</v>
      </c>
      <c r="B440" s="148" t="e">
        <f>Januar!#REF!</f>
        <v>#REF!</v>
      </c>
      <c r="C440" s="148" t="e">
        <f>Februar!#REF!</f>
        <v>#REF!</v>
      </c>
      <c r="D440" s="148" t="e">
        <f>#REF!</f>
        <v>#REF!</v>
      </c>
      <c r="E440" s="148" t="e">
        <f>Juni!#REF!</f>
        <v>#REF!</v>
      </c>
      <c r="F440" s="148" t="e">
        <f>Juli!#REF!</f>
        <v>#REF!</v>
      </c>
      <c r="G440" s="148" t="e">
        <f>Septembar!#REF!</f>
        <v>#REF!</v>
      </c>
      <c r="H440" s="148" t="e">
        <f>Oktobar!#REF!</f>
        <v>#REF!</v>
      </c>
      <c r="I440" s="148" t="e">
        <f>Oktobar_2!S440</f>
        <v>#REF!</v>
      </c>
      <c r="K440" s="148" t="e">
        <f>Januar!#REF!</f>
        <v>#REF!</v>
      </c>
      <c r="L440" s="148" t="e">
        <f>Februar!#REF!</f>
        <v>#REF!</v>
      </c>
      <c r="M440" s="148" t="e">
        <f>#REF!</f>
        <v>#REF!</v>
      </c>
      <c r="N440" s="148" t="e">
        <f>Juni!#REF!</f>
        <v>#REF!</v>
      </c>
      <c r="O440" s="148" t="e">
        <f>Juli!#REF!</f>
        <v>#REF!</v>
      </c>
      <c r="P440" s="148" t="e">
        <f>Septembar!#REF!</f>
        <v>#REF!</v>
      </c>
      <c r="Q440" s="148" t="e">
        <f>Oktobar!#REF!</f>
        <v>#REF!</v>
      </c>
      <c r="R440" s="148" t="e">
        <f>Oktobar_2!S440</f>
        <v>#REF!</v>
      </c>
      <c r="S440" s="148"/>
      <c r="T440" s="148">
        <f t="shared" si="7"/>
        <v>0</v>
      </c>
    </row>
    <row r="441" spans="1:20" ht="20.100000000000001" customHeight="1">
      <c r="A441" t="e">
        <f>OSS_2018_19!#REF!</f>
        <v>#REF!</v>
      </c>
      <c r="B441" s="148" t="e">
        <f>Januar!#REF!</f>
        <v>#REF!</v>
      </c>
      <c r="C441" s="148" t="e">
        <f>Februar!#REF!</f>
        <v>#REF!</v>
      </c>
      <c r="D441" s="148" t="e">
        <f>#REF!</f>
        <v>#REF!</v>
      </c>
      <c r="E441" s="148" t="e">
        <f>Juni!#REF!</f>
        <v>#REF!</v>
      </c>
      <c r="F441" s="148" t="e">
        <f>Juli!#REF!</f>
        <v>#REF!</v>
      </c>
      <c r="G441" s="148" t="e">
        <f>Septembar!#REF!</f>
        <v>#REF!</v>
      </c>
      <c r="H441" s="148" t="e">
        <f>Oktobar!#REF!</f>
        <v>#REF!</v>
      </c>
      <c r="I441" s="148" t="e">
        <f>Oktobar_2!S441</f>
        <v>#REF!</v>
      </c>
      <c r="K441" s="148" t="e">
        <f>Januar!#REF!</f>
        <v>#REF!</v>
      </c>
      <c r="L441" s="148" t="e">
        <f>Februar!#REF!</f>
        <v>#REF!</v>
      </c>
      <c r="M441" s="148" t="e">
        <f>#REF!</f>
        <v>#REF!</v>
      </c>
      <c r="N441" s="148" t="e">
        <f>Juni!#REF!</f>
        <v>#REF!</v>
      </c>
      <c r="O441" s="148" t="e">
        <f>Juli!#REF!</f>
        <v>#REF!</v>
      </c>
      <c r="P441" s="148" t="e">
        <f>Septembar!#REF!</f>
        <v>#REF!</v>
      </c>
      <c r="Q441" s="148" t="e">
        <f>Oktobar!#REF!</f>
        <v>#REF!</v>
      </c>
      <c r="R441" s="148" t="e">
        <f>Oktobar_2!S441</f>
        <v>#REF!</v>
      </c>
      <c r="S441" s="148"/>
      <c r="T441" s="148">
        <f t="shared" si="7"/>
        <v>0</v>
      </c>
    </row>
    <row r="442" spans="1:20" ht="20.100000000000001" customHeight="1">
      <c r="A442" t="e">
        <f>OSS_2018_19!#REF!</f>
        <v>#REF!</v>
      </c>
      <c r="B442" s="148" t="e">
        <f>Januar!#REF!</f>
        <v>#REF!</v>
      </c>
      <c r="C442" s="148" t="e">
        <f>Februar!#REF!</f>
        <v>#REF!</v>
      </c>
      <c r="D442" s="148" t="e">
        <f>#REF!</f>
        <v>#REF!</v>
      </c>
      <c r="E442" s="148" t="e">
        <f>Juni!#REF!</f>
        <v>#REF!</v>
      </c>
      <c r="F442" s="148" t="e">
        <f>Juli!#REF!</f>
        <v>#REF!</v>
      </c>
      <c r="G442" s="148" t="e">
        <f>Septembar!#REF!</f>
        <v>#REF!</v>
      </c>
      <c r="H442" s="148" t="e">
        <f>Oktobar!#REF!</f>
        <v>#REF!</v>
      </c>
      <c r="I442" s="148" t="e">
        <f>Oktobar_2!S442</f>
        <v>#REF!</v>
      </c>
      <c r="K442" s="148" t="e">
        <f>Januar!#REF!</f>
        <v>#REF!</v>
      </c>
      <c r="L442" s="148" t="e">
        <f>Februar!#REF!</f>
        <v>#REF!</v>
      </c>
      <c r="M442" s="148" t="e">
        <f>#REF!</f>
        <v>#REF!</v>
      </c>
      <c r="N442" s="148" t="e">
        <f>Juni!#REF!</f>
        <v>#REF!</v>
      </c>
      <c r="O442" s="148" t="e">
        <f>Juli!#REF!</f>
        <v>#REF!</v>
      </c>
      <c r="P442" s="148" t="e">
        <f>Septembar!#REF!</f>
        <v>#REF!</v>
      </c>
      <c r="Q442" s="148" t="e">
        <f>Oktobar!#REF!</f>
        <v>#REF!</v>
      </c>
      <c r="R442" s="148" t="e">
        <f>Oktobar_2!S442</f>
        <v>#REF!</v>
      </c>
      <c r="S442" s="148"/>
      <c r="T442" s="148">
        <f t="shared" si="7"/>
        <v>0</v>
      </c>
    </row>
    <row r="443" spans="1:20" ht="20.100000000000001" customHeight="1">
      <c r="A443" t="e">
        <f>OSS_2018_19!#REF!</f>
        <v>#REF!</v>
      </c>
      <c r="B443" s="148" t="e">
        <f>Januar!#REF!</f>
        <v>#REF!</v>
      </c>
      <c r="C443" s="148" t="e">
        <f>Februar!#REF!</f>
        <v>#REF!</v>
      </c>
      <c r="D443" s="148" t="e">
        <f>#REF!</f>
        <v>#REF!</v>
      </c>
      <c r="E443" s="148" t="e">
        <f>Juni!#REF!</f>
        <v>#REF!</v>
      </c>
      <c r="F443" s="148" t="e">
        <f>Juli!#REF!</f>
        <v>#REF!</v>
      </c>
      <c r="G443" s="148" t="e">
        <f>Septembar!#REF!</f>
        <v>#REF!</v>
      </c>
      <c r="H443" s="148" t="e">
        <f>Oktobar!#REF!</f>
        <v>#REF!</v>
      </c>
      <c r="I443" s="148" t="e">
        <f>Oktobar_2!S443</f>
        <v>#REF!</v>
      </c>
      <c r="K443" s="148" t="e">
        <f>Januar!#REF!</f>
        <v>#REF!</v>
      </c>
      <c r="L443" s="148" t="e">
        <f>Februar!#REF!</f>
        <v>#REF!</v>
      </c>
      <c r="M443" s="148" t="e">
        <f>#REF!</f>
        <v>#REF!</v>
      </c>
      <c r="N443" s="148" t="e">
        <f>Juni!#REF!</f>
        <v>#REF!</v>
      </c>
      <c r="O443" s="148" t="e">
        <f>Juli!#REF!</f>
        <v>#REF!</v>
      </c>
      <c r="P443" s="148" t="e">
        <f>Septembar!#REF!</f>
        <v>#REF!</v>
      </c>
      <c r="Q443" s="148" t="e">
        <f>Oktobar!#REF!</f>
        <v>#REF!</v>
      </c>
      <c r="R443" s="148" t="e">
        <f>Oktobar_2!S443</f>
        <v>#REF!</v>
      </c>
      <c r="S443" s="148"/>
      <c r="T443" s="148">
        <f t="shared" si="7"/>
        <v>0</v>
      </c>
    </row>
    <row r="444" spans="1:20" ht="20.100000000000001" customHeight="1">
      <c r="A444" t="e">
        <f>OSS_2018_19!#REF!</f>
        <v>#REF!</v>
      </c>
      <c r="B444" s="148" t="e">
        <f>Januar!#REF!</f>
        <v>#REF!</v>
      </c>
      <c r="C444" s="148" t="e">
        <f>Februar!#REF!</f>
        <v>#REF!</v>
      </c>
      <c r="D444" s="148" t="e">
        <f>#REF!</f>
        <v>#REF!</v>
      </c>
      <c r="E444" s="148" t="e">
        <f>Juni!#REF!</f>
        <v>#REF!</v>
      </c>
      <c r="F444" s="148" t="e">
        <f>Juli!#REF!</f>
        <v>#REF!</v>
      </c>
      <c r="G444" s="148" t="e">
        <f>Septembar!#REF!</f>
        <v>#REF!</v>
      </c>
      <c r="H444" s="148" t="e">
        <f>Oktobar!#REF!</f>
        <v>#REF!</v>
      </c>
      <c r="I444" s="148" t="e">
        <f>Oktobar_2!S444</f>
        <v>#REF!</v>
      </c>
      <c r="K444" s="148" t="e">
        <f>Januar!#REF!</f>
        <v>#REF!</v>
      </c>
      <c r="L444" s="148" t="e">
        <f>Februar!#REF!</f>
        <v>#REF!</v>
      </c>
      <c r="M444" s="148" t="e">
        <f>#REF!</f>
        <v>#REF!</v>
      </c>
      <c r="N444" s="148" t="e">
        <f>Juni!#REF!</f>
        <v>#REF!</v>
      </c>
      <c r="O444" s="148" t="e">
        <f>Juli!#REF!</f>
        <v>#REF!</v>
      </c>
      <c r="P444" s="148" t="e">
        <f>Septembar!#REF!</f>
        <v>#REF!</v>
      </c>
      <c r="Q444" s="148" t="e">
        <f>Oktobar!#REF!</f>
        <v>#REF!</v>
      </c>
      <c r="R444" s="148" t="e">
        <f>Oktobar_2!S444</f>
        <v>#REF!</v>
      </c>
      <c r="S444" s="148"/>
      <c r="T444" s="148">
        <f t="shared" si="7"/>
        <v>0</v>
      </c>
    </row>
    <row r="445" spans="1:20" ht="20.100000000000001" customHeight="1">
      <c r="A445" t="e">
        <f>OSS_2018_19!#REF!</f>
        <v>#REF!</v>
      </c>
      <c r="B445" s="148" t="e">
        <f>Januar!#REF!</f>
        <v>#REF!</v>
      </c>
      <c r="C445" s="148" t="e">
        <f>Februar!#REF!</f>
        <v>#REF!</v>
      </c>
      <c r="D445" s="148" t="e">
        <f>#REF!</f>
        <v>#REF!</v>
      </c>
      <c r="E445" s="148" t="e">
        <f>Juni!#REF!</f>
        <v>#REF!</v>
      </c>
      <c r="F445" s="148" t="e">
        <f>Juli!#REF!</f>
        <v>#REF!</v>
      </c>
      <c r="G445" s="148" t="e">
        <f>Septembar!#REF!</f>
        <v>#REF!</v>
      </c>
      <c r="H445" s="148" t="e">
        <f>Oktobar!#REF!</f>
        <v>#REF!</v>
      </c>
      <c r="I445" s="148" t="e">
        <f>Oktobar_2!S445</f>
        <v>#REF!</v>
      </c>
      <c r="K445" s="148" t="e">
        <f>Januar!#REF!</f>
        <v>#REF!</v>
      </c>
      <c r="L445" s="148" t="e">
        <f>Februar!#REF!</f>
        <v>#REF!</v>
      </c>
      <c r="M445" s="148" t="e">
        <f>#REF!</f>
        <v>#REF!</v>
      </c>
      <c r="N445" s="148" t="e">
        <f>Juni!#REF!</f>
        <v>#REF!</v>
      </c>
      <c r="O445" s="148" t="e">
        <f>Juli!#REF!</f>
        <v>#REF!</v>
      </c>
      <c r="P445" s="148" t="e">
        <f>Septembar!#REF!</f>
        <v>#REF!</v>
      </c>
      <c r="Q445" s="148" t="e">
        <f>Oktobar!#REF!</f>
        <v>#REF!</v>
      </c>
      <c r="R445" s="148" t="e">
        <f>Oktobar_2!S445</f>
        <v>#REF!</v>
      </c>
      <c r="S445" s="148"/>
      <c r="T445" s="148">
        <f t="shared" si="7"/>
        <v>0</v>
      </c>
    </row>
    <row r="446" spans="1:20" ht="20.100000000000001" customHeight="1">
      <c r="A446" t="e">
        <f>OSS_2018_19!#REF!</f>
        <v>#REF!</v>
      </c>
      <c r="B446" s="148" t="e">
        <f>Januar!#REF!</f>
        <v>#REF!</v>
      </c>
      <c r="C446" s="148" t="e">
        <f>Februar!#REF!</f>
        <v>#REF!</v>
      </c>
      <c r="D446" s="148" t="e">
        <f>#REF!</f>
        <v>#REF!</v>
      </c>
      <c r="E446" s="148" t="e">
        <f>Juni!#REF!</f>
        <v>#REF!</v>
      </c>
      <c r="F446" s="148" t="e">
        <f>Juli!#REF!</f>
        <v>#REF!</v>
      </c>
      <c r="G446" s="148" t="e">
        <f>Septembar!#REF!</f>
        <v>#REF!</v>
      </c>
      <c r="H446" s="148" t="e">
        <f>Oktobar!#REF!</f>
        <v>#REF!</v>
      </c>
      <c r="I446" s="148" t="e">
        <f>Oktobar_2!S446</f>
        <v>#REF!</v>
      </c>
      <c r="K446" s="148" t="e">
        <f>Januar!#REF!</f>
        <v>#REF!</v>
      </c>
      <c r="L446" s="148" t="e">
        <f>Februar!#REF!</f>
        <v>#REF!</v>
      </c>
      <c r="M446" s="148" t="e">
        <f>#REF!</f>
        <v>#REF!</v>
      </c>
      <c r="N446" s="148" t="e">
        <f>Juni!#REF!</f>
        <v>#REF!</v>
      </c>
      <c r="O446" s="148" t="e">
        <f>Juli!#REF!</f>
        <v>#REF!</v>
      </c>
      <c r="P446" s="148" t="e">
        <f>Septembar!#REF!</f>
        <v>#REF!</v>
      </c>
      <c r="Q446" s="148" t="e">
        <f>Oktobar!#REF!</f>
        <v>#REF!</v>
      </c>
      <c r="R446" s="148" t="e">
        <f>Oktobar_2!S446</f>
        <v>#REF!</v>
      </c>
      <c r="S446" s="148"/>
      <c r="T446" s="148">
        <f t="shared" si="7"/>
        <v>0</v>
      </c>
    </row>
    <row r="447" spans="1:20" ht="20.100000000000001" customHeight="1">
      <c r="A447" t="e">
        <f>OSS_2018_19!#REF!</f>
        <v>#REF!</v>
      </c>
      <c r="B447" s="148" t="e">
        <f>Januar!#REF!</f>
        <v>#REF!</v>
      </c>
      <c r="C447" s="148" t="e">
        <f>Februar!#REF!</f>
        <v>#REF!</v>
      </c>
      <c r="D447" s="148" t="e">
        <f>#REF!</f>
        <v>#REF!</v>
      </c>
      <c r="E447" s="148" t="e">
        <f>Juni!#REF!</f>
        <v>#REF!</v>
      </c>
      <c r="F447" s="148" t="e">
        <f>Juli!#REF!</f>
        <v>#REF!</v>
      </c>
      <c r="G447" s="148" t="e">
        <f>Septembar!#REF!</f>
        <v>#REF!</v>
      </c>
      <c r="H447" s="148" t="e">
        <f>Oktobar!#REF!</f>
        <v>#REF!</v>
      </c>
      <c r="I447" s="148" t="e">
        <f>Oktobar_2!S447</f>
        <v>#REF!</v>
      </c>
      <c r="K447" s="148" t="e">
        <f>Januar!#REF!</f>
        <v>#REF!</v>
      </c>
      <c r="L447" s="148" t="e">
        <f>Februar!#REF!</f>
        <v>#REF!</v>
      </c>
      <c r="M447" s="148" t="e">
        <f>#REF!</f>
        <v>#REF!</v>
      </c>
      <c r="N447" s="148" t="e">
        <f>Juni!#REF!</f>
        <v>#REF!</v>
      </c>
      <c r="O447" s="148" t="e">
        <f>Juli!#REF!</f>
        <v>#REF!</v>
      </c>
      <c r="P447" s="148" t="e">
        <f>Septembar!#REF!</f>
        <v>#REF!</v>
      </c>
      <c r="Q447" s="148" t="e">
        <f>Oktobar!#REF!</f>
        <v>#REF!</v>
      </c>
      <c r="R447" s="148" t="e">
        <f>Oktobar_2!S447</f>
        <v>#REF!</v>
      </c>
      <c r="S447" s="148"/>
      <c r="T447" s="148">
        <f t="shared" si="7"/>
        <v>0</v>
      </c>
    </row>
    <row r="448" spans="1:20" ht="20.100000000000001" customHeight="1">
      <c r="A448" t="e">
        <f>OSS_2018_19!#REF!</f>
        <v>#REF!</v>
      </c>
      <c r="B448" s="148" t="e">
        <f>Januar!#REF!</f>
        <v>#REF!</v>
      </c>
      <c r="C448" s="148" t="e">
        <f>Februar!#REF!</f>
        <v>#REF!</v>
      </c>
      <c r="D448" s="148" t="e">
        <f>#REF!</f>
        <v>#REF!</v>
      </c>
      <c r="E448" s="148" t="e">
        <f>Juni!#REF!</f>
        <v>#REF!</v>
      </c>
      <c r="F448" s="148" t="e">
        <f>Juli!#REF!</f>
        <v>#REF!</v>
      </c>
      <c r="G448" s="148" t="e">
        <f>Septembar!#REF!</f>
        <v>#REF!</v>
      </c>
      <c r="H448" s="148" t="e">
        <f>Oktobar!#REF!</f>
        <v>#REF!</v>
      </c>
      <c r="I448" s="148" t="e">
        <f>Oktobar_2!S448</f>
        <v>#REF!</v>
      </c>
      <c r="K448" s="148" t="e">
        <f>Januar!#REF!</f>
        <v>#REF!</v>
      </c>
      <c r="L448" s="148" t="e">
        <f>Februar!#REF!</f>
        <v>#REF!</v>
      </c>
      <c r="M448" s="148" t="e">
        <f>#REF!</f>
        <v>#REF!</v>
      </c>
      <c r="N448" s="148" t="e">
        <f>Juni!#REF!</f>
        <v>#REF!</v>
      </c>
      <c r="O448" s="148" t="e">
        <f>Juli!#REF!</f>
        <v>#REF!</v>
      </c>
      <c r="P448" s="148" t="e">
        <f>Septembar!#REF!</f>
        <v>#REF!</v>
      </c>
      <c r="Q448" s="148" t="e">
        <f>Oktobar!#REF!</f>
        <v>#REF!</v>
      </c>
      <c r="R448" s="148" t="e">
        <f>Oktobar_2!S448</f>
        <v>#REF!</v>
      </c>
      <c r="S448" s="148"/>
      <c r="T448" s="148">
        <f t="shared" si="7"/>
        <v>0</v>
      </c>
    </row>
    <row r="449" spans="1:20" ht="20.100000000000001" customHeight="1">
      <c r="A449" t="e">
        <f>OSS_2018_19!#REF!</f>
        <v>#REF!</v>
      </c>
      <c r="B449" s="148" t="e">
        <f>Januar!#REF!</f>
        <v>#REF!</v>
      </c>
      <c r="C449" s="148" t="e">
        <f>Februar!#REF!</f>
        <v>#REF!</v>
      </c>
      <c r="D449" s="148" t="e">
        <f>#REF!</f>
        <v>#REF!</v>
      </c>
      <c r="E449" s="148" t="e">
        <f>Juni!#REF!</f>
        <v>#REF!</v>
      </c>
      <c r="F449" s="148" t="e">
        <f>Juli!#REF!</f>
        <v>#REF!</v>
      </c>
      <c r="G449" s="148" t="e">
        <f>Septembar!#REF!</f>
        <v>#REF!</v>
      </c>
      <c r="H449" s="148" t="e">
        <f>Oktobar!#REF!</f>
        <v>#REF!</v>
      </c>
      <c r="I449" s="148" t="e">
        <f>Oktobar_2!S449</f>
        <v>#REF!</v>
      </c>
      <c r="K449" s="148" t="e">
        <f>Januar!#REF!</f>
        <v>#REF!</v>
      </c>
      <c r="L449" s="148" t="e">
        <f>Februar!#REF!</f>
        <v>#REF!</v>
      </c>
      <c r="M449" s="148" t="e">
        <f>#REF!</f>
        <v>#REF!</v>
      </c>
      <c r="N449" s="148" t="e">
        <f>Juni!#REF!</f>
        <v>#REF!</v>
      </c>
      <c r="O449" s="148" t="e">
        <f>Juli!#REF!</f>
        <v>#REF!</v>
      </c>
      <c r="P449" s="148" t="e">
        <f>Septembar!#REF!</f>
        <v>#REF!</v>
      </c>
      <c r="Q449" s="148" t="e">
        <f>Oktobar!#REF!</f>
        <v>#REF!</v>
      </c>
      <c r="R449" s="148" t="e">
        <f>Oktobar_2!S449</f>
        <v>#REF!</v>
      </c>
      <c r="S449" s="148"/>
      <c r="T449" s="148">
        <f t="shared" si="7"/>
        <v>0</v>
      </c>
    </row>
    <row r="450" spans="1:20" ht="20.100000000000001" customHeight="1">
      <c r="A450" t="e">
        <f>OSS_2018_19!#REF!</f>
        <v>#REF!</v>
      </c>
      <c r="B450" s="148" t="e">
        <f>Januar!#REF!</f>
        <v>#REF!</v>
      </c>
      <c r="C450" s="148" t="e">
        <f>Februar!#REF!</f>
        <v>#REF!</v>
      </c>
      <c r="D450" s="148" t="e">
        <f>#REF!</f>
        <v>#REF!</v>
      </c>
      <c r="E450" s="148" t="e">
        <f>Juni!#REF!</f>
        <v>#REF!</v>
      </c>
      <c r="F450" s="148" t="e">
        <f>Juli!#REF!</f>
        <v>#REF!</v>
      </c>
      <c r="G450" s="148" t="e">
        <f>Septembar!#REF!</f>
        <v>#REF!</v>
      </c>
      <c r="H450" s="148" t="e">
        <f>Oktobar!#REF!</f>
        <v>#REF!</v>
      </c>
      <c r="I450" s="148" t="e">
        <f>Oktobar_2!S450</f>
        <v>#REF!</v>
      </c>
      <c r="K450" s="148" t="e">
        <f>Januar!#REF!</f>
        <v>#REF!</v>
      </c>
      <c r="L450" s="148" t="e">
        <f>Februar!#REF!</f>
        <v>#REF!</v>
      </c>
      <c r="M450" s="148" t="e">
        <f>#REF!</f>
        <v>#REF!</v>
      </c>
      <c r="N450" s="148" t="e">
        <f>Juni!#REF!</f>
        <v>#REF!</v>
      </c>
      <c r="O450" s="148" t="e">
        <f>Juli!#REF!</f>
        <v>#REF!</v>
      </c>
      <c r="P450" s="148" t="e">
        <f>Septembar!#REF!</f>
        <v>#REF!</v>
      </c>
      <c r="Q450" s="148" t="e">
        <f>Oktobar!#REF!</f>
        <v>#REF!</v>
      </c>
      <c r="R450" s="148" t="e">
        <f>Oktobar_2!S450</f>
        <v>#REF!</v>
      </c>
      <c r="S450" s="148"/>
      <c r="T450" s="148">
        <f t="shared" si="7"/>
        <v>0</v>
      </c>
    </row>
    <row r="451" spans="1:20" ht="20.100000000000001" customHeight="1">
      <c r="A451" t="e">
        <f>OSS_2018_19!#REF!</f>
        <v>#REF!</v>
      </c>
      <c r="B451" s="148" t="e">
        <f>Januar!#REF!</f>
        <v>#REF!</v>
      </c>
      <c r="C451" s="148" t="e">
        <f>Februar!#REF!</f>
        <v>#REF!</v>
      </c>
      <c r="D451" s="148" t="e">
        <f>#REF!</f>
        <v>#REF!</v>
      </c>
      <c r="E451" s="148" t="e">
        <f>Juni!#REF!</f>
        <v>#REF!</v>
      </c>
      <c r="F451" s="148" t="e">
        <f>Juli!#REF!</f>
        <v>#REF!</v>
      </c>
      <c r="G451" s="148" t="e">
        <f>Septembar!#REF!</f>
        <v>#REF!</v>
      </c>
      <c r="H451" s="148" t="e">
        <f>Oktobar!#REF!</f>
        <v>#REF!</v>
      </c>
      <c r="I451" s="148" t="e">
        <f>Oktobar_2!S451</f>
        <v>#REF!</v>
      </c>
      <c r="K451" s="148" t="e">
        <f>Januar!#REF!</f>
        <v>#REF!</v>
      </c>
      <c r="L451" s="148" t="e">
        <f>Februar!#REF!</f>
        <v>#REF!</v>
      </c>
      <c r="M451" s="148" t="e">
        <f>#REF!</f>
        <v>#REF!</v>
      </c>
      <c r="N451" s="148" t="e">
        <f>Juni!#REF!</f>
        <v>#REF!</v>
      </c>
      <c r="O451" s="148" t="e">
        <f>Juli!#REF!</f>
        <v>#REF!</v>
      </c>
      <c r="P451" s="148" t="e">
        <f>Septembar!#REF!</f>
        <v>#REF!</v>
      </c>
      <c r="Q451" s="148" t="e">
        <f>Oktobar!#REF!</f>
        <v>#REF!</v>
      </c>
      <c r="R451" s="148" t="e">
        <f>Oktobar_2!S451</f>
        <v>#REF!</v>
      </c>
      <c r="S451" s="148"/>
      <c r="T451" s="148">
        <f t="shared" ref="T451:T514" si="8">COUNTIF(B451:I451,"DA")</f>
        <v>0</v>
      </c>
    </row>
    <row r="452" spans="1:20" ht="20.100000000000001" customHeight="1">
      <c r="A452" t="e">
        <f>OSS_2018_19!#REF!</f>
        <v>#REF!</v>
      </c>
      <c r="B452" s="148" t="e">
        <f>Januar!#REF!</f>
        <v>#REF!</v>
      </c>
      <c r="C452" s="148" t="e">
        <f>Februar!#REF!</f>
        <v>#REF!</v>
      </c>
      <c r="D452" s="148" t="e">
        <f>#REF!</f>
        <v>#REF!</v>
      </c>
      <c r="E452" s="148" t="e">
        <f>Juni!#REF!</f>
        <v>#REF!</v>
      </c>
      <c r="F452" s="148" t="e">
        <f>Juli!#REF!</f>
        <v>#REF!</v>
      </c>
      <c r="G452" s="148" t="e">
        <f>Septembar!#REF!</f>
        <v>#REF!</v>
      </c>
      <c r="H452" s="148" t="e">
        <f>Oktobar!#REF!</f>
        <v>#REF!</v>
      </c>
      <c r="I452" s="148" t="e">
        <f>Oktobar_2!S452</f>
        <v>#REF!</v>
      </c>
      <c r="K452" s="148" t="e">
        <f>Januar!#REF!</f>
        <v>#REF!</v>
      </c>
      <c r="L452" s="148" t="e">
        <f>Februar!#REF!</f>
        <v>#REF!</v>
      </c>
      <c r="M452" s="148" t="e">
        <f>#REF!</f>
        <v>#REF!</v>
      </c>
      <c r="N452" s="148" t="e">
        <f>Juni!#REF!</f>
        <v>#REF!</v>
      </c>
      <c r="O452" s="148" t="e">
        <f>Juli!#REF!</f>
        <v>#REF!</v>
      </c>
      <c r="P452" s="148" t="e">
        <f>Septembar!#REF!</f>
        <v>#REF!</v>
      </c>
      <c r="Q452" s="148" t="e">
        <f>Oktobar!#REF!</f>
        <v>#REF!</v>
      </c>
      <c r="R452" s="148" t="e">
        <f>Oktobar_2!S452</f>
        <v>#REF!</v>
      </c>
      <c r="S452" s="148"/>
      <c r="T452" s="148">
        <f t="shared" si="8"/>
        <v>0</v>
      </c>
    </row>
    <row r="453" spans="1:20" ht="20.100000000000001" customHeight="1">
      <c r="A453" t="e">
        <f>OSS_2018_19!#REF!</f>
        <v>#REF!</v>
      </c>
      <c r="B453" s="148" t="e">
        <f>Januar!#REF!</f>
        <v>#REF!</v>
      </c>
      <c r="C453" s="148" t="e">
        <f>Februar!#REF!</f>
        <v>#REF!</v>
      </c>
      <c r="D453" s="148" t="e">
        <f>#REF!</f>
        <v>#REF!</v>
      </c>
      <c r="E453" s="148" t="e">
        <f>Juni!#REF!</f>
        <v>#REF!</v>
      </c>
      <c r="F453" s="148" t="e">
        <f>Juli!#REF!</f>
        <v>#REF!</v>
      </c>
      <c r="G453" s="148" t="e">
        <f>Septembar!#REF!</f>
        <v>#REF!</v>
      </c>
      <c r="H453" s="148" t="e">
        <f>Oktobar!#REF!</f>
        <v>#REF!</v>
      </c>
      <c r="I453" s="148" t="e">
        <f>Oktobar_2!S453</f>
        <v>#REF!</v>
      </c>
      <c r="K453" s="148" t="e">
        <f>Januar!#REF!</f>
        <v>#REF!</v>
      </c>
      <c r="L453" s="148" t="e">
        <f>Februar!#REF!</f>
        <v>#REF!</v>
      </c>
      <c r="M453" s="148" t="e">
        <f>#REF!</f>
        <v>#REF!</v>
      </c>
      <c r="N453" s="148" t="e">
        <f>Juni!#REF!</f>
        <v>#REF!</v>
      </c>
      <c r="O453" s="148" t="e">
        <f>Juli!#REF!</f>
        <v>#REF!</v>
      </c>
      <c r="P453" s="148" t="e">
        <f>Septembar!#REF!</f>
        <v>#REF!</v>
      </c>
      <c r="Q453" s="148" t="e">
        <f>Oktobar!#REF!</f>
        <v>#REF!</v>
      </c>
      <c r="R453" s="148" t="e">
        <f>Oktobar_2!S453</f>
        <v>#REF!</v>
      </c>
      <c r="S453" s="148"/>
      <c r="T453" s="148">
        <f t="shared" si="8"/>
        <v>0</v>
      </c>
    </row>
    <row r="454" spans="1:20" ht="20.100000000000001" customHeight="1">
      <c r="A454" t="e">
        <f>OSS_2018_19!#REF!</f>
        <v>#REF!</v>
      </c>
      <c r="B454" s="148" t="e">
        <f>Januar!#REF!</f>
        <v>#REF!</v>
      </c>
      <c r="C454" s="148" t="e">
        <f>Februar!#REF!</f>
        <v>#REF!</v>
      </c>
      <c r="D454" s="148" t="e">
        <f>#REF!</f>
        <v>#REF!</v>
      </c>
      <c r="E454" s="148" t="e">
        <f>Juni!#REF!</f>
        <v>#REF!</v>
      </c>
      <c r="F454" s="148" t="e">
        <f>Juli!#REF!</f>
        <v>#REF!</v>
      </c>
      <c r="G454" s="148" t="e">
        <f>Septembar!#REF!</f>
        <v>#REF!</v>
      </c>
      <c r="H454" s="148" t="e">
        <f>Oktobar!#REF!</f>
        <v>#REF!</v>
      </c>
      <c r="I454" s="148" t="e">
        <f>Oktobar_2!S454</f>
        <v>#REF!</v>
      </c>
      <c r="K454" s="148" t="e">
        <f>Januar!#REF!</f>
        <v>#REF!</v>
      </c>
      <c r="L454" s="148" t="e">
        <f>Februar!#REF!</f>
        <v>#REF!</v>
      </c>
      <c r="M454" s="148" t="e">
        <f>#REF!</f>
        <v>#REF!</v>
      </c>
      <c r="N454" s="148" t="e">
        <f>Juni!#REF!</f>
        <v>#REF!</v>
      </c>
      <c r="O454" s="148" t="e">
        <f>Juli!#REF!</f>
        <v>#REF!</v>
      </c>
      <c r="P454" s="148" t="e">
        <f>Septembar!#REF!</f>
        <v>#REF!</v>
      </c>
      <c r="Q454" s="148" t="e">
        <f>Oktobar!#REF!</f>
        <v>#REF!</v>
      </c>
      <c r="R454" s="148" t="e">
        <f>Oktobar_2!S454</f>
        <v>#REF!</v>
      </c>
      <c r="S454" s="148"/>
      <c r="T454" s="148">
        <f t="shared" si="8"/>
        <v>0</v>
      </c>
    </row>
    <row r="455" spans="1:20" ht="20.100000000000001" customHeight="1">
      <c r="A455" t="e">
        <f>OSS_2018_19!#REF!</f>
        <v>#REF!</v>
      </c>
      <c r="B455" s="148" t="e">
        <f>Januar!#REF!</f>
        <v>#REF!</v>
      </c>
      <c r="C455" s="148" t="e">
        <f>Februar!#REF!</f>
        <v>#REF!</v>
      </c>
      <c r="D455" s="148" t="e">
        <f>#REF!</f>
        <v>#REF!</v>
      </c>
      <c r="E455" s="148" t="e">
        <f>Juni!#REF!</f>
        <v>#REF!</v>
      </c>
      <c r="F455" s="148" t="e">
        <f>Juli!#REF!</f>
        <v>#REF!</v>
      </c>
      <c r="G455" s="148" t="e">
        <f>Septembar!#REF!</f>
        <v>#REF!</v>
      </c>
      <c r="H455" s="148" t="e">
        <f>Oktobar!#REF!</f>
        <v>#REF!</v>
      </c>
      <c r="I455" s="148" t="e">
        <f>Oktobar_2!S455</f>
        <v>#REF!</v>
      </c>
      <c r="K455" s="148" t="e">
        <f>Januar!#REF!</f>
        <v>#REF!</v>
      </c>
      <c r="L455" s="148" t="e">
        <f>Februar!#REF!</f>
        <v>#REF!</v>
      </c>
      <c r="M455" s="148" t="e">
        <f>#REF!</f>
        <v>#REF!</v>
      </c>
      <c r="N455" s="148" t="e">
        <f>Juni!#REF!</f>
        <v>#REF!</v>
      </c>
      <c r="O455" s="148" t="e">
        <f>Juli!#REF!</f>
        <v>#REF!</v>
      </c>
      <c r="P455" s="148" t="e">
        <f>Septembar!#REF!</f>
        <v>#REF!</v>
      </c>
      <c r="Q455" s="148" t="e">
        <f>Oktobar!#REF!</f>
        <v>#REF!</v>
      </c>
      <c r="R455" s="148" t="e">
        <f>Oktobar_2!S455</f>
        <v>#REF!</v>
      </c>
      <c r="S455" s="148"/>
      <c r="T455" s="148">
        <f t="shared" si="8"/>
        <v>0</v>
      </c>
    </row>
    <row r="456" spans="1:20" ht="20.100000000000001" customHeight="1">
      <c r="A456" t="e">
        <f>OSS_2018_19!#REF!</f>
        <v>#REF!</v>
      </c>
      <c r="B456" s="148" t="e">
        <f>Januar!#REF!</f>
        <v>#REF!</v>
      </c>
      <c r="C456" s="148" t="e">
        <f>Februar!#REF!</f>
        <v>#REF!</v>
      </c>
      <c r="D456" s="148" t="e">
        <f>#REF!</f>
        <v>#REF!</v>
      </c>
      <c r="E456" s="148" t="e">
        <f>Juni!#REF!</f>
        <v>#REF!</v>
      </c>
      <c r="F456" s="148" t="e">
        <f>Juli!#REF!</f>
        <v>#REF!</v>
      </c>
      <c r="G456" s="148" t="e">
        <f>Septembar!#REF!</f>
        <v>#REF!</v>
      </c>
      <c r="H456" s="148" t="e">
        <f>Oktobar!#REF!</f>
        <v>#REF!</v>
      </c>
      <c r="I456" s="148" t="e">
        <f>Oktobar_2!S456</f>
        <v>#REF!</v>
      </c>
      <c r="K456" s="148" t="e">
        <f>Januar!#REF!</f>
        <v>#REF!</v>
      </c>
      <c r="L456" s="148" t="e">
        <f>Februar!#REF!</f>
        <v>#REF!</v>
      </c>
      <c r="M456" s="148" t="e">
        <f>#REF!</f>
        <v>#REF!</v>
      </c>
      <c r="N456" s="148" t="e">
        <f>Juni!#REF!</f>
        <v>#REF!</v>
      </c>
      <c r="O456" s="148" t="e">
        <f>Juli!#REF!</f>
        <v>#REF!</v>
      </c>
      <c r="P456" s="148" t="e">
        <f>Septembar!#REF!</f>
        <v>#REF!</v>
      </c>
      <c r="Q456" s="148" t="e">
        <f>Oktobar!#REF!</f>
        <v>#REF!</v>
      </c>
      <c r="R456" s="148" t="e">
        <f>Oktobar_2!S456</f>
        <v>#REF!</v>
      </c>
      <c r="S456" s="148"/>
      <c r="T456" s="148">
        <f t="shared" si="8"/>
        <v>0</v>
      </c>
    </row>
    <row r="457" spans="1:20" ht="20.100000000000001" customHeight="1">
      <c r="A457" t="e">
        <f>OSS_2018_19!#REF!</f>
        <v>#REF!</v>
      </c>
      <c r="B457" s="148" t="e">
        <f>Januar!#REF!</f>
        <v>#REF!</v>
      </c>
      <c r="C457" s="148" t="e">
        <f>Februar!#REF!</f>
        <v>#REF!</v>
      </c>
      <c r="D457" s="148" t="e">
        <f>#REF!</f>
        <v>#REF!</v>
      </c>
      <c r="E457" s="148" t="e">
        <f>Juni!#REF!</f>
        <v>#REF!</v>
      </c>
      <c r="F457" s="148" t="e">
        <f>Juli!#REF!</f>
        <v>#REF!</v>
      </c>
      <c r="G457" s="148" t="e">
        <f>Septembar!#REF!</f>
        <v>#REF!</v>
      </c>
      <c r="H457" s="148" t="e">
        <f>Oktobar!#REF!</f>
        <v>#REF!</v>
      </c>
      <c r="I457" s="148" t="e">
        <f>Oktobar_2!S457</f>
        <v>#REF!</v>
      </c>
      <c r="K457" s="148" t="e">
        <f>Januar!#REF!</f>
        <v>#REF!</v>
      </c>
      <c r="L457" s="148" t="e">
        <f>Februar!#REF!</f>
        <v>#REF!</v>
      </c>
      <c r="M457" s="148" t="e">
        <f>#REF!</f>
        <v>#REF!</v>
      </c>
      <c r="N457" s="148" t="e">
        <f>Juni!#REF!</f>
        <v>#REF!</v>
      </c>
      <c r="O457" s="148" t="e">
        <f>Juli!#REF!</f>
        <v>#REF!</v>
      </c>
      <c r="P457" s="148" t="e">
        <f>Septembar!#REF!</f>
        <v>#REF!</v>
      </c>
      <c r="Q457" s="148" t="e">
        <f>Oktobar!#REF!</f>
        <v>#REF!</v>
      </c>
      <c r="R457" s="148" t="e">
        <f>Oktobar_2!S457</f>
        <v>#REF!</v>
      </c>
      <c r="S457" s="148"/>
      <c r="T457" s="148">
        <f t="shared" si="8"/>
        <v>0</v>
      </c>
    </row>
    <row r="458" spans="1:20" ht="20.100000000000001" customHeight="1">
      <c r="A458" t="e">
        <f>OSS_2018_19!#REF!</f>
        <v>#REF!</v>
      </c>
      <c r="B458" s="148" t="e">
        <f>Januar!#REF!</f>
        <v>#REF!</v>
      </c>
      <c r="C458" s="148" t="e">
        <f>Februar!#REF!</f>
        <v>#REF!</v>
      </c>
      <c r="D458" s="148" t="e">
        <f>#REF!</f>
        <v>#REF!</v>
      </c>
      <c r="E458" s="148" t="e">
        <f>Juni!#REF!</f>
        <v>#REF!</v>
      </c>
      <c r="F458" s="148" t="e">
        <f>Juli!#REF!</f>
        <v>#REF!</v>
      </c>
      <c r="G458" s="148" t="e">
        <f>Septembar!#REF!</f>
        <v>#REF!</v>
      </c>
      <c r="H458" s="148" t="e">
        <f>Oktobar!#REF!</f>
        <v>#REF!</v>
      </c>
      <c r="I458" s="148" t="e">
        <f>Oktobar_2!S458</f>
        <v>#REF!</v>
      </c>
      <c r="K458" s="148" t="e">
        <f>Januar!#REF!</f>
        <v>#REF!</v>
      </c>
      <c r="L458" s="148" t="e">
        <f>Februar!#REF!</f>
        <v>#REF!</v>
      </c>
      <c r="M458" s="148" t="e">
        <f>#REF!</f>
        <v>#REF!</v>
      </c>
      <c r="N458" s="148" t="e">
        <f>Juni!#REF!</f>
        <v>#REF!</v>
      </c>
      <c r="O458" s="148" t="e">
        <f>Juli!#REF!</f>
        <v>#REF!</v>
      </c>
      <c r="P458" s="148" t="e">
        <f>Septembar!#REF!</f>
        <v>#REF!</v>
      </c>
      <c r="Q458" s="148" t="e">
        <f>Oktobar!#REF!</f>
        <v>#REF!</v>
      </c>
      <c r="R458" s="148" t="e">
        <f>Oktobar_2!S458</f>
        <v>#REF!</v>
      </c>
      <c r="S458" s="148"/>
      <c r="T458" s="148">
        <f t="shared" si="8"/>
        <v>0</v>
      </c>
    </row>
    <row r="459" spans="1:20" ht="20.100000000000001" customHeight="1">
      <c r="A459" t="e">
        <f>OSS_2018_19!#REF!</f>
        <v>#REF!</v>
      </c>
      <c r="B459" s="148" t="e">
        <f>Januar!#REF!</f>
        <v>#REF!</v>
      </c>
      <c r="C459" s="148" t="e">
        <f>Februar!#REF!</f>
        <v>#REF!</v>
      </c>
      <c r="D459" s="148" t="e">
        <f>#REF!</f>
        <v>#REF!</v>
      </c>
      <c r="E459" s="148" t="e">
        <f>Juni!#REF!</f>
        <v>#REF!</v>
      </c>
      <c r="F459" s="148" t="e">
        <f>Juli!#REF!</f>
        <v>#REF!</v>
      </c>
      <c r="G459" s="148" t="e">
        <f>Septembar!#REF!</f>
        <v>#REF!</v>
      </c>
      <c r="H459" s="148" t="e">
        <f>Oktobar!#REF!</f>
        <v>#REF!</v>
      </c>
      <c r="I459" s="148" t="e">
        <f>Oktobar_2!S459</f>
        <v>#REF!</v>
      </c>
      <c r="K459" s="148" t="e">
        <f>Januar!#REF!</f>
        <v>#REF!</v>
      </c>
      <c r="L459" s="148" t="e">
        <f>Februar!#REF!</f>
        <v>#REF!</v>
      </c>
      <c r="M459" s="148" t="e">
        <f>#REF!</f>
        <v>#REF!</v>
      </c>
      <c r="N459" s="148" t="e">
        <f>Juni!#REF!</f>
        <v>#REF!</v>
      </c>
      <c r="O459" s="148" t="e">
        <f>Juli!#REF!</f>
        <v>#REF!</v>
      </c>
      <c r="P459" s="148" t="e">
        <f>Septembar!#REF!</f>
        <v>#REF!</v>
      </c>
      <c r="Q459" s="148" t="e">
        <f>Oktobar!#REF!</f>
        <v>#REF!</v>
      </c>
      <c r="R459" s="148" t="e">
        <f>Oktobar_2!S459</f>
        <v>#REF!</v>
      </c>
      <c r="S459" s="148"/>
      <c r="T459" s="148">
        <f t="shared" si="8"/>
        <v>0</v>
      </c>
    </row>
    <row r="460" spans="1:20" ht="20.100000000000001" customHeight="1">
      <c r="A460" t="e">
        <f>OSS_2018_19!#REF!</f>
        <v>#REF!</v>
      </c>
      <c r="B460" s="148" t="e">
        <f>Januar!#REF!</f>
        <v>#REF!</v>
      </c>
      <c r="C460" s="148" t="e">
        <f>Februar!#REF!</f>
        <v>#REF!</v>
      </c>
      <c r="D460" s="148" t="e">
        <f>#REF!</f>
        <v>#REF!</v>
      </c>
      <c r="E460" s="148" t="e">
        <f>Juni!#REF!</f>
        <v>#REF!</v>
      </c>
      <c r="F460" s="148" t="e">
        <f>Juli!#REF!</f>
        <v>#REF!</v>
      </c>
      <c r="G460" s="148" t="e">
        <f>Septembar!#REF!</f>
        <v>#REF!</v>
      </c>
      <c r="H460" s="148" t="e">
        <f>Oktobar!#REF!</f>
        <v>#REF!</v>
      </c>
      <c r="I460" s="148" t="e">
        <f>Oktobar_2!S460</f>
        <v>#REF!</v>
      </c>
      <c r="K460" s="148" t="e">
        <f>Januar!#REF!</f>
        <v>#REF!</v>
      </c>
      <c r="L460" s="148" t="e">
        <f>Februar!#REF!</f>
        <v>#REF!</v>
      </c>
      <c r="M460" s="148" t="e">
        <f>#REF!</f>
        <v>#REF!</v>
      </c>
      <c r="N460" s="148" t="e">
        <f>Juni!#REF!</f>
        <v>#REF!</v>
      </c>
      <c r="O460" s="148" t="e">
        <f>Juli!#REF!</f>
        <v>#REF!</v>
      </c>
      <c r="P460" s="148" t="e">
        <f>Septembar!#REF!</f>
        <v>#REF!</v>
      </c>
      <c r="Q460" s="148" t="e">
        <f>Oktobar!#REF!</f>
        <v>#REF!</v>
      </c>
      <c r="R460" s="148" t="e">
        <f>Oktobar_2!S460</f>
        <v>#REF!</v>
      </c>
      <c r="S460" s="148"/>
      <c r="T460" s="148">
        <f t="shared" si="8"/>
        <v>0</v>
      </c>
    </row>
    <row r="461" spans="1:20" ht="20.100000000000001" customHeight="1">
      <c r="A461" t="e">
        <f>OSS_2018_19!#REF!</f>
        <v>#REF!</v>
      </c>
      <c r="B461" s="148" t="e">
        <f>Januar!#REF!</f>
        <v>#REF!</v>
      </c>
      <c r="C461" s="148" t="e">
        <f>Februar!#REF!</f>
        <v>#REF!</v>
      </c>
      <c r="D461" s="148" t="e">
        <f>#REF!</f>
        <v>#REF!</v>
      </c>
      <c r="E461" s="148" t="e">
        <f>Juni!#REF!</f>
        <v>#REF!</v>
      </c>
      <c r="F461" s="148" t="e">
        <f>Juli!#REF!</f>
        <v>#REF!</v>
      </c>
      <c r="G461" s="148" t="e">
        <f>Septembar!#REF!</f>
        <v>#REF!</v>
      </c>
      <c r="H461" s="148" t="e">
        <f>Oktobar!#REF!</f>
        <v>#REF!</v>
      </c>
      <c r="I461" s="148" t="e">
        <f>Oktobar_2!S461</f>
        <v>#REF!</v>
      </c>
      <c r="K461" s="148" t="e">
        <f>Januar!#REF!</f>
        <v>#REF!</v>
      </c>
      <c r="L461" s="148" t="e">
        <f>Februar!#REF!</f>
        <v>#REF!</v>
      </c>
      <c r="M461" s="148" t="e">
        <f>#REF!</f>
        <v>#REF!</v>
      </c>
      <c r="N461" s="148" t="e">
        <f>Juni!#REF!</f>
        <v>#REF!</v>
      </c>
      <c r="O461" s="148" t="e">
        <f>Juli!#REF!</f>
        <v>#REF!</v>
      </c>
      <c r="P461" s="148" t="e">
        <f>Septembar!#REF!</f>
        <v>#REF!</v>
      </c>
      <c r="Q461" s="148" t="e">
        <f>Oktobar!#REF!</f>
        <v>#REF!</v>
      </c>
      <c r="R461" s="148" t="e">
        <f>Oktobar_2!S461</f>
        <v>#REF!</v>
      </c>
      <c r="S461" s="148"/>
      <c r="T461" s="148">
        <f t="shared" si="8"/>
        <v>0</v>
      </c>
    </row>
    <row r="462" spans="1:20" ht="20.100000000000001" customHeight="1">
      <c r="A462" t="e">
        <f>OSS_2018_19!#REF!</f>
        <v>#REF!</v>
      </c>
      <c r="B462" s="148" t="e">
        <f>Januar!#REF!</f>
        <v>#REF!</v>
      </c>
      <c r="C462" s="148" t="e">
        <f>Februar!#REF!</f>
        <v>#REF!</v>
      </c>
      <c r="D462" s="148" t="e">
        <f>#REF!</f>
        <v>#REF!</v>
      </c>
      <c r="E462" s="148" t="e">
        <f>Juni!#REF!</f>
        <v>#REF!</v>
      </c>
      <c r="F462" s="148" t="e">
        <f>Juli!#REF!</f>
        <v>#REF!</v>
      </c>
      <c r="G462" s="148" t="e">
        <f>Septembar!#REF!</f>
        <v>#REF!</v>
      </c>
      <c r="H462" s="148" t="e">
        <f>Oktobar!#REF!</f>
        <v>#REF!</v>
      </c>
      <c r="I462" s="148" t="e">
        <f>Oktobar_2!S462</f>
        <v>#REF!</v>
      </c>
      <c r="K462" s="148" t="e">
        <f>Januar!#REF!</f>
        <v>#REF!</v>
      </c>
      <c r="L462" s="148" t="e">
        <f>Februar!#REF!</f>
        <v>#REF!</v>
      </c>
      <c r="M462" s="148" t="e">
        <f>#REF!</f>
        <v>#REF!</v>
      </c>
      <c r="N462" s="148" t="e">
        <f>Juni!#REF!</f>
        <v>#REF!</v>
      </c>
      <c r="O462" s="148" t="e">
        <f>Juli!#REF!</f>
        <v>#REF!</v>
      </c>
      <c r="P462" s="148" t="e">
        <f>Septembar!#REF!</f>
        <v>#REF!</v>
      </c>
      <c r="Q462" s="148" t="e">
        <f>Oktobar!#REF!</f>
        <v>#REF!</v>
      </c>
      <c r="R462" s="148" t="e">
        <f>Oktobar_2!S462</f>
        <v>#REF!</v>
      </c>
      <c r="S462" s="148"/>
      <c r="T462" s="148">
        <f t="shared" si="8"/>
        <v>0</v>
      </c>
    </row>
    <row r="463" spans="1:20" ht="20.100000000000001" customHeight="1">
      <c r="A463" t="e">
        <f>OSS_2018_19!#REF!</f>
        <v>#REF!</v>
      </c>
      <c r="B463" s="148" t="e">
        <f>Januar!#REF!</f>
        <v>#REF!</v>
      </c>
      <c r="C463" s="148" t="e">
        <f>Februar!#REF!</f>
        <v>#REF!</v>
      </c>
      <c r="D463" s="148" t="e">
        <f>#REF!</f>
        <v>#REF!</v>
      </c>
      <c r="E463" s="148" t="e">
        <f>Juni!#REF!</f>
        <v>#REF!</v>
      </c>
      <c r="F463" s="148" t="e">
        <f>Juli!#REF!</f>
        <v>#REF!</v>
      </c>
      <c r="G463" s="148" t="e">
        <f>Septembar!#REF!</f>
        <v>#REF!</v>
      </c>
      <c r="H463" s="148" t="e">
        <f>Oktobar!#REF!</f>
        <v>#REF!</v>
      </c>
      <c r="I463" s="148" t="e">
        <f>Oktobar_2!S463</f>
        <v>#REF!</v>
      </c>
      <c r="K463" s="148" t="e">
        <f>Januar!#REF!</f>
        <v>#REF!</v>
      </c>
      <c r="L463" s="148" t="e">
        <f>Februar!#REF!</f>
        <v>#REF!</v>
      </c>
      <c r="M463" s="148" t="e">
        <f>#REF!</f>
        <v>#REF!</v>
      </c>
      <c r="N463" s="148" t="e">
        <f>Juni!#REF!</f>
        <v>#REF!</v>
      </c>
      <c r="O463" s="148" t="e">
        <f>Juli!#REF!</f>
        <v>#REF!</v>
      </c>
      <c r="P463" s="148" t="e">
        <f>Septembar!#REF!</f>
        <v>#REF!</v>
      </c>
      <c r="Q463" s="148" t="e">
        <f>Oktobar!#REF!</f>
        <v>#REF!</v>
      </c>
      <c r="R463" s="148" t="e">
        <f>Oktobar_2!S463</f>
        <v>#REF!</v>
      </c>
      <c r="S463" s="148"/>
      <c r="T463" s="148">
        <f t="shared" si="8"/>
        <v>0</v>
      </c>
    </row>
    <row r="464" spans="1:20" ht="20.100000000000001" customHeight="1">
      <c r="A464" t="e">
        <f>OSS_2018_19!#REF!</f>
        <v>#REF!</v>
      </c>
      <c r="B464" s="148" t="e">
        <f>Januar!#REF!</f>
        <v>#REF!</v>
      </c>
      <c r="C464" s="148" t="e">
        <f>Februar!#REF!</f>
        <v>#REF!</v>
      </c>
      <c r="D464" s="148" t="e">
        <f>#REF!</f>
        <v>#REF!</v>
      </c>
      <c r="E464" s="148" t="e">
        <f>Juni!#REF!</f>
        <v>#REF!</v>
      </c>
      <c r="F464" s="148" t="e">
        <f>Juli!#REF!</f>
        <v>#REF!</v>
      </c>
      <c r="G464" s="148" t="e">
        <f>Septembar!#REF!</f>
        <v>#REF!</v>
      </c>
      <c r="H464" s="148" t="e">
        <f>Oktobar!#REF!</f>
        <v>#REF!</v>
      </c>
      <c r="I464" s="148" t="e">
        <f>Oktobar_2!S464</f>
        <v>#REF!</v>
      </c>
      <c r="K464" s="148" t="e">
        <f>Januar!#REF!</f>
        <v>#REF!</v>
      </c>
      <c r="L464" s="148" t="e">
        <f>Februar!#REF!</f>
        <v>#REF!</v>
      </c>
      <c r="M464" s="148" t="e">
        <f>#REF!</f>
        <v>#REF!</v>
      </c>
      <c r="N464" s="148" t="e">
        <f>Juni!#REF!</f>
        <v>#REF!</v>
      </c>
      <c r="O464" s="148" t="e">
        <f>Juli!#REF!</f>
        <v>#REF!</v>
      </c>
      <c r="P464" s="148" t="e">
        <f>Septembar!#REF!</f>
        <v>#REF!</v>
      </c>
      <c r="Q464" s="148" t="e">
        <f>Oktobar!#REF!</f>
        <v>#REF!</v>
      </c>
      <c r="R464" s="148" t="e">
        <f>Oktobar_2!S464</f>
        <v>#REF!</v>
      </c>
      <c r="S464" s="148"/>
      <c r="T464" s="148">
        <f t="shared" si="8"/>
        <v>0</v>
      </c>
    </row>
    <row r="465" spans="1:20" ht="20.100000000000001" customHeight="1">
      <c r="A465" t="e">
        <f>OSS_2018_19!#REF!</f>
        <v>#REF!</v>
      </c>
      <c r="B465" s="148" t="e">
        <f>Januar!#REF!</f>
        <v>#REF!</v>
      </c>
      <c r="C465" s="148" t="e">
        <f>Februar!#REF!</f>
        <v>#REF!</v>
      </c>
      <c r="D465" s="148" t="e">
        <f>#REF!</f>
        <v>#REF!</v>
      </c>
      <c r="E465" s="148" t="e">
        <f>Juni!#REF!</f>
        <v>#REF!</v>
      </c>
      <c r="F465" s="148" t="e">
        <f>Juli!#REF!</f>
        <v>#REF!</v>
      </c>
      <c r="G465" s="148" t="e">
        <f>Septembar!#REF!</f>
        <v>#REF!</v>
      </c>
      <c r="H465" s="148" t="e">
        <f>Oktobar!#REF!</f>
        <v>#REF!</v>
      </c>
      <c r="I465" s="148" t="e">
        <f>Oktobar_2!S465</f>
        <v>#REF!</v>
      </c>
      <c r="K465" s="148" t="e">
        <f>Januar!#REF!</f>
        <v>#REF!</v>
      </c>
      <c r="L465" s="148" t="e">
        <f>Februar!#REF!</f>
        <v>#REF!</v>
      </c>
      <c r="M465" s="148" t="e">
        <f>#REF!</f>
        <v>#REF!</v>
      </c>
      <c r="N465" s="148" t="e">
        <f>Juni!#REF!</f>
        <v>#REF!</v>
      </c>
      <c r="O465" s="148" t="e">
        <f>Juli!#REF!</f>
        <v>#REF!</v>
      </c>
      <c r="P465" s="148" t="e">
        <f>Septembar!#REF!</f>
        <v>#REF!</v>
      </c>
      <c r="Q465" s="148" t="e">
        <f>Oktobar!#REF!</f>
        <v>#REF!</v>
      </c>
      <c r="R465" s="148" t="e">
        <f>Oktobar_2!S465</f>
        <v>#REF!</v>
      </c>
      <c r="S465" s="148"/>
      <c r="T465" s="148">
        <f t="shared" si="8"/>
        <v>0</v>
      </c>
    </row>
    <row r="466" spans="1:20" ht="20.100000000000001" customHeight="1">
      <c r="A466" t="e">
        <f>OSS_2018_19!#REF!</f>
        <v>#REF!</v>
      </c>
      <c r="B466" s="148" t="e">
        <f>Januar!#REF!</f>
        <v>#REF!</v>
      </c>
      <c r="C466" s="148" t="e">
        <f>Februar!#REF!</f>
        <v>#REF!</v>
      </c>
      <c r="D466" s="148" t="e">
        <f>#REF!</f>
        <v>#REF!</v>
      </c>
      <c r="E466" s="148" t="e">
        <f>Juni!#REF!</f>
        <v>#REF!</v>
      </c>
      <c r="F466" s="148" t="e">
        <f>Juli!#REF!</f>
        <v>#REF!</v>
      </c>
      <c r="G466" s="148" t="e">
        <f>Septembar!#REF!</f>
        <v>#REF!</v>
      </c>
      <c r="H466" s="148" t="e">
        <f>Oktobar!#REF!</f>
        <v>#REF!</v>
      </c>
      <c r="I466" s="148" t="e">
        <f>Oktobar_2!S466</f>
        <v>#REF!</v>
      </c>
      <c r="K466" s="148" t="e">
        <f>Januar!#REF!</f>
        <v>#REF!</v>
      </c>
      <c r="L466" s="148" t="e">
        <f>Februar!#REF!</f>
        <v>#REF!</v>
      </c>
      <c r="M466" s="148" t="e">
        <f>#REF!</f>
        <v>#REF!</v>
      </c>
      <c r="N466" s="148" t="e">
        <f>Juni!#REF!</f>
        <v>#REF!</v>
      </c>
      <c r="O466" s="148" t="e">
        <f>Juli!#REF!</f>
        <v>#REF!</v>
      </c>
      <c r="P466" s="148" t="e">
        <f>Septembar!#REF!</f>
        <v>#REF!</v>
      </c>
      <c r="Q466" s="148" t="e">
        <f>Oktobar!#REF!</f>
        <v>#REF!</v>
      </c>
      <c r="R466" s="148" t="e">
        <f>Oktobar_2!S466</f>
        <v>#REF!</v>
      </c>
      <c r="S466" s="148"/>
      <c r="T466" s="148">
        <f t="shared" si="8"/>
        <v>0</v>
      </c>
    </row>
    <row r="467" spans="1:20" ht="20.100000000000001" customHeight="1">
      <c r="A467" t="e">
        <f>OSS_2018_19!#REF!</f>
        <v>#REF!</v>
      </c>
      <c r="B467" s="148" t="e">
        <f>Januar!#REF!</f>
        <v>#REF!</v>
      </c>
      <c r="C467" s="148" t="e">
        <f>Februar!#REF!</f>
        <v>#REF!</v>
      </c>
      <c r="D467" s="148" t="e">
        <f>#REF!</f>
        <v>#REF!</v>
      </c>
      <c r="E467" s="148" t="e">
        <f>Juni!#REF!</f>
        <v>#REF!</v>
      </c>
      <c r="F467" s="148" t="e">
        <f>Juli!#REF!</f>
        <v>#REF!</v>
      </c>
      <c r="G467" s="148" t="e">
        <f>Septembar!#REF!</f>
        <v>#REF!</v>
      </c>
      <c r="H467" s="148" t="e">
        <f>Oktobar!#REF!</f>
        <v>#REF!</v>
      </c>
      <c r="I467" s="148" t="e">
        <f>Oktobar_2!S467</f>
        <v>#REF!</v>
      </c>
      <c r="K467" s="148" t="e">
        <f>Januar!#REF!</f>
        <v>#REF!</v>
      </c>
      <c r="L467" s="148" t="e">
        <f>Februar!#REF!</f>
        <v>#REF!</v>
      </c>
      <c r="M467" s="148" t="e">
        <f>#REF!</f>
        <v>#REF!</v>
      </c>
      <c r="N467" s="148" t="e">
        <f>Juni!#REF!</f>
        <v>#REF!</v>
      </c>
      <c r="O467" s="148" t="e">
        <f>Juli!#REF!</f>
        <v>#REF!</v>
      </c>
      <c r="P467" s="148" t="e">
        <f>Septembar!#REF!</f>
        <v>#REF!</v>
      </c>
      <c r="Q467" s="148" t="e">
        <f>Oktobar!#REF!</f>
        <v>#REF!</v>
      </c>
      <c r="R467" s="148" t="e">
        <f>Oktobar_2!S467</f>
        <v>#REF!</v>
      </c>
      <c r="S467" s="148"/>
      <c r="T467" s="148">
        <f t="shared" si="8"/>
        <v>0</v>
      </c>
    </row>
    <row r="468" spans="1:20" ht="20.100000000000001" customHeight="1">
      <c r="A468" t="e">
        <f>OSS_2018_19!#REF!</f>
        <v>#REF!</v>
      </c>
      <c r="B468" s="148" t="e">
        <f>Januar!#REF!</f>
        <v>#REF!</v>
      </c>
      <c r="C468" s="148" t="e">
        <f>Februar!#REF!</f>
        <v>#REF!</v>
      </c>
      <c r="D468" s="148" t="e">
        <f>#REF!</f>
        <v>#REF!</v>
      </c>
      <c r="E468" s="148" t="e">
        <f>Juni!#REF!</f>
        <v>#REF!</v>
      </c>
      <c r="F468" s="148" t="e">
        <f>Juli!#REF!</f>
        <v>#REF!</v>
      </c>
      <c r="G468" s="148" t="e">
        <f>Septembar!#REF!</f>
        <v>#REF!</v>
      </c>
      <c r="H468" s="148" t="e">
        <f>Oktobar!#REF!</f>
        <v>#REF!</v>
      </c>
      <c r="I468" s="148" t="e">
        <f>Oktobar_2!S468</f>
        <v>#REF!</v>
      </c>
      <c r="K468" s="148" t="e">
        <f>Januar!#REF!</f>
        <v>#REF!</v>
      </c>
      <c r="L468" s="148" t="e">
        <f>Februar!#REF!</f>
        <v>#REF!</v>
      </c>
      <c r="M468" s="148" t="e">
        <f>#REF!</f>
        <v>#REF!</v>
      </c>
      <c r="N468" s="148" t="e">
        <f>Juni!#REF!</f>
        <v>#REF!</v>
      </c>
      <c r="O468" s="148" t="e">
        <f>Juli!#REF!</f>
        <v>#REF!</v>
      </c>
      <c r="P468" s="148" t="e">
        <f>Septembar!#REF!</f>
        <v>#REF!</v>
      </c>
      <c r="Q468" s="148" t="e">
        <f>Oktobar!#REF!</f>
        <v>#REF!</v>
      </c>
      <c r="R468" s="148" t="e">
        <f>Oktobar_2!S468</f>
        <v>#REF!</v>
      </c>
      <c r="S468" s="148"/>
      <c r="T468" s="148">
        <f t="shared" si="8"/>
        <v>0</v>
      </c>
    </row>
    <row r="469" spans="1:20" ht="20.100000000000001" customHeight="1">
      <c r="A469" t="e">
        <f>OSS_2018_19!#REF!</f>
        <v>#REF!</v>
      </c>
      <c r="B469" s="148" t="e">
        <f>Januar!#REF!</f>
        <v>#REF!</v>
      </c>
      <c r="C469" s="148" t="e">
        <f>Februar!#REF!</f>
        <v>#REF!</v>
      </c>
      <c r="D469" s="148" t="e">
        <f>#REF!</f>
        <v>#REF!</v>
      </c>
      <c r="E469" s="148" t="e">
        <f>Juni!#REF!</f>
        <v>#REF!</v>
      </c>
      <c r="F469" s="148" t="e">
        <f>Juli!#REF!</f>
        <v>#REF!</v>
      </c>
      <c r="G469" s="148" t="e">
        <f>Septembar!#REF!</f>
        <v>#REF!</v>
      </c>
      <c r="H469" s="148" t="e">
        <f>Oktobar!#REF!</f>
        <v>#REF!</v>
      </c>
      <c r="I469" s="148" t="e">
        <f>Oktobar_2!S469</f>
        <v>#REF!</v>
      </c>
      <c r="K469" s="148" t="e">
        <f>Januar!#REF!</f>
        <v>#REF!</v>
      </c>
      <c r="L469" s="148" t="e">
        <f>Februar!#REF!</f>
        <v>#REF!</v>
      </c>
      <c r="M469" s="148" t="e">
        <f>#REF!</f>
        <v>#REF!</v>
      </c>
      <c r="N469" s="148" t="e">
        <f>Juni!#REF!</f>
        <v>#REF!</v>
      </c>
      <c r="O469" s="148" t="e">
        <f>Juli!#REF!</f>
        <v>#REF!</v>
      </c>
      <c r="P469" s="148" t="e">
        <f>Septembar!#REF!</f>
        <v>#REF!</v>
      </c>
      <c r="Q469" s="148" t="e">
        <f>Oktobar!#REF!</f>
        <v>#REF!</v>
      </c>
      <c r="R469" s="148" t="e">
        <f>Oktobar_2!S469</f>
        <v>#REF!</v>
      </c>
      <c r="S469" s="148"/>
      <c r="T469" s="148">
        <f t="shared" si="8"/>
        <v>0</v>
      </c>
    </row>
    <row r="470" spans="1:20" ht="20.100000000000001" customHeight="1">
      <c r="A470" t="e">
        <f>OSS_2018_19!#REF!</f>
        <v>#REF!</v>
      </c>
      <c r="B470" s="148" t="e">
        <f>Januar!#REF!</f>
        <v>#REF!</v>
      </c>
      <c r="C470" s="148" t="e">
        <f>Februar!#REF!</f>
        <v>#REF!</v>
      </c>
      <c r="D470" s="148" t="e">
        <f>#REF!</f>
        <v>#REF!</v>
      </c>
      <c r="E470" s="148" t="e">
        <f>Juni!#REF!</f>
        <v>#REF!</v>
      </c>
      <c r="F470" s="148" t="e">
        <f>Juli!#REF!</f>
        <v>#REF!</v>
      </c>
      <c r="G470" s="148" t="e">
        <f>Septembar!#REF!</f>
        <v>#REF!</v>
      </c>
      <c r="H470" s="148" t="e">
        <f>Oktobar!#REF!</f>
        <v>#REF!</v>
      </c>
      <c r="I470" s="148" t="e">
        <f>Oktobar_2!S470</f>
        <v>#REF!</v>
      </c>
      <c r="K470" s="148" t="e">
        <f>Januar!#REF!</f>
        <v>#REF!</v>
      </c>
      <c r="L470" s="148" t="e">
        <f>Februar!#REF!</f>
        <v>#REF!</v>
      </c>
      <c r="M470" s="148" t="e">
        <f>#REF!</f>
        <v>#REF!</v>
      </c>
      <c r="N470" s="148" t="e">
        <f>Juni!#REF!</f>
        <v>#REF!</v>
      </c>
      <c r="O470" s="148" t="e">
        <f>Juli!#REF!</f>
        <v>#REF!</v>
      </c>
      <c r="P470" s="148" t="e">
        <f>Septembar!#REF!</f>
        <v>#REF!</v>
      </c>
      <c r="Q470" s="148" t="e">
        <f>Oktobar!#REF!</f>
        <v>#REF!</v>
      </c>
      <c r="R470" s="148" t="e">
        <f>Oktobar_2!S470</f>
        <v>#REF!</v>
      </c>
      <c r="S470" s="148"/>
      <c r="T470" s="148">
        <f t="shared" si="8"/>
        <v>0</v>
      </c>
    </row>
    <row r="471" spans="1:20" ht="20.100000000000001" customHeight="1">
      <c r="A471" t="e">
        <f>OSS_2018_19!#REF!</f>
        <v>#REF!</v>
      </c>
      <c r="B471" s="148" t="e">
        <f>Januar!#REF!</f>
        <v>#REF!</v>
      </c>
      <c r="C471" s="148" t="e">
        <f>Februar!#REF!</f>
        <v>#REF!</v>
      </c>
      <c r="D471" s="148" t="e">
        <f>#REF!</f>
        <v>#REF!</v>
      </c>
      <c r="E471" s="148" t="e">
        <f>Juni!#REF!</f>
        <v>#REF!</v>
      </c>
      <c r="F471" s="148" t="e">
        <f>Juli!#REF!</f>
        <v>#REF!</v>
      </c>
      <c r="G471" s="148" t="e">
        <f>Septembar!#REF!</f>
        <v>#REF!</v>
      </c>
      <c r="H471" s="148" t="e">
        <f>Oktobar!#REF!</f>
        <v>#REF!</v>
      </c>
      <c r="I471" s="148" t="e">
        <f>Oktobar_2!S471</f>
        <v>#REF!</v>
      </c>
      <c r="K471" s="148" t="e">
        <f>Januar!#REF!</f>
        <v>#REF!</v>
      </c>
      <c r="L471" s="148" t="e">
        <f>Februar!#REF!</f>
        <v>#REF!</v>
      </c>
      <c r="M471" s="148" t="e">
        <f>#REF!</f>
        <v>#REF!</v>
      </c>
      <c r="N471" s="148" t="e">
        <f>Juni!#REF!</f>
        <v>#REF!</v>
      </c>
      <c r="O471" s="148" t="e">
        <f>Juli!#REF!</f>
        <v>#REF!</v>
      </c>
      <c r="P471" s="148" t="e">
        <f>Septembar!#REF!</f>
        <v>#REF!</v>
      </c>
      <c r="Q471" s="148" t="e">
        <f>Oktobar!#REF!</f>
        <v>#REF!</v>
      </c>
      <c r="R471" s="148" t="e">
        <f>Oktobar_2!S471</f>
        <v>#REF!</v>
      </c>
      <c r="S471" s="148"/>
      <c r="T471" s="148">
        <f t="shared" si="8"/>
        <v>0</v>
      </c>
    </row>
    <row r="472" spans="1:20" ht="20.100000000000001" customHeight="1">
      <c r="A472" t="e">
        <f>OSS_2018_19!#REF!</f>
        <v>#REF!</v>
      </c>
      <c r="B472" s="148" t="e">
        <f>Januar!#REF!</f>
        <v>#REF!</v>
      </c>
      <c r="C472" s="148" t="e">
        <f>Februar!#REF!</f>
        <v>#REF!</v>
      </c>
      <c r="D472" s="148" t="e">
        <f>#REF!</f>
        <v>#REF!</v>
      </c>
      <c r="E472" s="148" t="e">
        <f>Juni!#REF!</f>
        <v>#REF!</v>
      </c>
      <c r="F472" s="148" t="e">
        <f>Juli!#REF!</f>
        <v>#REF!</v>
      </c>
      <c r="G472" s="148" t="e">
        <f>Septembar!#REF!</f>
        <v>#REF!</v>
      </c>
      <c r="H472" s="148" t="e">
        <f>Oktobar!#REF!</f>
        <v>#REF!</v>
      </c>
      <c r="I472" s="148" t="e">
        <f>Oktobar_2!S472</f>
        <v>#REF!</v>
      </c>
      <c r="K472" s="148" t="e">
        <f>Januar!#REF!</f>
        <v>#REF!</v>
      </c>
      <c r="L472" s="148" t="e">
        <f>Februar!#REF!</f>
        <v>#REF!</v>
      </c>
      <c r="M472" s="148" t="e">
        <f>#REF!</f>
        <v>#REF!</v>
      </c>
      <c r="N472" s="148" t="e">
        <f>Juni!#REF!</f>
        <v>#REF!</v>
      </c>
      <c r="O472" s="148" t="e">
        <f>Juli!#REF!</f>
        <v>#REF!</v>
      </c>
      <c r="P472" s="148" t="e">
        <f>Septembar!#REF!</f>
        <v>#REF!</v>
      </c>
      <c r="Q472" s="148" t="e">
        <f>Oktobar!#REF!</f>
        <v>#REF!</v>
      </c>
      <c r="R472" s="148" t="e">
        <f>Oktobar_2!S472</f>
        <v>#REF!</v>
      </c>
      <c r="S472" s="148"/>
      <c r="T472" s="148">
        <f t="shared" si="8"/>
        <v>0</v>
      </c>
    </row>
    <row r="473" spans="1:20" ht="20.100000000000001" customHeight="1">
      <c r="A473" t="e">
        <f>OSS_2018_19!#REF!</f>
        <v>#REF!</v>
      </c>
      <c r="B473" s="148" t="e">
        <f>Januar!#REF!</f>
        <v>#REF!</v>
      </c>
      <c r="C473" s="148" t="e">
        <f>Februar!#REF!</f>
        <v>#REF!</v>
      </c>
      <c r="D473" s="148" t="e">
        <f>#REF!</f>
        <v>#REF!</v>
      </c>
      <c r="E473" s="148" t="e">
        <f>Juni!#REF!</f>
        <v>#REF!</v>
      </c>
      <c r="F473" s="148" t="e">
        <f>Juli!#REF!</f>
        <v>#REF!</v>
      </c>
      <c r="G473" s="148" t="e">
        <f>Septembar!#REF!</f>
        <v>#REF!</v>
      </c>
      <c r="H473" s="148" t="e">
        <f>Oktobar!#REF!</f>
        <v>#REF!</v>
      </c>
      <c r="I473" s="148" t="e">
        <f>Oktobar_2!S473</f>
        <v>#REF!</v>
      </c>
      <c r="K473" s="148" t="e">
        <f>Januar!#REF!</f>
        <v>#REF!</v>
      </c>
      <c r="L473" s="148" t="e">
        <f>Februar!#REF!</f>
        <v>#REF!</v>
      </c>
      <c r="M473" s="148" t="e">
        <f>#REF!</f>
        <v>#REF!</v>
      </c>
      <c r="N473" s="148" t="e">
        <f>Juni!#REF!</f>
        <v>#REF!</v>
      </c>
      <c r="O473" s="148" t="e">
        <f>Juli!#REF!</f>
        <v>#REF!</v>
      </c>
      <c r="P473" s="148" t="e">
        <f>Septembar!#REF!</f>
        <v>#REF!</v>
      </c>
      <c r="Q473" s="148" t="e">
        <f>Oktobar!#REF!</f>
        <v>#REF!</v>
      </c>
      <c r="R473" s="148" t="e">
        <f>Oktobar_2!S473</f>
        <v>#REF!</v>
      </c>
      <c r="S473" s="148"/>
      <c r="T473" s="148">
        <f t="shared" si="8"/>
        <v>0</v>
      </c>
    </row>
    <row r="474" spans="1:20" ht="20.100000000000001" customHeight="1">
      <c r="A474" t="e">
        <f>OSS_2018_19!#REF!</f>
        <v>#REF!</v>
      </c>
      <c r="B474" s="148" t="e">
        <f>Januar!#REF!</f>
        <v>#REF!</v>
      </c>
      <c r="C474" s="148" t="e">
        <f>Februar!#REF!</f>
        <v>#REF!</v>
      </c>
      <c r="D474" s="148" t="e">
        <f>#REF!</f>
        <v>#REF!</v>
      </c>
      <c r="E474" s="148" t="e">
        <f>Juni!#REF!</f>
        <v>#REF!</v>
      </c>
      <c r="F474" s="148" t="e">
        <f>Juli!#REF!</f>
        <v>#REF!</v>
      </c>
      <c r="G474" s="148" t="e">
        <f>Septembar!#REF!</f>
        <v>#REF!</v>
      </c>
      <c r="H474" s="148" t="e">
        <f>Oktobar!#REF!</f>
        <v>#REF!</v>
      </c>
      <c r="I474" s="148" t="e">
        <f>Oktobar_2!S474</f>
        <v>#REF!</v>
      </c>
      <c r="K474" s="148" t="e">
        <f>Januar!#REF!</f>
        <v>#REF!</v>
      </c>
      <c r="L474" s="148" t="e">
        <f>Februar!#REF!</f>
        <v>#REF!</v>
      </c>
      <c r="M474" s="148" t="e">
        <f>#REF!</f>
        <v>#REF!</v>
      </c>
      <c r="N474" s="148" t="e">
        <f>Juni!#REF!</f>
        <v>#REF!</v>
      </c>
      <c r="O474" s="148" t="e">
        <f>Juli!#REF!</f>
        <v>#REF!</v>
      </c>
      <c r="P474" s="148" t="e">
        <f>Septembar!#REF!</f>
        <v>#REF!</v>
      </c>
      <c r="Q474" s="148" t="e">
        <f>Oktobar!#REF!</f>
        <v>#REF!</v>
      </c>
      <c r="R474" s="148" t="e">
        <f>Oktobar_2!S474</f>
        <v>#REF!</v>
      </c>
      <c r="S474" s="148"/>
      <c r="T474" s="148">
        <f t="shared" si="8"/>
        <v>0</v>
      </c>
    </row>
    <row r="475" spans="1:20" ht="20.100000000000001" customHeight="1">
      <c r="A475" t="e">
        <f>OSS_2018_19!#REF!</f>
        <v>#REF!</v>
      </c>
      <c r="B475" s="148" t="e">
        <f>Januar!#REF!</f>
        <v>#REF!</v>
      </c>
      <c r="C475" s="148" t="e">
        <f>Februar!#REF!</f>
        <v>#REF!</v>
      </c>
      <c r="D475" s="148" t="e">
        <f>#REF!</f>
        <v>#REF!</v>
      </c>
      <c r="E475" s="148" t="e">
        <f>Juni!#REF!</f>
        <v>#REF!</v>
      </c>
      <c r="F475" s="148" t="e">
        <f>Juli!#REF!</f>
        <v>#REF!</v>
      </c>
      <c r="G475" s="148" t="e">
        <f>Septembar!#REF!</f>
        <v>#REF!</v>
      </c>
      <c r="H475" s="148" t="e">
        <f>Oktobar!#REF!</f>
        <v>#REF!</v>
      </c>
      <c r="I475" s="148" t="e">
        <f>Oktobar_2!S475</f>
        <v>#REF!</v>
      </c>
      <c r="K475" s="148" t="e">
        <f>Januar!#REF!</f>
        <v>#REF!</v>
      </c>
      <c r="L475" s="148" t="e">
        <f>Februar!#REF!</f>
        <v>#REF!</v>
      </c>
      <c r="M475" s="148" t="e">
        <f>#REF!</f>
        <v>#REF!</v>
      </c>
      <c r="N475" s="148" t="e">
        <f>Juni!#REF!</f>
        <v>#REF!</v>
      </c>
      <c r="O475" s="148" t="e">
        <f>Juli!#REF!</f>
        <v>#REF!</v>
      </c>
      <c r="P475" s="148" t="e">
        <f>Septembar!#REF!</f>
        <v>#REF!</v>
      </c>
      <c r="Q475" s="148" t="e">
        <f>Oktobar!#REF!</f>
        <v>#REF!</v>
      </c>
      <c r="R475" s="148" t="e">
        <f>Oktobar_2!S475</f>
        <v>#REF!</v>
      </c>
      <c r="S475" s="148"/>
      <c r="T475" s="148">
        <f t="shared" si="8"/>
        <v>0</v>
      </c>
    </row>
    <row r="476" spans="1:20" ht="20.100000000000001" customHeight="1">
      <c r="A476" t="e">
        <f>OSS_2018_19!#REF!</f>
        <v>#REF!</v>
      </c>
      <c r="B476" s="148" t="e">
        <f>Januar!#REF!</f>
        <v>#REF!</v>
      </c>
      <c r="C476" s="148" t="e">
        <f>Februar!#REF!</f>
        <v>#REF!</v>
      </c>
      <c r="D476" s="148" t="e">
        <f>#REF!</f>
        <v>#REF!</v>
      </c>
      <c r="E476" s="148" t="e">
        <f>Juni!#REF!</f>
        <v>#REF!</v>
      </c>
      <c r="F476" s="148" t="e">
        <f>Juli!#REF!</f>
        <v>#REF!</v>
      </c>
      <c r="G476" s="148" t="e">
        <f>Septembar!#REF!</f>
        <v>#REF!</v>
      </c>
      <c r="H476" s="148" t="e">
        <f>Oktobar!#REF!</f>
        <v>#REF!</v>
      </c>
      <c r="I476" s="148" t="e">
        <f>Oktobar_2!S476</f>
        <v>#REF!</v>
      </c>
      <c r="K476" s="148" t="e">
        <f>Januar!#REF!</f>
        <v>#REF!</v>
      </c>
      <c r="L476" s="148" t="e">
        <f>Februar!#REF!</f>
        <v>#REF!</v>
      </c>
      <c r="M476" s="148" t="e">
        <f>#REF!</f>
        <v>#REF!</v>
      </c>
      <c r="N476" s="148" t="e">
        <f>Juni!#REF!</f>
        <v>#REF!</v>
      </c>
      <c r="O476" s="148" t="e">
        <f>Juli!#REF!</f>
        <v>#REF!</v>
      </c>
      <c r="P476" s="148" t="e">
        <f>Septembar!#REF!</f>
        <v>#REF!</v>
      </c>
      <c r="Q476" s="148" t="e">
        <f>Oktobar!#REF!</f>
        <v>#REF!</v>
      </c>
      <c r="R476" s="148" t="e">
        <f>Oktobar_2!S476</f>
        <v>#REF!</v>
      </c>
      <c r="S476" s="148"/>
      <c r="T476" s="148">
        <f t="shared" si="8"/>
        <v>0</v>
      </c>
    </row>
    <row r="477" spans="1:20" ht="20.100000000000001" customHeight="1">
      <c r="A477" t="e">
        <f>OSS_2018_19!#REF!</f>
        <v>#REF!</v>
      </c>
      <c r="B477" s="148" t="e">
        <f>Januar!#REF!</f>
        <v>#REF!</v>
      </c>
      <c r="C477" s="148" t="e">
        <f>Februar!#REF!</f>
        <v>#REF!</v>
      </c>
      <c r="D477" s="148" t="e">
        <f>#REF!</f>
        <v>#REF!</v>
      </c>
      <c r="E477" s="148" t="e">
        <f>Juni!#REF!</f>
        <v>#REF!</v>
      </c>
      <c r="F477" s="148" t="e">
        <f>Juli!#REF!</f>
        <v>#REF!</v>
      </c>
      <c r="G477" s="148" t="e">
        <f>Septembar!#REF!</f>
        <v>#REF!</v>
      </c>
      <c r="H477" s="148" t="e">
        <f>Oktobar!#REF!</f>
        <v>#REF!</v>
      </c>
      <c r="I477" s="148" t="e">
        <f>Oktobar_2!S477</f>
        <v>#REF!</v>
      </c>
      <c r="K477" s="148" t="e">
        <f>Januar!#REF!</f>
        <v>#REF!</v>
      </c>
      <c r="L477" s="148" t="e">
        <f>Februar!#REF!</f>
        <v>#REF!</v>
      </c>
      <c r="M477" s="148" t="e">
        <f>#REF!</f>
        <v>#REF!</v>
      </c>
      <c r="N477" s="148" t="e">
        <f>Juni!#REF!</f>
        <v>#REF!</v>
      </c>
      <c r="O477" s="148" t="e">
        <f>Juli!#REF!</f>
        <v>#REF!</v>
      </c>
      <c r="P477" s="148" t="e">
        <f>Septembar!#REF!</f>
        <v>#REF!</v>
      </c>
      <c r="Q477" s="148" t="e">
        <f>Oktobar!#REF!</f>
        <v>#REF!</v>
      </c>
      <c r="R477" s="148" t="e">
        <f>Oktobar_2!S477</f>
        <v>#REF!</v>
      </c>
      <c r="S477" s="148"/>
      <c r="T477" s="148">
        <f t="shared" si="8"/>
        <v>0</v>
      </c>
    </row>
    <row r="478" spans="1:20" ht="20.100000000000001" customHeight="1">
      <c r="A478" t="e">
        <f>OSS_2018_19!#REF!</f>
        <v>#REF!</v>
      </c>
      <c r="B478" s="148" t="e">
        <f>Januar!#REF!</f>
        <v>#REF!</v>
      </c>
      <c r="C478" s="148" t="e">
        <f>Februar!#REF!</f>
        <v>#REF!</v>
      </c>
      <c r="D478" s="148" t="e">
        <f>#REF!</f>
        <v>#REF!</v>
      </c>
      <c r="E478" s="148" t="e">
        <f>Juni!#REF!</f>
        <v>#REF!</v>
      </c>
      <c r="F478" s="148" t="e">
        <f>Juli!#REF!</f>
        <v>#REF!</v>
      </c>
      <c r="G478" s="148" t="e">
        <f>Septembar!#REF!</f>
        <v>#REF!</v>
      </c>
      <c r="H478" s="148" t="e">
        <f>Oktobar!#REF!</f>
        <v>#REF!</v>
      </c>
      <c r="I478" s="148" t="e">
        <f>Oktobar_2!S478</f>
        <v>#REF!</v>
      </c>
      <c r="K478" s="148" t="e">
        <f>Januar!#REF!</f>
        <v>#REF!</v>
      </c>
      <c r="L478" s="148" t="e">
        <f>Februar!#REF!</f>
        <v>#REF!</v>
      </c>
      <c r="M478" s="148" t="e">
        <f>#REF!</f>
        <v>#REF!</v>
      </c>
      <c r="N478" s="148" t="e">
        <f>Juni!#REF!</f>
        <v>#REF!</v>
      </c>
      <c r="O478" s="148" t="e">
        <f>Juli!#REF!</f>
        <v>#REF!</v>
      </c>
      <c r="P478" s="148" t="e">
        <f>Septembar!#REF!</f>
        <v>#REF!</v>
      </c>
      <c r="Q478" s="148" t="e">
        <f>Oktobar!#REF!</f>
        <v>#REF!</v>
      </c>
      <c r="R478" s="148" t="e">
        <f>Oktobar_2!S478</f>
        <v>#REF!</v>
      </c>
      <c r="S478" s="148"/>
      <c r="T478" s="148">
        <f t="shared" si="8"/>
        <v>0</v>
      </c>
    </row>
    <row r="479" spans="1:20" ht="20.100000000000001" customHeight="1">
      <c r="A479" t="e">
        <f>OSS_2018_19!#REF!</f>
        <v>#REF!</v>
      </c>
      <c r="B479" s="148" t="e">
        <f>Januar!#REF!</f>
        <v>#REF!</v>
      </c>
      <c r="C479" s="148" t="e">
        <f>Februar!#REF!</f>
        <v>#REF!</v>
      </c>
      <c r="D479" s="148" t="e">
        <f>#REF!</f>
        <v>#REF!</v>
      </c>
      <c r="E479" s="148" t="e">
        <f>Juni!#REF!</f>
        <v>#REF!</v>
      </c>
      <c r="F479" s="148" t="e">
        <f>Juli!#REF!</f>
        <v>#REF!</v>
      </c>
      <c r="G479" s="148" t="e">
        <f>Septembar!#REF!</f>
        <v>#REF!</v>
      </c>
      <c r="H479" s="148" t="e">
        <f>Oktobar!#REF!</f>
        <v>#REF!</v>
      </c>
      <c r="I479" s="148" t="e">
        <f>Oktobar_2!S479</f>
        <v>#REF!</v>
      </c>
      <c r="K479" s="148" t="e">
        <f>Januar!#REF!</f>
        <v>#REF!</v>
      </c>
      <c r="L479" s="148" t="e">
        <f>Februar!#REF!</f>
        <v>#REF!</v>
      </c>
      <c r="M479" s="148" t="e">
        <f>#REF!</f>
        <v>#REF!</v>
      </c>
      <c r="N479" s="148" t="e">
        <f>Juni!#REF!</f>
        <v>#REF!</v>
      </c>
      <c r="O479" s="148" t="e">
        <f>Juli!#REF!</f>
        <v>#REF!</v>
      </c>
      <c r="P479" s="148" t="e">
        <f>Septembar!#REF!</f>
        <v>#REF!</v>
      </c>
      <c r="Q479" s="148" t="e">
        <f>Oktobar!#REF!</f>
        <v>#REF!</v>
      </c>
      <c r="R479" s="148" t="e">
        <f>Oktobar_2!S479</f>
        <v>#REF!</v>
      </c>
      <c r="S479" s="148"/>
      <c r="T479" s="148">
        <f t="shared" si="8"/>
        <v>0</v>
      </c>
    </row>
    <row r="480" spans="1:20" ht="20.100000000000001" customHeight="1">
      <c r="A480" t="e">
        <f>OSS_2018_19!#REF!</f>
        <v>#REF!</v>
      </c>
      <c r="B480" s="148" t="e">
        <f>Januar!#REF!</f>
        <v>#REF!</v>
      </c>
      <c r="C480" s="148" t="e">
        <f>Februar!#REF!</f>
        <v>#REF!</v>
      </c>
      <c r="D480" s="148" t="e">
        <f>#REF!</f>
        <v>#REF!</v>
      </c>
      <c r="E480" s="148" t="e">
        <f>Juni!#REF!</f>
        <v>#REF!</v>
      </c>
      <c r="F480" s="148" t="e">
        <f>Juli!#REF!</f>
        <v>#REF!</v>
      </c>
      <c r="G480" s="148" t="e">
        <f>Septembar!#REF!</f>
        <v>#REF!</v>
      </c>
      <c r="H480" s="148" t="e">
        <f>Oktobar!#REF!</f>
        <v>#REF!</v>
      </c>
      <c r="I480" s="148" t="e">
        <f>Oktobar_2!S480</f>
        <v>#REF!</v>
      </c>
      <c r="K480" s="148" t="e">
        <f>Januar!#REF!</f>
        <v>#REF!</v>
      </c>
      <c r="L480" s="148" t="e">
        <f>Februar!#REF!</f>
        <v>#REF!</v>
      </c>
      <c r="M480" s="148" t="e">
        <f>#REF!</f>
        <v>#REF!</v>
      </c>
      <c r="N480" s="148" t="e">
        <f>Juni!#REF!</f>
        <v>#REF!</v>
      </c>
      <c r="O480" s="148" t="e">
        <f>Juli!#REF!</f>
        <v>#REF!</v>
      </c>
      <c r="P480" s="148" t="e">
        <f>Septembar!#REF!</f>
        <v>#REF!</v>
      </c>
      <c r="Q480" s="148" t="e">
        <f>Oktobar!#REF!</f>
        <v>#REF!</v>
      </c>
      <c r="R480" s="148" t="e">
        <f>Oktobar_2!S480</f>
        <v>#REF!</v>
      </c>
      <c r="S480" s="148"/>
      <c r="T480" s="148">
        <f t="shared" si="8"/>
        <v>0</v>
      </c>
    </row>
    <row r="481" spans="1:20" ht="20.100000000000001" customHeight="1">
      <c r="A481" t="e">
        <f>OSS_2018_19!#REF!</f>
        <v>#REF!</v>
      </c>
      <c r="B481" s="148" t="e">
        <f>Januar!#REF!</f>
        <v>#REF!</v>
      </c>
      <c r="C481" s="148" t="e">
        <f>Februar!#REF!</f>
        <v>#REF!</v>
      </c>
      <c r="D481" s="148" t="e">
        <f>#REF!</f>
        <v>#REF!</v>
      </c>
      <c r="E481" s="148" t="e">
        <f>Juni!#REF!</f>
        <v>#REF!</v>
      </c>
      <c r="F481" s="148" t="e">
        <f>Juli!#REF!</f>
        <v>#REF!</v>
      </c>
      <c r="G481" s="148" t="e">
        <f>Septembar!#REF!</f>
        <v>#REF!</v>
      </c>
      <c r="H481" s="148" t="e">
        <f>Oktobar!#REF!</f>
        <v>#REF!</v>
      </c>
      <c r="I481" s="148" t="e">
        <f>Oktobar_2!S481</f>
        <v>#REF!</v>
      </c>
      <c r="K481" s="148" t="e">
        <f>Januar!#REF!</f>
        <v>#REF!</v>
      </c>
      <c r="L481" s="148" t="e">
        <f>Februar!#REF!</f>
        <v>#REF!</v>
      </c>
      <c r="M481" s="148" t="e">
        <f>#REF!</f>
        <v>#REF!</v>
      </c>
      <c r="N481" s="148" t="e">
        <f>Juni!#REF!</f>
        <v>#REF!</v>
      </c>
      <c r="O481" s="148" t="e">
        <f>Juli!#REF!</f>
        <v>#REF!</v>
      </c>
      <c r="P481" s="148" t="e">
        <f>Septembar!#REF!</f>
        <v>#REF!</v>
      </c>
      <c r="Q481" s="148" t="e">
        <f>Oktobar!#REF!</f>
        <v>#REF!</v>
      </c>
      <c r="R481" s="148" t="e">
        <f>Oktobar_2!S481</f>
        <v>#REF!</v>
      </c>
      <c r="S481" s="148"/>
      <c r="T481" s="148">
        <f t="shared" si="8"/>
        <v>0</v>
      </c>
    </row>
    <row r="482" spans="1:20" ht="20.100000000000001" customHeight="1">
      <c r="A482" t="e">
        <f>OSS_2018_19!#REF!</f>
        <v>#REF!</v>
      </c>
      <c r="B482" s="148" t="e">
        <f>Januar!#REF!</f>
        <v>#REF!</v>
      </c>
      <c r="C482" s="148" t="e">
        <f>Februar!#REF!</f>
        <v>#REF!</v>
      </c>
      <c r="D482" s="148" t="e">
        <f>#REF!</f>
        <v>#REF!</v>
      </c>
      <c r="E482" s="148" t="e">
        <f>Juni!#REF!</f>
        <v>#REF!</v>
      </c>
      <c r="F482" s="148" t="e">
        <f>Juli!#REF!</f>
        <v>#REF!</v>
      </c>
      <c r="G482" s="148" t="e">
        <f>Septembar!#REF!</f>
        <v>#REF!</v>
      </c>
      <c r="H482" s="148" t="e">
        <f>Oktobar!#REF!</f>
        <v>#REF!</v>
      </c>
      <c r="I482" s="148" t="e">
        <f>Oktobar_2!S482</f>
        <v>#REF!</v>
      </c>
      <c r="K482" s="148" t="e">
        <f>Januar!#REF!</f>
        <v>#REF!</v>
      </c>
      <c r="L482" s="148" t="e">
        <f>Februar!#REF!</f>
        <v>#REF!</v>
      </c>
      <c r="M482" s="148" t="e">
        <f>#REF!</f>
        <v>#REF!</v>
      </c>
      <c r="N482" s="148" t="e">
        <f>Juni!#REF!</f>
        <v>#REF!</v>
      </c>
      <c r="O482" s="148" t="e">
        <f>Juli!#REF!</f>
        <v>#REF!</v>
      </c>
      <c r="P482" s="148" t="e">
        <f>Septembar!#REF!</f>
        <v>#REF!</v>
      </c>
      <c r="Q482" s="148" t="e">
        <f>Oktobar!#REF!</f>
        <v>#REF!</v>
      </c>
      <c r="R482" s="148" t="e">
        <f>Oktobar_2!S482</f>
        <v>#REF!</v>
      </c>
      <c r="S482" s="148"/>
      <c r="T482" s="148">
        <f t="shared" si="8"/>
        <v>0</v>
      </c>
    </row>
    <row r="483" spans="1:20" ht="20.100000000000001" customHeight="1">
      <c r="A483" t="e">
        <f>OSS_2018_19!#REF!</f>
        <v>#REF!</v>
      </c>
      <c r="B483" s="148" t="e">
        <f>Januar!#REF!</f>
        <v>#REF!</v>
      </c>
      <c r="C483" s="148" t="e">
        <f>Februar!#REF!</f>
        <v>#REF!</v>
      </c>
      <c r="D483" s="148" t="e">
        <f>#REF!</f>
        <v>#REF!</v>
      </c>
      <c r="E483" s="148" t="e">
        <f>Juni!#REF!</f>
        <v>#REF!</v>
      </c>
      <c r="F483" s="148" t="e">
        <f>Juli!#REF!</f>
        <v>#REF!</v>
      </c>
      <c r="G483" s="148" t="e">
        <f>Septembar!#REF!</f>
        <v>#REF!</v>
      </c>
      <c r="H483" s="148" t="e">
        <f>Oktobar!#REF!</f>
        <v>#REF!</v>
      </c>
      <c r="I483" s="148" t="e">
        <f>Oktobar_2!S483</f>
        <v>#REF!</v>
      </c>
      <c r="K483" s="148" t="e">
        <f>Januar!#REF!</f>
        <v>#REF!</v>
      </c>
      <c r="L483" s="148" t="e">
        <f>Februar!#REF!</f>
        <v>#REF!</v>
      </c>
      <c r="M483" s="148" t="e">
        <f>#REF!</f>
        <v>#REF!</v>
      </c>
      <c r="N483" s="148" t="e">
        <f>Juni!#REF!</f>
        <v>#REF!</v>
      </c>
      <c r="O483" s="148" t="e">
        <f>Juli!#REF!</f>
        <v>#REF!</v>
      </c>
      <c r="P483" s="148" t="e">
        <f>Septembar!#REF!</f>
        <v>#REF!</v>
      </c>
      <c r="Q483" s="148" t="e">
        <f>Oktobar!#REF!</f>
        <v>#REF!</v>
      </c>
      <c r="R483" s="148" t="e">
        <f>Oktobar_2!S483</f>
        <v>#REF!</v>
      </c>
      <c r="S483" s="148"/>
      <c r="T483" s="148">
        <f t="shared" si="8"/>
        <v>0</v>
      </c>
    </row>
    <row r="484" spans="1:20" ht="20.100000000000001" customHeight="1">
      <c r="A484" t="e">
        <f>OSS_2018_19!#REF!</f>
        <v>#REF!</v>
      </c>
      <c r="B484" s="148" t="e">
        <f>Januar!#REF!</f>
        <v>#REF!</v>
      </c>
      <c r="C484" s="148" t="e">
        <f>Februar!#REF!</f>
        <v>#REF!</v>
      </c>
      <c r="D484" s="148" t="e">
        <f>#REF!</f>
        <v>#REF!</v>
      </c>
      <c r="E484" s="148" t="e">
        <f>Juni!#REF!</f>
        <v>#REF!</v>
      </c>
      <c r="F484" s="148" t="e">
        <f>Juli!#REF!</f>
        <v>#REF!</v>
      </c>
      <c r="G484" s="148" t="e">
        <f>Septembar!#REF!</f>
        <v>#REF!</v>
      </c>
      <c r="H484" s="148" t="e">
        <f>Oktobar!#REF!</f>
        <v>#REF!</v>
      </c>
      <c r="I484" s="148" t="e">
        <f>Oktobar_2!S484</f>
        <v>#REF!</v>
      </c>
      <c r="K484" s="148" t="e">
        <f>Januar!#REF!</f>
        <v>#REF!</v>
      </c>
      <c r="L484" s="148" t="e">
        <f>Februar!#REF!</f>
        <v>#REF!</v>
      </c>
      <c r="M484" s="148" t="e">
        <f>#REF!</f>
        <v>#REF!</v>
      </c>
      <c r="N484" s="148" t="e">
        <f>Juni!#REF!</f>
        <v>#REF!</v>
      </c>
      <c r="O484" s="148" t="e">
        <f>Juli!#REF!</f>
        <v>#REF!</v>
      </c>
      <c r="P484" s="148" t="e">
        <f>Septembar!#REF!</f>
        <v>#REF!</v>
      </c>
      <c r="Q484" s="148" t="e">
        <f>Oktobar!#REF!</f>
        <v>#REF!</v>
      </c>
      <c r="R484" s="148" t="e">
        <f>Oktobar_2!S484</f>
        <v>#REF!</v>
      </c>
      <c r="S484" s="148"/>
      <c r="T484" s="148">
        <f t="shared" si="8"/>
        <v>0</v>
      </c>
    </row>
    <row r="485" spans="1:20" ht="20.100000000000001" customHeight="1">
      <c r="A485" t="e">
        <f>OSS_2018_19!#REF!</f>
        <v>#REF!</v>
      </c>
      <c r="B485" s="148" t="e">
        <f>Januar!#REF!</f>
        <v>#REF!</v>
      </c>
      <c r="C485" s="148" t="e">
        <f>Februar!#REF!</f>
        <v>#REF!</v>
      </c>
      <c r="D485" s="148" t="e">
        <f>#REF!</f>
        <v>#REF!</v>
      </c>
      <c r="E485" s="148" t="e">
        <f>Juni!#REF!</f>
        <v>#REF!</v>
      </c>
      <c r="F485" s="148" t="e">
        <f>Juli!#REF!</f>
        <v>#REF!</v>
      </c>
      <c r="G485" s="148" t="e">
        <f>Septembar!#REF!</f>
        <v>#REF!</v>
      </c>
      <c r="H485" s="148" t="e">
        <f>Oktobar!#REF!</f>
        <v>#REF!</v>
      </c>
      <c r="I485" s="148" t="e">
        <f>Oktobar_2!S485</f>
        <v>#REF!</v>
      </c>
      <c r="K485" s="148" t="e">
        <f>Januar!#REF!</f>
        <v>#REF!</v>
      </c>
      <c r="L485" s="148" t="e">
        <f>Februar!#REF!</f>
        <v>#REF!</v>
      </c>
      <c r="M485" s="148" t="e">
        <f>#REF!</f>
        <v>#REF!</v>
      </c>
      <c r="N485" s="148" t="e">
        <f>Juni!#REF!</f>
        <v>#REF!</v>
      </c>
      <c r="O485" s="148" t="e">
        <f>Juli!#REF!</f>
        <v>#REF!</v>
      </c>
      <c r="P485" s="148" t="e">
        <f>Septembar!#REF!</f>
        <v>#REF!</v>
      </c>
      <c r="Q485" s="148" t="e">
        <f>Oktobar!#REF!</f>
        <v>#REF!</v>
      </c>
      <c r="R485" s="148" t="e">
        <f>Oktobar_2!S485</f>
        <v>#REF!</v>
      </c>
      <c r="S485" s="148"/>
      <c r="T485" s="148">
        <f t="shared" si="8"/>
        <v>0</v>
      </c>
    </row>
    <row r="486" spans="1:20" ht="20.100000000000001" customHeight="1">
      <c r="A486" t="e">
        <f>OSS_2018_19!#REF!</f>
        <v>#REF!</v>
      </c>
      <c r="B486" s="148" t="e">
        <f>Januar!#REF!</f>
        <v>#REF!</v>
      </c>
      <c r="C486" s="148" t="e">
        <f>Februar!#REF!</f>
        <v>#REF!</v>
      </c>
      <c r="D486" s="148" t="e">
        <f>#REF!</f>
        <v>#REF!</v>
      </c>
      <c r="E486" s="148" t="e">
        <f>Juni!#REF!</f>
        <v>#REF!</v>
      </c>
      <c r="F486" s="148" t="e">
        <f>Juli!#REF!</f>
        <v>#REF!</v>
      </c>
      <c r="G486" s="148" t="e">
        <f>Septembar!#REF!</f>
        <v>#REF!</v>
      </c>
      <c r="H486" s="148" t="e">
        <f>Oktobar!#REF!</f>
        <v>#REF!</v>
      </c>
      <c r="I486" s="148" t="e">
        <f>Oktobar_2!S486</f>
        <v>#REF!</v>
      </c>
      <c r="K486" s="148" t="e">
        <f>Januar!#REF!</f>
        <v>#REF!</v>
      </c>
      <c r="L486" s="148" t="e">
        <f>Februar!#REF!</f>
        <v>#REF!</v>
      </c>
      <c r="M486" s="148" t="e">
        <f>#REF!</f>
        <v>#REF!</v>
      </c>
      <c r="N486" s="148" t="e">
        <f>Juni!#REF!</f>
        <v>#REF!</v>
      </c>
      <c r="O486" s="148" t="e">
        <f>Juli!#REF!</f>
        <v>#REF!</v>
      </c>
      <c r="P486" s="148" t="e">
        <f>Septembar!#REF!</f>
        <v>#REF!</v>
      </c>
      <c r="Q486" s="148" t="e">
        <f>Oktobar!#REF!</f>
        <v>#REF!</v>
      </c>
      <c r="R486" s="148" t="e">
        <f>Oktobar_2!S486</f>
        <v>#REF!</v>
      </c>
      <c r="S486" s="148"/>
      <c r="T486" s="148">
        <f t="shared" si="8"/>
        <v>0</v>
      </c>
    </row>
    <row r="487" spans="1:20" ht="20.100000000000001" customHeight="1">
      <c r="A487" t="e">
        <f>OSS_2018_19!#REF!</f>
        <v>#REF!</v>
      </c>
      <c r="B487" s="148" t="e">
        <f>Januar!#REF!</f>
        <v>#REF!</v>
      </c>
      <c r="C487" s="148" t="e">
        <f>Februar!#REF!</f>
        <v>#REF!</v>
      </c>
      <c r="D487" s="148" t="e">
        <f>#REF!</f>
        <v>#REF!</v>
      </c>
      <c r="E487" s="148" t="e">
        <f>Juni!#REF!</f>
        <v>#REF!</v>
      </c>
      <c r="F487" s="148" t="e">
        <f>Juli!#REF!</f>
        <v>#REF!</v>
      </c>
      <c r="G487" s="148" t="e">
        <f>Septembar!#REF!</f>
        <v>#REF!</v>
      </c>
      <c r="H487" s="148" t="e">
        <f>Oktobar!#REF!</f>
        <v>#REF!</v>
      </c>
      <c r="I487" s="148" t="e">
        <f>Oktobar_2!S487</f>
        <v>#REF!</v>
      </c>
      <c r="K487" s="148" t="e">
        <f>Januar!#REF!</f>
        <v>#REF!</v>
      </c>
      <c r="L487" s="148" t="e">
        <f>Februar!#REF!</f>
        <v>#REF!</v>
      </c>
      <c r="M487" s="148" t="e">
        <f>#REF!</f>
        <v>#REF!</v>
      </c>
      <c r="N487" s="148" t="e">
        <f>Juni!#REF!</f>
        <v>#REF!</v>
      </c>
      <c r="O487" s="148" t="e">
        <f>Juli!#REF!</f>
        <v>#REF!</v>
      </c>
      <c r="P487" s="148" t="e">
        <f>Septembar!#REF!</f>
        <v>#REF!</v>
      </c>
      <c r="Q487" s="148" t="e">
        <f>Oktobar!#REF!</f>
        <v>#REF!</v>
      </c>
      <c r="R487" s="148" t="e">
        <f>Oktobar_2!S487</f>
        <v>#REF!</v>
      </c>
      <c r="S487" s="148"/>
      <c r="T487" s="148">
        <f t="shared" si="8"/>
        <v>0</v>
      </c>
    </row>
    <row r="488" spans="1:20" ht="20.100000000000001" customHeight="1">
      <c r="A488" t="e">
        <f>OSS_2018_19!#REF!</f>
        <v>#REF!</v>
      </c>
      <c r="B488" s="148" t="e">
        <f>Januar!#REF!</f>
        <v>#REF!</v>
      </c>
      <c r="C488" s="148" t="e">
        <f>Februar!#REF!</f>
        <v>#REF!</v>
      </c>
      <c r="D488" s="148" t="e">
        <f>#REF!</f>
        <v>#REF!</v>
      </c>
      <c r="E488" s="148" t="e">
        <f>Juni!#REF!</f>
        <v>#REF!</v>
      </c>
      <c r="F488" s="148" t="e">
        <f>Juli!#REF!</f>
        <v>#REF!</v>
      </c>
      <c r="G488" s="148" t="e">
        <f>Septembar!#REF!</f>
        <v>#REF!</v>
      </c>
      <c r="H488" s="148" t="e">
        <f>Oktobar!#REF!</f>
        <v>#REF!</v>
      </c>
      <c r="I488" s="148" t="e">
        <f>Oktobar_2!S488</f>
        <v>#REF!</v>
      </c>
      <c r="K488" s="148" t="e">
        <f>Januar!#REF!</f>
        <v>#REF!</v>
      </c>
      <c r="L488" s="148" t="e">
        <f>Februar!#REF!</f>
        <v>#REF!</v>
      </c>
      <c r="M488" s="148" t="e">
        <f>#REF!</f>
        <v>#REF!</v>
      </c>
      <c r="N488" s="148" t="e">
        <f>Juni!#REF!</f>
        <v>#REF!</v>
      </c>
      <c r="O488" s="148" t="e">
        <f>Juli!#REF!</f>
        <v>#REF!</v>
      </c>
      <c r="P488" s="148" t="e">
        <f>Septembar!#REF!</f>
        <v>#REF!</v>
      </c>
      <c r="Q488" s="148" t="e">
        <f>Oktobar!#REF!</f>
        <v>#REF!</v>
      </c>
      <c r="R488" s="148" t="e">
        <f>Oktobar_2!S488</f>
        <v>#REF!</v>
      </c>
      <c r="S488" s="148"/>
      <c r="T488" s="148">
        <f t="shared" si="8"/>
        <v>0</v>
      </c>
    </row>
    <row r="489" spans="1:20" ht="20.100000000000001" customHeight="1">
      <c r="A489" t="e">
        <f>OSS_2018_19!#REF!</f>
        <v>#REF!</v>
      </c>
      <c r="B489" s="148" t="e">
        <f>Januar!#REF!</f>
        <v>#REF!</v>
      </c>
      <c r="C489" s="148" t="e">
        <f>Februar!#REF!</f>
        <v>#REF!</v>
      </c>
      <c r="D489" s="148" t="e">
        <f>#REF!</f>
        <v>#REF!</v>
      </c>
      <c r="E489" s="148" t="e">
        <f>Juni!#REF!</f>
        <v>#REF!</v>
      </c>
      <c r="F489" s="148" t="e">
        <f>Juli!#REF!</f>
        <v>#REF!</v>
      </c>
      <c r="G489" s="148" t="e">
        <f>Septembar!#REF!</f>
        <v>#REF!</v>
      </c>
      <c r="H489" s="148" t="e">
        <f>Oktobar!#REF!</f>
        <v>#REF!</v>
      </c>
      <c r="I489" s="148" t="e">
        <f>Oktobar_2!S489</f>
        <v>#REF!</v>
      </c>
      <c r="K489" s="148" t="e">
        <f>Januar!#REF!</f>
        <v>#REF!</v>
      </c>
      <c r="L489" s="148" t="e">
        <f>Februar!#REF!</f>
        <v>#REF!</v>
      </c>
      <c r="M489" s="148" t="e">
        <f>#REF!</f>
        <v>#REF!</v>
      </c>
      <c r="N489" s="148" t="e">
        <f>Juni!#REF!</f>
        <v>#REF!</v>
      </c>
      <c r="O489" s="148" t="e">
        <f>Juli!#REF!</f>
        <v>#REF!</v>
      </c>
      <c r="P489" s="148" t="e">
        <f>Septembar!#REF!</f>
        <v>#REF!</v>
      </c>
      <c r="Q489" s="148" t="e">
        <f>Oktobar!#REF!</f>
        <v>#REF!</v>
      </c>
      <c r="R489" s="148" t="e">
        <f>Oktobar_2!S489</f>
        <v>#REF!</v>
      </c>
      <c r="S489" s="148"/>
      <c r="T489" s="148">
        <f t="shared" si="8"/>
        <v>0</v>
      </c>
    </row>
    <row r="490" spans="1:20" ht="20.100000000000001" customHeight="1">
      <c r="A490" t="e">
        <f>OSS_2018_19!#REF!</f>
        <v>#REF!</v>
      </c>
      <c r="B490" s="148" t="e">
        <f>Januar!#REF!</f>
        <v>#REF!</v>
      </c>
      <c r="C490" s="148" t="e">
        <f>Februar!#REF!</f>
        <v>#REF!</v>
      </c>
      <c r="D490" s="148" t="e">
        <f>#REF!</f>
        <v>#REF!</v>
      </c>
      <c r="E490" s="148" t="e">
        <f>Juni!#REF!</f>
        <v>#REF!</v>
      </c>
      <c r="F490" s="148" t="e">
        <f>Juli!#REF!</f>
        <v>#REF!</v>
      </c>
      <c r="G490" s="148" t="e">
        <f>Septembar!#REF!</f>
        <v>#REF!</v>
      </c>
      <c r="H490" s="148" t="e">
        <f>Oktobar!#REF!</f>
        <v>#REF!</v>
      </c>
      <c r="I490" s="148" t="e">
        <f>Oktobar_2!S490</f>
        <v>#REF!</v>
      </c>
      <c r="K490" s="148" t="e">
        <f>Januar!#REF!</f>
        <v>#REF!</v>
      </c>
      <c r="L490" s="148" t="e">
        <f>Februar!#REF!</f>
        <v>#REF!</v>
      </c>
      <c r="M490" s="148" t="e">
        <f>#REF!</f>
        <v>#REF!</v>
      </c>
      <c r="N490" s="148" t="e">
        <f>Juni!#REF!</f>
        <v>#REF!</v>
      </c>
      <c r="O490" s="148" t="e">
        <f>Juli!#REF!</f>
        <v>#REF!</v>
      </c>
      <c r="P490" s="148" t="e">
        <f>Septembar!#REF!</f>
        <v>#REF!</v>
      </c>
      <c r="Q490" s="148" t="e">
        <f>Oktobar!#REF!</f>
        <v>#REF!</v>
      </c>
      <c r="R490" s="148" t="e">
        <f>Oktobar_2!S490</f>
        <v>#REF!</v>
      </c>
      <c r="S490" s="148"/>
      <c r="T490" s="148">
        <f t="shared" si="8"/>
        <v>0</v>
      </c>
    </row>
    <row r="491" spans="1:20" ht="20.100000000000001" customHeight="1">
      <c r="A491" t="e">
        <f>OSS_2018_19!#REF!</f>
        <v>#REF!</v>
      </c>
      <c r="B491" s="148" t="e">
        <f>Januar!#REF!</f>
        <v>#REF!</v>
      </c>
      <c r="C491" s="148" t="e">
        <f>Februar!#REF!</f>
        <v>#REF!</v>
      </c>
      <c r="D491" s="148" t="e">
        <f>#REF!</f>
        <v>#REF!</v>
      </c>
      <c r="E491" s="148" t="e">
        <f>Juni!#REF!</f>
        <v>#REF!</v>
      </c>
      <c r="F491" s="148" t="e">
        <f>Juli!#REF!</f>
        <v>#REF!</v>
      </c>
      <c r="G491" s="148" t="e">
        <f>Septembar!#REF!</f>
        <v>#REF!</v>
      </c>
      <c r="H491" s="148" t="e">
        <f>Oktobar!#REF!</f>
        <v>#REF!</v>
      </c>
      <c r="I491" s="148" t="e">
        <f>Oktobar_2!S491</f>
        <v>#REF!</v>
      </c>
      <c r="K491" s="148" t="e">
        <f>Januar!#REF!</f>
        <v>#REF!</v>
      </c>
      <c r="L491" s="148" t="e">
        <f>Februar!#REF!</f>
        <v>#REF!</v>
      </c>
      <c r="M491" s="148" t="e">
        <f>#REF!</f>
        <v>#REF!</v>
      </c>
      <c r="N491" s="148" t="e">
        <f>Juni!#REF!</f>
        <v>#REF!</v>
      </c>
      <c r="O491" s="148" t="e">
        <f>Juli!#REF!</f>
        <v>#REF!</v>
      </c>
      <c r="P491" s="148" t="e">
        <f>Septembar!#REF!</f>
        <v>#REF!</v>
      </c>
      <c r="Q491" s="148" t="e">
        <f>Oktobar!#REF!</f>
        <v>#REF!</v>
      </c>
      <c r="R491" s="148" t="e">
        <f>Oktobar_2!S491</f>
        <v>#REF!</v>
      </c>
      <c r="S491" s="148"/>
      <c r="T491" s="148">
        <f t="shared" si="8"/>
        <v>0</v>
      </c>
    </row>
    <row r="492" spans="1:20" ht="20.100000000000001" customHeight="1">
      <c r="A492" t="e">
        <f>OSS_2018_19!#REF!</f>
        <v>#REF!</v>
      </c>
      <c r="B492" s="148" t="e">
        <f>Januar!#REF!</f>
        <v>#REF!</v>
      </c>
      <c r="C492" s="148" t="e">
        <f>Februar!#REF!</f>
        <v>#REF!</v>
      </c>
      <c r="D492" s="148" t="e">
        <f>#REF!</f>
        <v>#REF!</v>
      </c>
      <c r="E492" s="148" t="e">
        <f>Juni!#REF!</f>
        <v>#REF!</v>
      </c>
      <c r="F492" s="148" t="e">
        <f>Juli!#REF!</f>
        <v>#REF!</v>
      </c>
      <c r="G492" s="148" t="e">
        <f>Septembar!#REF!</f>
        <v>#REF!</v>
      </c>
      <c r="H492" s="148" t="e">
        <f>Oktobar!#REF!</f>
        <v>#REF!</v>
      </c>
      <c r="I492" s="148" t="e">
        <f>Oktobar_2!S492</f>
        <v>#REF!</v>
      </c>
      <c r="K492" s="148" t="e">
        <f>Januar!#REF!</f>
        <v>#REF!</v>
      </c>
      <c r="L492" s="148" t="e">
        <f>Februar!#REF!</f>
        <v>#REF!</v>
      </c>
      <c r="M492" s="148" t="e">
        <f>#REF!</f>
        <v>#REF!</v>
      </c>
      <c r="N492" s="148" t="e">
        <f>Juni!#REF!</f>
        <v>#REF!</v>
      </c>
      <c r="O492" s="148" t="e">
        <f>Juli!#REF!</f>
        <v>#REF!</v>
      </c>
      <c r="P492" s="148" t="e">
        <f>Septembar!#REF!</f>
        <v>#REF!</v>
      </c>
      <c r="Q492" s="148" t="e">
        <f>Oktobar!#REF!</f>
        <v>#REF!</v>
      </c>
      <c r="R492" s="148" t="e">
        <f>Oktobar_2!S492</f>
        <v>#REF!</v>
      </c>
      <c r="S492" s="148"/>
      <c r="T492" s="148">
        <f t="shared" si="8"/>
        <v>0</v>
      </c>
    </row>
    <row r="493" spans="1:20" ht="20.100000000000001" customHeight="1">
      <c r="A493" t="e">
        <f>OSS_2018_19!#REF!</f>
        <v>#REF!</v>
      </c>
      <c r="B493" s="148" t="e">
        <f>Januar!#REF!</f>
        <v>#REF!</v>
      </c>
      <c r="C493" s="148" t="e">
        <f>Februar!#REF!</f>
        <v>#REF!</v>
      </c>
      <c r="D493" s="148" t="e">
        <f>#REF!</f>
        <v>#REF!</v>
      </c>
      <c r="E493" s="148" t="e">
        <f>Juni!#REF!</f>
        <v>#REF!</v>
      </c>
      <c r="F493" s="148" t="e">
        <f>Juli!#REF!</f>
        <v>#REF!</v>
      </c>
      <c r="G493" s="148" t="e">
        <f>Septembar!#REF!</f>
        <v>#REF!</v>
      </c>
      <c r="H493" s="148" t="e">
        <f>Oktobar!#REF!</f>
        <v>#REF!</v>
      </c>
      <c r="I493" s="148" t="e">
        <f>Oktobar_2!S493</f>
        <v>#REF!</v>
      </c>
      <c r="K493" s="148" t="e">
        <f>Januar!#REF!</f>
        <v>#REF!</v>
      </c>
      <c r="L493" s="148" t="e">
        <f>Februar!#REF!</f>
        <v>#REF!</v>
      </c>
      <c r="M493" s="148" t="e">
        <f>#REF!</f>
        <v>#REF!</v>
      </c>
      <c r="N493" s="148" t="e">
        <f>Juni!#REF!</f>
        <v>#REF!</v>
      </c>
      <c r="O493" s="148" t="e">
        <f>Juli!#REF!</f>
        <v>#REF!</v>
      </c>
      <c r="P493" s="148" t="e">
        <f>Septembar!#REF!</f>
        <v>#REF!</v>
      </c>
      <c r="Q493" s="148" t="e">
        <f>Oktobar!#REF!</f>
        <v>#REF!</v>
      </c>
      <c r="R493" s="148" t="e">
        <f>Oktobar_2!S493</f>
        <v>#REF!</v>
      </c>
      <c r="S493" s="148"/>
      <c r="T493" s="148">
        <f t="shared" si="8"/>
        <v>0</v>
      </c>
    </row>
    <row r="494" spans="1:20" ht="20.100000000000001" customHeight="1">
      <c r="A494" t="e">
        <f>OSS_2018_19!#REF!</f>
        <v>#REF!</v>
      </c>
      <c r="B494" s="148" t="e">
        <f>Januar!#REF!</f>
        <v>#REF!</v>
      </c>
      <c r="C494" s="148" t="e">
        <f>Februar!#REF!</f>
        <v>#REF!</v>
      </c>
      <c r="D494" s="148" t="e">
        <f>#REF!</f>
        <v>#REF!</v>
      </c>
      <c r="E494" s="148" t="e">
        <f>Juni!#REF!</f>
        <v>#REF!</v>
      </c>
      <c r="F494" s="148" t="e">
        <f>Juli!#REF!</f>
        <v>#REF!</v>
      </c>
      <c r="G494" s="148" t="e">
        <f>Septembar!#REF!</f>
        <v>#REF!</v>
      </c>
      <c r="H494" s="148" t="e">
        <f>Oktobar!#REF!</f>
        <v>#REF!</v>
      </c>
      <c r="I494" s="148" t="e">
        <f>Oktobar_2!S494</f>
        <v>#REF!</v>
      </c>
      <c r="K494" s="148" t="e">
        <f>Januar!#REF!</f>
        <v>#REF!</v>
      </c>
      <c r="L494" s="148" t="e">
        <f>Februar!#REF!</f>
        <v>#REF!</v>
      </c>
      <c r="M494" s="148" t="e">
        <f>#REF!</f>
        <v>#REF!</v>
      </c>
      <c r="N494" s="148" t="e">
        <f>Juni!#REF!</f>
        <v>#REF!</v>
      </c>
      <c r="O494" s="148" t="e">
        <f>Juli!#REF!</f>
        <v>#REF!</v>
      </c>
      <c r="P494" s="148" t="e">
        <f>Septembar!#REF!</f>
        <v>#REF!</v>
      </c>
      <c r="Q494" s="148" t="e">
        <f>Oktobar!#REF!</f>
        <v>#REF!</v>
      </c>
      <c r="R494" s="148" t="e">
        <f>Oktobar_2!S494</f>
        <v>#REF!</v>
      </c>
      <c r="S494" s="148"/>
      <c r="T494" s="148">
        <f t="shared" si="8"/>
        <v>0</v>
      </c>
    </row>
    <row r="495" spans="1:20" ht="20.100000000000001" customHeight="1">
      <c r="A495" t="e">
        <f>OSS_2018_19!#REF!</f>
        <v>#REF!</v>
      </c>
      <c r="B495" s="148" t="e">
        <f>Januar!#REF!</f>
        <v>#REF!</v>
      </c>
      <c r="C495" s="148" t="e">
        <f>Februar!#REF!</f>
        <v>#REF!</v>
      </c>
      <c r="D495" s="148" t="e">
        <f>#REF!</f>
        <v>#REF!</v>
      </c>
      <c r="E495" s="148" t="e">
        <f>Juni!#REF!</f>
        <v>#REF!</v>
      </c>
      <c r="F495" s="148" t="e">
        <f>Juli!#REF!</f>
        <v>#REF!</v>
      </c>
      <c r="G495" s="148" t="e">
        <f>Septembar!#REF!</f>
        <v>#REF!</v>
      </c>
      <c r="H495" s="148" t="e">
        <f>Oktobar!#REF!</f>
        <v>#REF!</v>
      </c>
      <c r="I495" s="148" t="e">
        <f>Oktobar_2!S495</f>
        <v>#REF!</v>
      </c>
      <c r="K495" s="148" t="e">
        <f>Januar!#REF!</f>
        <v>#REF!</v>
      </c>
      <c r="L495" s="148" t="e">
        <f>Februar!#REF!</f>
        <v>#REF!</v>
      </c>
      <c r="M495" s="148" t="e">
        <f>#REF!</f>
        <v>#REF!</v>
      </c>
      <c r="N495" s="148" t="e">
        <f>Juni!#REF!</f>
        <v>#REF!</v>
      </c>
      <c r="O495" s="148" t="e">
        <f>Juli!#REF!</f>
        <v>#REF!</v>
      </c>
      <c r="P495" s="148" t="e">
        <f>Septembar!#REF!</f>
        <v>#REF!</v>
      </c>
      <c r="Q495" s="148" t="e">
        <f>Oktobar!#REF!</f>
        <v>#REF!</v>
      </c>
      <c r="R495" s="148" t="e">
        <f>Oktobar_2!S495</f>
        <v>#REF!</v>
      </c>
      <c r="S495" s="148"/>
      <c r="T495" s="148">
        <f t="shared" si="8"/>
        <v>0</v>
      </c>
    </row>
    <row r="496" spans="1:20" ht="20.100000000000001" customHeight="1">
      <c r="A496" t="e">
        <f>OSS_2018_19!#REF!</f>
        <v>#REF!</v>
      </c>
      <c r="B496" s="148" t="e">
        <f>Januar!#REF!</f>
        <v>#REF!</v>
      </c>
      <c r="C496" s="148" t="e">
        <f>Februar!#REF!</f>
        <v>#REF!</v>
      </c>
      <c r="D496" s="148" t="e">
        <f>#REF!</f>
        <v>#REF!</v>
      </c>
      <c r="E496" s="148" t="e">
        <f>Juni!#REF!</f>
        <v>#REF!</v>
      </c>
      <c r="F496" s="148" t="e">
        <f>Juli!#REF!</f>
        <v>#REF!</v>
      </c>
      <c r="G496" s="148" t="e">
        <f>Septembar!#REF!</f>
        <v>#REF!</v>
      </c>
      <c r="H496" s="148" t="e">
        <f>Oktobar!#REF!</f>
        <v>#REF!</v>
      </c>
      <c r="I496" s="148" t="e">
        <f>Oktobar_2!S496</f>
        <v>#REF!</v>
      </c>
      <c r="K496" s="148" t="e">
        <f>Januar!#REF!</f>
        <v>#REF!</v>
      </c>
      <c r="L496" s="148" t="e">
        <f>Februar!#REF!</f>
        <v>#REF!</v>
      </c>
      <c r="M496" s="148" t="e">
        <f>#REF!</f>
        <v>#REF!</v>
      </c>
      <c r="N496" s="148" t="e">
        <f>Juni!#REF!</f>
        <v>#REF!</v>
      </c>
      <c r="O496" s="148" t="e">
        <f>Juli!#REF!</f>
        <v>#REF!</v>
      </c>
      <c r="P496" s="148" t="e">
        <f>Septembar!#REF!</f>
        <v>#REF!</v>
      </c>
      <c r="Q496" s="148" t="e">
        <f>Oktobar!#REF!</f>
        <v>#REF!</v>
      </c>
      <c r="R496" s="148" t="e">
        <f>Oktobar_2!S496</f>
        <v>#REF!</v>
      </c>
      <c r="S496" s="148"/>
      <c r="T496" s="148">
        <f t="shared" si="8"/>
        <v>0</v>
      </c>
    </row>
    <row r="497" spans="1:20" ht="20.100000000000001" customHeight="1">
      <c r="A497" t="e">
        <f>OSS_2018_19!#REF!</f>
        <v>#REF!</v>
      </c>
      <c r="B497" s="148" t="e">
        <f>Januar!#REF!</f>
        <v>#REF!</v>
      </c>
      <c r="C497" s="148" t="e">
        <f>Februar!#REF!</f>
        <v>#REF!</v>
      </c>
      <c r="D497" s="148" t="e">
        <f>#REF!</f>
        <v>#REF!</v>
      </c>
      <c r="E497" s="148" t="e">
        <f>Juni!#REF!</f>
        <v>#REF!</v>
      </c>
      <c r="F497" s="148" t="e">
        <f>Juli!#REF!</f>
        <v>#REF!</v>
      </c>
      <c r="G497" s="148" t="e">
        <f>Septembar!#REF!</f>
        <v>#REF!</v>
      </c>
      <c r="H497" s="148" t="e">
        <f>Oktobar!#REF!</f>
        <v>#REF!</v>
      </c>
      <c r="I497" s="148" t="e">
        <f>Oktobar_2!S497</f>
        <v>#REF!</v>
      </c>
      <c r="K497" s="148" t="e">
        <f>Januar!#REF!</f>
        <v>#REF!</v>
      </c>
      <c r="L497" s="148" t="e">
        <f>Februar!#REF!</f>
        <v>#REF!</v>
      </c>
      <c r="M497" s="148" t="e">
        <f>#REF!</f>
        <v>#REF!</v>
      </c>
      <c r="N497" s="148" t="e">
        <f>Juni!#REF!</f>
        <v>#REF!</v>
      </c>
      <c r="O497" s="148" t="e">
        <f>Juli!#REF!</f>
        <v>#REF!</v>
      </c>
      <c r="P497" s="148" t="e">
        <f>Septembar!#REF!</f>
        <v>#REF!</v>
      </c>
      <c r="Q497" s="148" t="e">
        <f>Oktobar!#REF!</f>
        <v>#REF!</v>
      </c>
      <c r="R497" s="148" t="e">
        <f>Oktobar_2!S497</f>
        <v>#REF!</v>
      </c>
      <c r="S497" s="148"/>
      <c r="T497" s="148">
        <f t="shared" si="8"/>
        <v>0</v>
      </c>
    </row>
    <row r="498" spans="1:20" ht="20.100000000000001" customHeight="1">
      <c r="A498" t="e">
        <f>OSS_2018_19!#REF!</f>
        <v>#REF!</v>
      </c>
      <c r="B498" s="148" t="e">
        <f>Januar!#REF!</f>
        <v>#REF!</v>
      </c>
      <c r="C498" s="148" t="e">
        <f>Februar!#REF!</f>
        <v>#REF!</v>
      </c>
      <c r="D498" s="148" t="e">
        <f>#REF!</f>
        <v>#REF!</v>
      </c>
      <c r="E498" s="148" t="e">
        <f>Juni!#REF!</f>
        <v>#REF!</v>
      </c>
      <c r="F498" s="148" t="e">
        <f>Juli!#REF!</f>
        <v>#REF!</v>
      </c>
      <c r="G498" s="148" t="e">
        <f>Septembar!#REF!</f>
        <v>#REF!</v>
      </c>
      <c r="H498" s="148" t="e">
        <f>Oktobar!#REF!</f>
        <v>#REF!</v>
      </c>
      <c r="I498" s="148" t="e">
        <f>Oktobar_2!S498</f>
        <v>#REF!</v>
      </c>
      <c r="K498" s="148" t="e">
        <f>Januar!#REF!</f>
        <v>#REF!</v>
      </c>
      <c r="L498" s="148" t="e">
        <f>Februar!#REF!</f>
        <v>#REF!</v>
      </c>
      <c r="M498" s="148" t="e">
        <f>#REF!</f>
        <v>#REF!</v>
      </c>
      <c r="N498" s="148" t="e">
        <f>Juni!#REF!</f>
        <v>#REF!</v>
      </c>
      <c r="O498" s="148" t="e">
        <f>Juli!#REF!</f>
        <v>#REF!</v>
      </c>
      <c r="P498" s="148" t="e">
        <f>Septembar!#REF!</f>
        <v>#REF!</v>
      </c>
      <c r="Q498" s="148" t="e">
        <f>Oktobar!#REF!</f>
        <v>#REF!</v>
      </c>
      <c r="R498" s="148" t="e">
        <f>Oktobar_2!S498</f>
        <v>#REF!</v>
      </c>
      <c r="S498" s="148"/>
      <c r="T498" s="148">
        <f t="shared" si="8"/>
        <v>0</v>
      </c>
    </row>
    <row r="499" spans="1:20" ht="20.100000000000001" customHeight="1">
      <c r="A499" t="e">
        <f>OSS_2018_19!#REF!</f>
        <v>#REF!</v>
      </c>
      <c r="B499" s="148" t="e">
        <f>Januar!#REF!</f>
        <v>#REF!</v>
      </c>
      <c r="C499" s="148" t="e">
        <f>Februar!#REF!</f>
        <v>#REF!</v>
      </c>
      <c r="D499" s="148" t="e">
        <f>#REF!</f>
        <v>#REF!</v>
      </c>
      <c r="E499" s="148" t="e">
        <f>Juni!#REF!</f>
        <v>#REF!</v>
      </c>
      <c r="F499" s="148" t="e">
        <f>Juli!#REF!</f>
        <v>#REF!</v>
      </c>
      <c r="G499" s="148" t="e">
        <f>Septembar!#REF!</f>
        <v>#REF!</v>
      </c>
      <c r="H499" s="148" t="e">
        <f>Oktobar!#REF!</f>
        <v>#REF!</v>
      </c>
      <c r="I499" s="148" t="e">
        <f>Oktobar_2!S499</f>
        <v>#REF!</v>
      </c>
      <c r="K499" s="148" t="e">
        <f>Januar!#REF!</f>
        <v>#REF!</v>
      </c>
      <c r="L499" s="148" t="e">
        <f>Februar!#REF!</f>
        <v>#REF!</v>
      </c>
      <c r="M499" s="148" t="e">
        <f>#REF!</f>
        <v>#REF!</v>
      </c>
      <c r="N499" s="148" t="e">
        <f>Juni!#REF!</f>
        <v>#REF!</v>
      </c>
      <c r="O499" s="148" t="e">
        <f>Juli!#REF!</f>
        <v>#REF!</v>
      </c>
      <c r="P499" s="148" t="e">
        <f>Septembar!#REF!</f>
        <v>#REF!</v>
      </c>
      <c r="Q499" s="148" t="e">
        <f>Oktobar!#REF!</f>
        <v>#REF!</v>
      </c>
      <c r="R499" s="148" t="e">
        <f>Oktobar_2!S499</f>
        <v>#REF!</v>
      </c>
      <c r="S499" s="148"/>
      <c r="T499" s="148">
        <f t="shared" si="8"/>
        <v>0</v>
      </c>
    </row>
    <row r="500" spans="1:20" ht="20.100000000000001" customHeight="1">
      <c r="A500" t="e">
        <f>OSS_2018_19!#REF!</f>
        <v>#REF!</v>
      </c>
      <c r="B500" s="148" t="e">
        <f>Januar!#REF!</f>
        <v>#REF!</v>
      </c>
      <c r="C500" s="148" t="e">
        <f>Februar!#REF!</f>
        <v>#REF!</v>
      </c>
      <c r="D500" s="148" t="e">
        <f>#REF!</f>
        <v>#REF!</v>
      </c>
      <c r="E500" s="148" t="e">
        <f>Juni!#REF!</f>
        <v>#REF!</v>
      </c>
      <c r="F500" s="148" t="e">
        <f>Juli!#REF!</f>
        <v>#REF!</v>
      </c>
      <c r="G500" s="148" t="e">
        <f>Septembar!#REF!</f>
        <v>#REF!</v>
      </c>
      <c r="H500" s="148" t="e">
        <f>Oktobar!#REF!</f>
        <v>#REF!</v>
      </c>
      <c r="I500" s="148" t="e">
        <f>Oktobar_2!S500</f>
        <v>#REF!</v>
      </c>
      <c r="K500" s="148" t="e">
        <f>Januar!#REF!</f>
        <v>#REF!</v>
      </c>
      <c r="L500" s="148" t="e">
        <f>Februar!#REF!</f>
        <v>#REF!</v>
      </c>
      <c r="M500" s="148" t="e">
        <f>#REF!</f>
        <v>#REF!</v>
      </c>
      <c r="N500" s="148" t="e">
        <f>Juni!#REF!</f>
        <v>#REF!</v>
      </c>
      <c r="O500" s="148" t="e">
        <f>Juli!#REF!</f>
        <v>#REF!</v>
      </c>
      <c r="P500" s="148" t="e">
        <f>Septembar!#REF!</f>
        <v>#REF!</v>
      </c>
      <c r="Q500" s="148" t="e">
        <f>Oktobar!#REF!</f>
        <v>#REF!</v>
      </c>
      <c r="R500" s="148" t="e">
        <f>Oktobar_2!S500</f>
        <v>#REF!</v>
      </c>
      <c r="S500" s="148"/>
      <c r="T500" s="148">
        <f t="shared" si="8"/>
        <v>0</v>
      </c>
    </row>
    <row r="501" spans="1:20" ht="20.100000000000001" customHeight="1">
      <c r="A501" t="e">
        <f>OSS_2018_19!#REF!</f>
        <v>#REF!</v>
      </c>
      <c r="B501" s="148" t="e">
        <f>Januar!#REF!</f>
        <v>#REF!</v>
      </c>
      <c r="C501" s="148" t="e">
        <f>Februar!#REF!</f>
        <v>#REF!</v>
      </c>
      <c r="D501" s="148" t="e">
        <f>#REF!</f>
        <v>#REF!</v>
      </c>
      <c r="E501" s="148" t="e">
        <f>Juni!#REF!</f>
        <v>#REF!</v>
      </c>
      <c r="F501" s="148" t="e">
        <f>Juli!#REF!</f>
        <v>#REF!</v>
      </c>
      <c r="G501" s="148" t="e">
        <f>Septembar!#REF!</f>
        <v>#REF!</v>
      </c>
      <c r="H501" s="148" t="e">
        <f>Oktobar!#REF!</f>
        <v>#REF!</v>
      </c>
      <c r="I501" s="148" t="e">
        <f>Oktobar_2!S501</f>
        <v>#REF!</v>
      </c>
      <c r="K501" s="148" t="e">
        <f>Januar!#REF!</f>
        <v>#REF!</v>
      </c>
      <c r="L501" s="148" t="e">
        <f>Februar!#REF!</f>
        <v>#REF!</v>
      </c>
      <c r="M501" s="148" t="e">
        <f>#REF!</f>
        <v>#REF!</v>
      </c>
      <c r="N501" s="148" t="e">
        <f>Juni!#REF!</f>
        <v>#REF!</v>
      </c>
      <c r="O501" s="148" t="e">
        <f>Juli!#REF!</f>
        <v>#REF!</v>
      </c>
      <c r="P501" s="148" t="e">
        <f>Septembar!#REF!</f>
        <v>#REF!</v>
      </c>
      <c r="Q501" s="148" t="e">
        <f>Oktobar!#REF!</f>
        <v>#REF!</v>
      </c>
      <c r="R501" s="148" t="e">
        <f>Oktobar_2!S501</f>
        <v>#REF!</v>
      </c>
      <c r="S501" s="148"/>
      <c r="T501" s="148">
        <f t="shared" si="8"/>
        <v>0</v>
      </c>
    </row>
    <row r="502" spans="1:20" ht="20.100000000000001" customHeight="1">
      <c r="A502" t="e">
        <f>OSS_2018_19!#REF!</f>
        <v>#REF!</v>
      </c>
      <c r="B502" s="148" t="e">
        <f>Januar!#REF!</f>
        <v>#REF!</v>
      </c>
      <c r="C502" s="148" t="e">
        <f>Februar!#REF!</f>
        <v>#REF!</v>
      </c>
      <c r="D502" s="148" t="e">
        <f>#REF!</f>
        <v>#REF!</v>
      </c>
      <c r="E502" s="148" t="e">
        <f>Juni!#REF!</f>
        <v>#REF!</v>
      </c>
      <c r="F502" s="148" t="e">
        <f>Juli!#REF!</f>
        <v>#REF!</v>
      </c>
      <c r="G502" s="148" t="e">
        <f>Septembar!#REF!</f>
        <v>#REF!</v>
      </c>
      <c r="H502" s="148" t="e">
        <f>Oktobar!#REF!</f>
        <v>#REF!</v>
      </c>
      <c r="I502" s="148" t="e">
        <f>Oktobar_2!S502</f>
        <v>#REF!</v>
      </c>
      <c r="K502" s="148" t="e">
        <f>Januar!#REF!</f>
        <v>#REF!</v>
      </c>
      <c r="L502" s="148" t="e">
        <f>Februar!#REF!</f>
        <v>#REF!</v>
      </c>
      <c r="M502" s="148" t="e">
        <f>#REF!</f>
        <v>#REF!</v>
      </c>
      <c r="N502" s="148" t="e">
        <f>Juni!#REF!</f>
        <v>#REF!</v>
      </c>
      <c r="O502" s="148" t="e">
        <f>Juli!#REF!</f>
        <v>#REF!</v>
      </c>
      <c r="P502" s="148" t="e">
        <f>Septembar!#REF!</f>
        <v>#REF!</v>
      </c>
      <c r="Q502" s="148" t="e">
        <f>Oktobar!#REF!</f>
        <v>#REF!</v>
      </c>
      <c r="R502" s="148" t="e">
        <f>Oktobar_2!S502</f>
        <v>#REF!</v>
      </c>
      <c r="S502" s="148"/>
      <c r="T502" s="148">
        <f t="shared" si="8"/>
        <v>0</v>
      </c>
    </row>
    <row r="503" spans="1:20" ht="20.100000000000001" customHeight="1">
      <c r="A503" t="e">
        <f>OSS_2018_19!#REF!</f>
        <v>#REF!</v>
      </c>
      <c r="B503" s="148" t="e">
        <f>Januar!#REF!</f>
        <v>#REF!</v>
      </c>
      <c r="C503" s="148" t="e">
        <f>Februar!#REF!</f>
        <v>#REF!</v>
      </c>
      <c r="D503" s="148" t="e">
        <f>#REF!</f>
        <v>#REF!</v>
      </c>
      <c r="E503" s="148" t="e">
        <f>Juni!#REF!</f>
        <v>#REF!</v>
      </c>
      <c r="F503" s="148" t="e">
        <f>Juli!#REF!</f>
        <v>#REF!</v>
      </c>
      <c r="G503" s="148" t="e">
        <f>Septembar!#REF!</f>
        <v>#REF!</v>
      </c>
      <c r="H503" s="148" t="e">
        <f>Oktobar!#REF!</f>
        <v>#REF!</v>
      </c>
      <c r="I503" s="148" t="e">
        <f>Oktobar_2!S503</f>
        <v>#REF!</v>
      </c>
      <c r="K503" s="148" t="e">
        <f>Januar!#REF!</f>
        <v>#REF!</v>
      </c>
      <c r="L503" s="148" t="e">
        <f>Februar!#REF!</f>
        <v>#REF!</v>
      </c>
      <c r="M503" s="148" t="e">
        <f>#REF!</f>
        <v>#REF!</v>
      </c>
      <c r="N503" s="148" t="e">
        <f>Juni!#REF!</f>
        <v>#REF!</v>
      </c>
      <c r="O503" s="148" t="e">
        <f>Juli!#REF!</f>
        <v>#REF!</v>
      </c>
      <c r="P503" s="148" t="e">
        <f>Septembar!#REF!</f>
        <v>#REF!</v>
      </c>
      <c r="Q503" s="148" t="e">
        <f>Oktobar!#REF!</f>
        <v>#REF!</v>
      </c>
      <c r="R503" s="148" t="e">
        <f>Oktobar_2!S503</f>
        <v>#REF!</v>
      </c>
      <c r="S503" s="148"/>
      <c r="T503" s="148">
        <f t="shared" si="8"/>
        <v>0</v>
      </c>
    </row>
    <row r="504" spans="1:20" ht="20.100000000000001" customHeight="1">
      <c r="A504" t="e">
        <f>OSS_2018_19!#REF!</f>
        <v>#REF!</v>
      </c>
      <c r="B504" s="148" t="e">
        <f>Januar!#REF!</f>
        <v>#REF!</v>
      </c>
      <c r="C504" s="148" t="e">
        <f>Februar!#REF!</f>
        <v>#REF!</v>
      </c>
      <c r="D504" s="148" t="e">
        <f>#REF!</f>
        <v>#REF!</v>
      </c>
      <c r="E504" s="148" t="e">
        <f>Juni!#REF!</f>
        <v>#REF!</v>
      </c>
      <c r="F504" s="148" t="e">
        <f>Juli!#REF!</f>
        <v>#REF!</v>
      </c>
      <c r="G504" s="148" t="e">
        <f>Septembar!#REF!</f>
        <v>#REF!</v>
      </c>
      <c r="H504" s="148" t="e">
        <f>Oktobar!#REF!</f>
        <v>#REF!</v>
      </c>
      <c r="I504" s="148" t="e">
        <f>Oktobar_2!S504</f>
        <v>#REF!</v>
      </c>
      <c r="K504" s="148" t="e">
        <f>Januar!#REF!</f>
        <v>#REF!</v>
      </c>
      <c r="L504" s="148" t="e">
        <f>Februar!#REF!</f>
        <v>#REF!</v>
      </c>
      <c r="M504" s="148" t="e">
        <f>#REF!</f>
        <v>#REF!</v>
      </c>
      <c r="N504" s="148" t="e">
        <f>Juni!#REF!</f>
        <v>#REF!</v>
      </c>
      <c r="O504" s="148" t="e">
        <f>Juli!#REF!</f>
        <v>#REF!</v>
      </c>
      <c r="P504" s="148" t="e">
        <f>Septembar!#REF!</f>
        <v>#REF!</v>
      </c>
      <c r="Q504" s="148" t="e">
        <f>Oktobar!#REF!</f>
        <v>#REF!</v>
      </c>
      <c r="R504" s="148" t="e">
        <f>Oktobar_2!S504</f>
        <v>#REF!</v>
      </c>
      <c r="S504" s="148"/>
      <c r="T504" s="148">
        <f t="shared" si="8"/>
        <v>0</v>
      </c>
    </row>
    <row r="505" spans="1:20" ht="20.100000000000001" customHeight="1">
      <c r="A505" t="e">
        <f>OSS_2018_19!#REF!</f>
        <v>#REF!</v>
      </c>
      <c r="B505" s="148" t="e">
        <f>Januar!#REF!</f>
        <v>#REF!</v>
      </c>
      <c r="C505" s="148" t="e">
        <f>Februar!#REF!</f>
        <v>#REF!</v>
      </c>
      <c r="D505" s="148" t="e">
        <f>#REF!</f>
        <v>#REF!</v>
      </c>
      <c r="E505" s="148" t="e">
        <f>Juni!#REF!</f>
        <v>#REF!</v>
      </c>
      <c r="F505" s="148" t="e">
        <f>Juli!#REF!</f>
        <v>#REF!</v>
      </c>
      <c r="G505" s="148" t="e">
        <f>Septembar!#REF!</f>
        <v>#REF!</v>
      </c>
      <c r="H505" s="148" t="e">
        <f>Oktobar!#REF!</f>
        <v>#REF!</v>
      </c>
      <c r="I505" s="148" t="e">
        <f>Oktobar_2!S505</f>
        <v>#REF!</v>
      </c>
      <c r="K505" s="148" t="e">
        <f>Januar!#REF!</f>
        <v>#REF!</v>
      </c>
      <c r="L505" s="148" t="e">
        <f>Februar!#REF!</f>
        <v>#REF!</v>
      </c>
      <c r="M505" s="148" t="e">
        <f>#REF!</f>
        <v>#REF!</v>
      </c>
      <c r="N505" s="148" t="e">
        <f>Juni!#REF!</f>
        <v>#REF!</v>
      </c>
      <c r="O505" s="148" t="e">
        <f>Juli!#REF!</f>
        <v>#REF!</v>
      </c>
      <c r="P505" s="148" t="e">
        <f>Septembar!#REF!</f>
        <v>#REF!</v>
      </c>
      <c r="Q505" s="148" t="e">
        <f>Oktobar!#REF!</f>
        <v>#REF!</v>
      </c>
      <c r="R505" s="148" t="e">
        <f>Oktobar_2!S505</f>
        <v>#REF!</v>
      </c>
      <c r="S505" s="148"/>
      <c r="T505" s="148">
        <f t="shared" si="8"/>
        <v>0</v>
      </c>
    </row>
    <row r="506" spans="1:20" ht="20.100000000000001" customHeight="1">
      <c r="A506" t="e">
        <f>OSS_2018_19!#REF!</f>
        <v>#REF!</v>
      </c>
      <c r="B506" s="148" t="e">
        <f>Januar!#REF!</f>
        <v>#REF!</v>
      </c>
      <c r="C506" s="148" t="e">
        <f>Februar!#REF!</f>
        <v>#REF!</v>
      </c>
      <c r="D506" s="148" t="e">
        <f>#REF!</f>
        <v>#REF!</v>
      </c>
      <c r="E506" s="148" t="e">
        <f>Juni!#REF!</f>
        <v>#REF!</v>
      </c>
      <c r="F506" s="148" t="e">
        <f>Juli!#REF!</f>
        <v>#REF!</v>
      </c>
      <c r="G506" s="148" t="e">
        <f>Septembar!#REF!</f>
        <v>#REF!</v>
      </c>
      <c r="H506" s="148" t="e">
        <f>Oktobar!#REF!</f>
        <v>#REF!</v>
      </c>
      <c r="I506" s="148" t="e">
        <f>Oktobar_2!S506</f>
        <v>#REF!</v>
      </c>
      <c r="K506" s="148" t="e">
        <f>Januar!#REF!</f>
        <v>#REF!</v>
      </c>
      <c r="L506" s="148" t="e">
        <f>Februar!#REF!</f>
        <v>#REF!</v>
      </c>
      <c r="M506" s="148" t="e">
        <f>#REF!</f>
        <v>#REF!</v>
      </c>
      <c r="N506" s="148" t="e">
        <f>Juni!#REF!</f>
        <v>#REF!</v>
      </c>
      <c r="O506" s="148" t="e">
        <f>Juli!#REF!</f>
        <v>#REF!</v>
      </c>
      <c r="P506" s="148" t="e">
        <f>Septembar!#REF!</f>
        <v>#REF!</v>
      </c>
      <c r="Q506" s="148" t="e">
        <f>Oktobar!#REF!</f>
        <v>#REF!</v>
      </c>
      <c r="R506" s="148" t="e">
        <f>Oktobar_2!S506</f>
        <v>#REF!</v>
      </c>
      <c r="S506" s="148"/>
      <c r="T506" s="148">
        <f t="shared" si="8"/>
        <v>0</v>
      </c>
    </row>
    <row r="507" spans="1:20" ht="20.100000000000001" customHeight="1">
      <c r="A507" t="e">
        <f>OSS_2018_19!#REF!</f>
        <v>#REF!</v>
      </c>
      <c r="B507" s="148" t="e">
        <f>Januar!#REF!</f>
        <v>#REF!</v>
      </c>
      <c r="C507" s="148" t="e">
        <f>Februar!#REF!</f>
        <v>#REF!</v>
      </c>
      <c r="D507" s="148" t="e">
        <f>#REF!</f>
        <v>#REF!</v>
      </c>
      <c r="E507" s="148" t="e">
        <f>Juni!#REF!</f>
        <v>#REF!</v>
      </c>
      <c r="F507" s="148" t="e">
        <f>Juli!#REF!</f>
        <v>#REF!</v>
      </c>
      <c r="G507" s="148" t="e">
        <f>Septembar!#REF!</f>
        <v>#REF!</v>
      </c>
      <c r="H507" s="148" t="e">
        <f>Oktobar!#REF!</f>
        <v>#REF!</v>
      </c>
      <c r="I507" s="148" t="e">
        <f>Oktobar_2!S507</f>
        <v>#REF!</v>
      </c>
      <c r="K507" s="148" t="e">
        <f>Januar!#REF!</f>
        <v>#REF!</v>
      </c>
      <c r="L507" s="148" t="e">
        <f>Februar!#REF!</f>
        <v>#REF!</v>
      </c>
      <c r="M507" s="148" t="e">
        <f>#REF!</f>
        <v>#REF!</v>
      </c>
      <c r="N507" s="148" t="e">
        <f>Juni!#REF!</f>
        <v>#REF!</v>
      </c>
      <c r="O507" s="148" t="e">
        <f>Juli!#REF!</f>
        <v>#REF!</v>
      </c>
      <c r="P507" s="148" t="e">
        <f>Septembar!#REF!</f>
        <v>#REF!</v>
      </c>
      <c r="Q507" s="148" t="e">
        <f>Oktobar!#REF!</f>
        <v>#REF!</v>
      </c>
      <c r="R507" s="148" t="e">
        <f>Oktobar_2!S507</f>
        <v>#REF!</v>
      </c>
      <c r="S507" s="148"/>
      <c r="T507" s="148">
        <f t="shared" si="8"/>
        <v>0</v>
      </c>
    </row>
    <row r="508" spans="1:20" ht="20.100000000000001" customHeight="1">
      <c r="A508" t="e">
        <f>OSS_2018_19!#REF!</f>
        <v>#REF!</v>
      </c>
      <c r="B508" s="148" t="e">
        <f>Januar!#REF!</f>
        <v>#REF!</v>
      </c>
      <c r="C508" s="148" t="e">
        <f>Februar!#REF!</f>
        <v>#REF!</v>
      </c>
      <c r="D508" s="148" t="e">
        <f>#REF!</f>
        <v>#REF!</v>
      </c>
      <c r="E508" s="148" t="e">
        <f>Juni!#REF!</f>
        <v>#REF!</v>
      </c>
      <c r="F508" s="148" t="e">
        <f>Juli!#REF!</f>
        <v>#REF!</v>
      </c>
      <c r="G508" s="148" t="e">
        <f>Septembar!#REF!</f>
        <v>#REF!</v>
      </c>
      <c r="H508" s="148" t="e">
        <f>Oktobar!#REF!</f>
        <v>#REF!</v>
      </c>
      <c r="I508" s="148" t="e">
        <f>Oktobar_2!S508</f>
        <v>#REF!</v>
      </c>
      <c r="K508" s="148" t="e">
        <f>Januar!#REF!</f>
        <v>#REF!</v>
      </c>
      <c r="L508" s="148" t="e">
        <f>Februar!#REF!</f>
        <v>#REF!</v>
      </c>
      <c r="M508" s="148" t="e">
        <f>#REF!</f>
        <v>#REF!</v>
      </c>
      <c r="N508" s="148" t="e">
        <f>Juni!#REF!</f>
        <v>#REF!</v>
      </c>
      <c r="O508" s="148" t="e">
        <f>Juli!#REF!</f>
        <v>#REF!</v>
      </c>
      <c r="P508" s="148" t="e">
        <f>Septembar!#REF!</f>
        <v>#REF!</v>
      </c>
      <c r="Q508" s="148" t="e">
        <f>Oktobar!#REF!</f>
        <v>#REF!</v>
      </c>
      <c r="R508" s="148" t="e">
        <f>Oktobar_2!S508</f>
        <v>#REF!</v>
      </c>
      <c r="S508" s="148"/>
      <c r="T508" s="148">
        <f t="shared" si="8"/>
        <v>0</v>
      </c>
    </row>
    <row r="509" spans="1:20" ht="20.100000000000001" customHeight="1">
      <c r="A509" t="e">
        <f>OSS_2018_19!#REF!</f>
        <v>#REF!</v>
      </c>
      <c r="B509" s="148" t="e">
        <f>Januar!#REF!</f>
        <v>#REF!</v>
      </c>
      <c r="C509" s="148" t="e">
        <f>Februar!#REF!</f>
        <v>#REF!</v>
      </c>
      <c r="D509" s="148" t="e">
        <f>#REF!</f>
        <v>#REF!</v>
      </c>
      <c r="E509" s="148" t="e">
        <f>Juni!#REF!</f>
        <v>#REF!</v>
      </c>
      <c r="F509" s="148" t="e">
        <f>Juli!#REF!</f>
        <v>#REF!</v>
      </c>
      <c r="G509" s="148" t="e">
        <f>Septembar!#REF!</f>
        <v>#REF!</v>
      </c>
      <c r="H509" s="148" t="e">
        <f>Oktobar!#REF!</f>
        <v>#REF!</v>
      </c>
      <c r="I509" s="148" t="e">
        <f>Oktobar_2!S509</f>
        <v>#REF!</v>
      </c>
      <c r="K509" s="148" t="e">
        <f>Januar!#REF!</f>
        <v>#REF!</v>
      </c>
      <c r="L509" s="148" t="e">
        <f>Februar!#REF!</f>
        <v>#REF!</v>
      </c>
      <c r="M509" s="148" t="e">
        <f>#REF!</f>
        <v>#REF!</v>
      </c>
      <c r="N509" s="148" t="e">
        <f>Juni!#REF!</f>
        <v>#REF!</v>
      </c>
      <c r="O509" s="148" t="e">
        <f>Juli!#REF!</f>
        <v>#REF!</v>
      </c>
      <c r="P509" s="148" t="e">
        <f>Septembar!#REF!</f>
        <v>#REF!</v>
      </c>
      <c r="Q509" s="148" t="e">
        <f>Oktobar!#REF!</f>
        <v>#REF!</v>
      </c>
      <c r="R509" s="148" t="e">
        <f>Oktobar_2!S509</f>
        <v>#REF!</v>
      </c>
      <c r="S509" s="148"/>
      <c r="T509" s="148">
        <f t="shared" si="8"/>
        <v>0</v>
      </c>
    </row>
    <row r="510" spans="1:20" ht="20.100000000000001" customHeight="1">
      <c r="A510" t="e">
        <f>OSS_2018_19!#REF!</f>
        <v>#REF!</v>
      </c>
      <c r="B510" s="148" t="e">
        <f>Januar!#REF!</f>
        <v>#REF!</v>
      </c>
      <c r="C510" s="148" t="e">
        <f>Februar!#REF!</f>
        <v>#REF!</v>
      </c>
      <c r="D510" s="148" t="e">
        <f>#REF!</f>
        <v>#REF!</v>
      </c>
      <c r="E510" s="148" t="e">
        <f>Juni!#REF!</f>
        <v>#REF!</v>
      </c>
      <c r="F510" s="148" t="e">
        <f>Juli!#REF!</f>
        <v>#REF!</v>
      </c>
      <c r="G510" s="148" t="e">
        <f>Septembar!#REF!</f>
        <v>#REF!</v>
      </c>
      <c r="H510" s="148" t="e">
        <f>Oktobar!#REF!</f>
        <v>#REF!</v>
      </c>
      <c r="I510" s="148" t="e">
        <f>Oktobar_2!S510</f>
        <v>#REF!</v>
      </c>
      <c r="K510" s="148" t="e">
        <f>Januar!#REF!</f>
        <v>#REF!</v>
      </c>
      <c r="L510" s="148" t="e">
        <f>Februar!#REF!</f>
        <v>#REF!</v>
      </c>
      <c r="M510" s="148" t="e">
        <f>#REF!</f>
        <v>#REF!</v>
      </c>
      <c r="N510" s="148" t="e">
        <f>Juni!#REF!</f>
        <v>#REF!</v>
      </c>
      <c r="O510" s="148" t="e">
        <f>Juli!#REF!</f>
        <v>#REF!</v>
      </c>
      <c r="P510" s="148" t="e">
        <f>Septembar!#REF!</f>
        <v>#REF!</v>
      </c>
      <c r="Q510" s="148" t="e">
        <f>Oktobar!#REF!</f>
        <v>#REF!</v>
      </c>
      <c r="R510" s="148" t="e">
        <f>Oktobar_2!S510</f>
        <v>#REF!</v>
      </c>
      <c r="S510" s="148"/>
      <c r="T510" s="148">
        <f t="shared" si="8"/>
        <v>0</v>
      </c>
    </row>
    <row r="511" spans="1:20" ht="20.100000000000001" customHeight="1">
      <c r="A511" t="e">
        <f>OSS_2018_19!#REF!</f>
        <v>#REF!</v>
      </c>
      <c r="B511" s="148" t="e">
        <f>Januar!#REF!</f>
        <v>#REF!</v>
      </c>
      <c r="C511" s="148" t="e">
        <f>Februar!#REF!</f>
        <v>#REF!</v>
      </c>
      <c r="D511" s="148" t="e">
        <f>#REF!</f>
        <v>#REF!</v>
      </c>
      <c r="E511" s="148" t="e">
        <f>Juni!#REF!</f>
        <v>#REF!</v>
      </c>
      <c r="F511" s="148" t="e">
        <f>Juli!#REF!</f>
        <v>#REF!</v>
      </c>
      <c r="G511" s="148" t="e">
        <f>Septembar!#REF!</f>
        <v>#REF!</v>
      </c>
      <c r="H511" s="148" t="e">
        <f>Oktobar!#REF!</f>
        <v>#REF!</v>
      </c>
      <c r="I511" s="148" t="e">
        <f>Oktobar_2!S511</f>
        <v>#REF!</v>
      </c>
      <c r="K511" s="148" t="e">
        <f>Januar!#REF!</f>
        <v>#REF!</v>
      </c>
      <c r="L511" s="148" t="e">
        <f>Februar!#REF!</f>
        <v>#REF!</v>
      </c>
      <c r="M511" s="148" t="e">
        <f>#REF!</f>
        <v>#REF!</v>
      </c>
      <c r="N511" s="148" t="e">
        <f>Juni!#REF!</f>
        <v>#REF!</v>
      </c>
      <c r="O511" s="148" t="e">
        <f>Juli!#REF!</f>
        <v>#REF!</v>
      </c>
      <c r="P511" s="148" t="e">
        <f>Septembar!#REF!</f>
        <v>#REF!</v>
      </c>
      <c r="Q511" s="148" t="e">
        <f>Oktobar!#REF!</f>
        <v>#REF!</v>
      </c>
      <c r="R511" s="148" t="e">
        <f>Oktobar_2!S511</f>
        <v>#REF!</v>
      </c>
      <c r="S511" s="148"/>
      <c r="T511" s="148">
        <f t="shared" si="8"/>
        <v>0</v>
      </c>
    </row>
    <row r="512" spans="1:20" ht="20.100000000000001" customHeight="1">
      <c r="A512" t="e">
        <f>OSS_2018_19!#REF!</f>
        <v>#REF!</v>
      </c>
      <c r="B512" s="148" t="e">
        <f>Januar!#REF!</f>
        <v>#REF!</v>
      </c>
      <c r="C512" s="148" t="e">
        <f>Februar!#REF!</f>
        <v>#REF!</v>
      </c>
      <c r="D512" s="148" t="e">
        <f>#REF!</f>
        <v>#REF!</v>
      </c>
      <c r="E512" s="148" t="e">
        <f>Juni!#REF!</f>
        <v>#REF!</v>
      </c>
      <c r="F512" s="148" t="e">
        <f>Juli!#REF!</f>
        <v>#REF!</v>
      </c>
      <c r="G512" s="148" t="e">
        <f>Septembar!#REF!</f>
        <v>#REF!</v>
      </c>
      <c r="H512" s="148" t="e">
        <f>Oktobar!#REF!</f>
        <v>#REF!</v>
      </c>
      <c r="I512" s="148" t="e">
        <f>Oktobar_2!S512</f>
        <v>#REF!</v>
      </c>
      <c r="K512" s="148" t="e">
        <f>Januar!#REF!</f>
        <v>#REF!</v>
      </c>
      <c r="L512" s="148" t="e">
        <f>Februar!#REF!</f>
        <v>#REF!</v>
      </c>
      <c r="M512" s="148" t="e">
        <f>#REF!</f>
        <v>#REF!</v>
      </c>
      <c r="N512" s="148" t="e">
        <f>Juni!#REF!</f>
        <v>#REF!</v>
      </c>
      <c r="O512" s="148" t="e">
        <f>Juli!#REF!</f>
        <v>#REF!</v>
      </c>
      <c r="P512" s="148" t="e">
        <f>Septembar!#REF!</f>
        <v>#REF!</v>
      </c>
      <c r="Q512" s="148" t="e">
        <f>Oktobar!#REF!</f>
        <v>#REF!</v>
      </c>
      <c r="R512" s="148" t="e">
        <f>Oktobar_2!S512</f>
        <v>#REF!</v>
      </c>
      <c r="S512" s="148"/>
      <c r="T512" s="148">
        <f t="shared" si="8"/>
        <v>0</v>
      </c>
    </row>
    <row r="513" spans="1:20" ht="20.100000000000001" customHeight="1">
      <c r="A513" t="e">
        <f>OSS_2018_19!#REF!</f>
        <v>#REF!</v>
      </c>
      <c r="B513" s="148" t="e">
        <f>Januar!#REF!</f>
        <v>#REF!</v>
      </c>
      <c r="C513" s="148" t="e">
        <f>Februar!#REF!</f>
        <v>#REF!</v>
      </c>
      <c r="D513" s="148" t="e">
        <f>#REF!</f>
        <v>#REF!</v>
      </c>
      <c r="E513" s="148" t="e">
        <f>Juni!#REF!</f>
        <v>#REF!</v>
      </c>
      <c r="F513" s="148" t="e">
        <f>Juli!#REF!</f>
        <v>#REF!</v>
      </c>
      <c r="G513" s="148" t="e">
        <f>Septembar!#REF!</f>
        <v>#REF!</v>
      </c>
      <c r="H513" s="148" t="e">
        <f>Oktobar!#REF!</f>
        <v>#REF!</v>
      </c>
      <c r="I513" s="148" t="e">
        <f>Oktobar_2!S513</f>
        <v>#REF!</v>
      </c>
      <c r="K513" s="148" t="e">
        <f>Januar!#REF!</f>
        <v>#REF!</v>
      </c>
      <c r="L513" s="148" t="e">
        <f>Februar!#REF!</f>
        <v>#REF!</v>
      </c>
      <c r="M513" s="148" t="e">
        <f>#REF!</f>
        <v>#REF!</v>
      </c>
      <c r="N513" s="148" t="e">
        <f>Juni!#REF!</f>
        <v>#REF!</v>
      </c>
      <c r="O513" s="148" t="e">
        <f>Juli!#REF!</f>
        <v>#REF!</v>
      </c>
      <c r="P513" s="148" t="e">
        <f>Septembar!#REF!</f>
        <v>#REF!</v>
      </c>
      <c r="Q513" s="148" t="e">
        <f>Oktobar!#REF!</f>
        <v>#REF!</v>
      </c>
      <c r="R513" s="148" t="e">
        <f>Oktobar_2!S513</f>
        <v>#REF!</v>
      </c>
      <c r="S513" s="148"/>
      <c r="T513" s="148">
        <f t="shared" si="8"/>
        <v>0</v>
      </c>
    </row>
    <row r="514" spans="1:20" ht="20.100000000000001" customHeight="1">
      <c r="A514" t="e">
        <f>OSS_2018_19!#REF!</f>
        <v>#REF!</v>
      </c>
      <c r="B514" s="148" t="e">
        <f>Januar!#REF!</f>
        <v>#REF!</v>
      </c>
      <c r="C514" s="148" t="e">
        <f>Februar!#REF!</f>
        <v>#REF!</v>
      </c>
      <c r="D514" s="148" t="e">
        <f>#REF!</f>
        <v>#REF!</v>
      </c>
      <c r="E514" s="148" t="e">
        <f>Juni!#REF!</f>
        <v>#REF!</v>
      </c>
      <c r="F514" s="148" t="e">
        <f>Juli!#REF!</f>
        <v>#REF!</v>
      </c>
      <c r="G514" s="148" t="e">
        <f>Septembar!#REF!</f>
        <v>#REF!</v>
      </c>
      <c r="H514" s="148" t="e">
        <f>Oktobar!#REF!</f>
        <v>#REF!</v>
      </c>
      <c r="I514" s="148" t="e">
        <f>Oktobar_2!S514</f>
        <v>#REF!</v>
      </c>
      <c r="K514" s="148" t="e">
        <f>Januar!#REF!</f>
        <v>#REF!</v>
      </c>
      <c r="L514" s="148" t="e">
        <f>Februar!#REF!</f>
        <v>#REF!</v>
      </c>
      <c r="M514" s="148" t="e">
        <f>#REF!</f>
        <v>#REF!</v>
      </c>
      <c r="N514" s="148" t="e">
        <f>Juni!#REF!</f>
        <v>#REF!</v>
      </c>
      <c r="O514" s="148" t="e">
        <f>Juli!#REF!</f>
        <v>#REF!</v>
      </c>
      <c r="P514" s="148" t="e">
        <f>Septembar!#REF!</f>
        <v>#REF!</v>
      </c>
      <c r="Q514" s="148" t="e">
        <f>Oktobar!#REF!</f>
        <v>#REF!</v>
      </c>
      <c r="R514" s="148" t="e">
        <f>Oktobar_2!S514</f>
        <v>#REF!</v>
      </c>
      <c r="S514" s="148"/>
      <c r="T514" s="148">
        <f t="shared" si="8"/>
        <v>0</v>
      </c>
    </row>
    <row r="515" spans="1:20" ht="20.100000000000001" customHeight="1">
      <c r="A515" t="e">
        <f>OSS_2018_19!#REF!</f>
        <v>#REF!</v>
      </c>
      <c r="B515" s="148" t="e">
        <f>Januar!#REF!</f>
        <v>#REF!</v>
      </c>
      <c r="C515" s="148" t="e">
        <f>Februar!#REF!</f>
        <v>#REF!</v>
      </c>
      <c r="D515" s="148" t="e">
        <f>#REF!</f>
        <v>#REF!</v>
      </c>
      <c r="E515" s="148" t="e">
        <f>Juni!#REF!</f>
        <v>#REF!</v>
      </c>
      <c r="F515" s="148" t="e">
        <f>Juli!#REF!</f>
        <v>#REF!</v>
      </c>
      <c r="G515" s="148" t="e">
        <f>Septembar!#REF!</f>
        <v>#REF!</v>
      </c>
      <c r="H515" s="148" t="e">
        <f>Oktobar!#REF!</f>
        <v>#REF!</v>
      </c>
      <c r="I515" s="148" t="e">
        <f>Oktobar_2!S515</f>
        <v>#REF!</v>
      </c>
      <c r="K515" s="148" t="e">
        <f>Januar!#REF!</f>
        <v>#REF!</v>
      </c>
      <c r="L515" s="148" t="e">
        <f>Februar!#REF!</f>
        <v>#REF!</v>
      </c>
      <c r="M515" s="148" t="e">
        <f>#REF!</f>
        <v>#REF!</v>
      </c>
      <c r="N515" s="148" t="e">
        <f>Juni!#REF!</f>
        <v>#REF!</v>
      </c>
      <c r="O515" s="148" t="e">
        <f>Juli!#REF!</f>
        <v>#REF!</v>
      </c>
      <c r="P515" s="148" t="e">
        <f>Septembar!#REF!</f>
        <v>#REF!</v>
      </c>
      <c r="Q515" s="148" t="e">
        <f>Oktobar!#REF!</f>
        <v>#REF!</v>
      </c>
      <c r="R515" s="148" t="e">
        <f>Oktobar_2!S515</f>
        <v>#REF!</v>
      </c>
      <c r="S515" s="148"/>
      <c r="T515" s="148">
        <f t="shared" ref="T515:T578" si="9">COUNTIF(B515:I515,"DA")</f>
        <v>0</v>
      </c>
    </row>
    <row r="516" spans="1:20" ht="20.100000000000001" customHeight="1">
      <c r="A516" t="e">
        <f>OSS_2018_19!#REF!</f>
        <v>#REF!</v>
      </c>
      <c r="B516" s="148" t="e">
        <f>Januar!#REF!</f>
        <v>#REF!</v>
      </c>
      <c r="C516" s="148" t="e">
        <f>Februar!#REF!</f>
        <v>#REF!</v>
      </c>
      <c r="D516" s="148" t="e">
        <f>#REF!</f>
        <v>#REF!</v>
      </c>
      <c r="E516" s="148" t="e">
        <f>Juni!#REF!</f>
        <v>#REF!</v>
      </c>
      <c r="F516" s="148" t="e">
        <f>Juli!#REF!</f>
        <v>#REF!</v>
      </c>
      <c r="G516" s="148" t="e">
        <f>Septembar!#REF!</f>
        <v>#REF!</v>
      </c>
      <c r="H516" s="148" t="e">
        <f>Oktobar!#REF!</f>
        <v>#REF!</v>
      </c>
      <c r="I516" s="148" t="e">
        <f>Oktobar_2!S516</f>
        <v>#REF!</v>
      </c>
      <c r="K516" s="148" t="e">
        <f>Januar!#REF!</f>
        <v>#REF!</v>
      </c>
      <c r="L516" s="148" t="e">
        <f>Februar!#REF!</f>
        <v>#REF!</v>
      </c>
      <c r="M516" s="148" t="e">
        <f>#REF!</f>
        <v>#REF!</v>
      </c>
      <c r="N516" s="148" t="e">
        <f>Juni!#REF!</f>
        <v>#REF!</v>
      </c>
      <c r="O516" s="148" t="e">
        <f>Juli!#REF!</f>
        <v>#REF!</v>
      </c>
      <c r="P516" s="148" t="e">
        <f>Septembar!#REF!</f>
        <v>#REF!</v>
      </c>
      <c r="Q516" s="148" t="e">
        <f>Oktobar!#REF!</f>
        <v>#REF!</v>
      </c>
      <c r="R516" s="148" t="e">
        <f>Oktobar_2!S516</f>
        <v>#REF!</v>
      </c>
      <c r="S516" s="148"/>
      <c r="T516" s="148">
        <f t="shared" si="9"/>
        <v>0</v>
      </c>
    </row>
    <row r="517" spans="1:20" ht="20.100000000000001" customHeight="1">
      <c r="A517" t="e">
        <f>OSS_2018_19!#REF!</f>
        <v>#REF!</v>
      </c>
      <c r="B517" s="148" t="e">
        <f>Januar!#REF!</f>
        <v>#REF!</v>
      </c>
      <c r="C517" s="148" t="e">
        <f>Februar!#REF!</f>
        <v>#REF!</v>
      </c>
      <c r="D517" s="148" t="e">
        <f>#REF!</f>
        <v>#REF!</v>
      </c>
      <c r="E517" s="148" t="e">
        <f>Juni!#REF!</f>
        <v>#REF!</v>
      </c>
      <c r="F517" s="148" t="e">
        <f>Juli!#REF!</f>
        <v>#REF!</v>
      </c>
      <c r="G517" s="148" t="e">
        <f>Septembar!#REF!</f>
        <v>#REF!</v>
      </c>
      <c r="H517" s="148" t="e">
        <f>Oktobar!#REF!</f>
        <v>#REF!</v>
      </c>
      <c r="I517" s="148" t="e">
        <f>Oktobar_2!S517</f>
        <v>#REF!</v>
      </c>
      <c r="K517" s="148" t="e">
        <f>Januar!#REF!</f>
        <v>#REF!</v>
      </c>
      <c r="L517" s="148" t="e">
        <f>Februar!#REF!</f>
        <v>#REF!</v>
      </c>
      <c r="M517" s="148" t="e">
        <f>#REF!</f>
        <v>#REF!</v>
      </c>
      <c r="N517" s="148" t="e">
        <f>Juni!#REF!</f>
        <v>#REF!</v>
      </c>
      <c r="O517" s="148" t="e">
        <f>Juli!#REF!</f>
        <v>#REF!</v>
      </c>
      <c r="P517" s="148" t="e">
        <f>Septembar!#REF!</f>
        <v>#REF!</v>
      </c>
      <c r="Q517" s="148" t="e">
        <f>Oktobar!#REF!</f>
        <v>#REF!</v>
      </c>
      <c r="R517" s="148" t="e">
        <f>Oktobar_2!S517</f>
        <v>#REF!</v>
      </c>
      <c r="S517" s="148"/>
      <c r="T517" s="148">
        <f t="shared" si="9"/>
        <v>0</v>
      </c>
    </row>
    <row r="518" spans="1:20" ht="20.100000000000001" customHeight="1">
      <c r="A518" t="e">
        <f>OSS_2018_19!#REF!</f>
        <v>#REF!</v>
      </c>
      <c r="B518" s="148" t="e">
        <f>Januar!#REF!</f>
        <v>#REF!</v>
      </c>
      <c r="C518" s="148" t="e">
        <f>Februar!#REF!</f>
        <v>#REF!</v>
      </c>
      <c r="D518" s="148" t="e">
        <f>#REF!</f>
        <v>#REF!</v>
      </c>
      <c r="E518" s="148" t="e">
        <f>Juni!#REF!</f>
        <v>#REF!</v>
      </c>
      <c r="F518" s="148" t="e">
        <f>Juli!#REF!</f>
        <v>#REF!</v>
      </c>
      <c r="G518" s="148" t="e">
        <f>Septembar!#REF!</f>
        <v>#REF!</v>
      </c>
      <c r="H518" s="148" t="e">
        <f>Oktobar!#REF!</f>
        <v>#REF!</v>
      </c>
      <c r="I518" s="148" t="e">
        <f>Oktobar_2!S518</f>
        <v>#REF!</v>
      </c>
      <c r="K518" s="148" t="e">
        <f>Januar!#REF!</f>
        <v>#REF!</v>
      </c>
      <c r="L518" s="148" t="e">
        <f>Februar!#REF!</f>
        <v>#REF!</v>
      </c>
      <c r="M518" s="148" t="e">
        <f>#REF!</f>
        <v>#REF!</v>
      </c>
      <c r="N518" s="148" t="e">
        <f>Juni!#REF!</f>
        <v>#REF!</v>
      </c>
      <c r="O518" s="148" t="e">
        <f>Juli!#REF!</f>
        <v>#REF!</v>
      </c>
      <c r="P518" s="148" t="e">
        <f>Septembar!#REF!</f>
        <v>#REF!</v>
      </c>
      <c r="Q518" s="148" t="e">
        <f>Oktobar!#REF!</f>
        <v>#REF!</v>
      </c>
      <c r="R518" s="148" t="e">
        <f>Oktobar_2!S518</f>
        <v>#REF!</v>
      </c>
      <c r="S518" s="148"/>
      <c r="T518" s="148">
        <f t="shared" si="9"/>
        <v>0</v>
      </c>
    </row>
    <row r="519" spans="1:20" ht="20.100000000000001" customHeight="1">
      <c r="A519" t="e">
        <f>OSS_2018_19!#REF!</f>
        <v>#REF!</v>
      </c>
      <c r="B519" s="148" t="e">
        <f>Januar!#REF!</f>
        <v>#REF!</v>
      </c>
      <c r="C519" s="148" t="e">
        <f>Februar!#REF!</f>
        <v>#REF!</v>
      </c>
      <c r="D519" s="148" t="e">
        <f>#REF!</f>
        <v>#REF!</v>
      </c>
      <c r="E519" s="148" t="e">
        <f>Juni!#REF!</f>
        <v>#REF!</v>
      </c>
      <c r="F519" s="148" t="e">
        <f>Juli!#REF!</f>
        <v>#REF!</v>
      </c>
      <c r="G519" s="148" t="e">
        <f>Septembar!#REF!</f>
        <v>#REF!</v>
      </c>
      <c r="H519" s="148" t="e">
        <f>Oktobar!#REF!</f>
        <v>#REF!</v>
      </c>
      <c r="I519" s="148" t="e">
        <f>Oktobar_2!S519</f>
        <v>#REF!</v>
      </c>
      <c r="K519" s="148" t="e">
        <f>Januar!#REF!</f>
        <v>#REF!</v>
      </c>
      <c r="L519" s="148" t="e">
        <f>Februar!#REF!</f>
        <v>#REF!</v>
      </c>
      <c r="M519" s="148" t="e">
        <f>#REF!</f>
        <v>#REF!</v>
      </c>
      <c r="N519" s="148" t="e">
        <f>Juni!#REF!</f>
        <v>#REF!</v>
      </c>
      <c r="O519" s="148" t="e">
        <f>Juli!#REF!</f>
        <v>#REF!</v>
      </c>
      <c r="P519" s="148" t="e">
        <f>Septembar!#REF!</f>
        <v>#REF!</v>
      </c>
      <c r="Q519" s="148" t="e">
        <f>Oktobar!#REF!</f>
        <v>#REF!</v>
      </c>
      <c r="R519" s="148" t="e">
        <f>Oktobar_2!S519</f>
        <v>#REF!</v>
      </c>
      <c r="S519" s="148"/>
      <c r="T519" s="148">
        <f t="shared" si="9"/>
        <v>0</v>
      </c>
    </row>
    <row r="520" spans="1:20" ht="20.100000000000001" customHeight="1">
      <c r="A520" t="e">
        <f>OSS_2018_19!#REF!</f>
        <v>#REF!</v>
      </c>
      <c r="B520" s="148" t="e">
        <f>Januar!#REF!</f>
        <v>#REF!</v>
      </c>
      <c r="C520" s="148" t="e">
        <f>Februar!#REF!</f>
        <v>#REF!</v>
      </c>
      <c r="D520" s="148" t="e">
        <f>#REF!</f>
        <v>#REF!</v>
      </c>
      <c r="E520" s="148" t="e">
        <f>Juni!#REF!</f>
        <v>#REF!</v>
      </c>
      <c r="F520" s="148" t="e">
        <f>Juli!#REF!</f>
        <v>#REF!</v>
      </c>
      <c r="G520" s="148" t="e">
        <f>Septembar!#REF!</f>
        <v>#REF!</v>
      </c>
      <c r="H520" s="148" t="e">
        <f>Oktobar!#REF!</f>
        <v>#REF!</v>
      </c>
      <c r="I520" s="148" t="e">
        <f>Oktobar_2!S520</f>
        <v>#REF!</v>
      </c>
      <c r="K520" s="148" t="e">
        <f>Januar!#REF!</f>
        <v>#REF!</v>
      </c>
      <c r="L520" s="148" t="e">
        <f>Februar!#REF!</f>
        <v>#REF!</v>
      </c>
      <c r="M520" s="148" t="e">
        <f>#REF!</f>
        <v>#REF!</v>
      </c>
      <c r="N520" s="148" t="e">
        <f>Juni!#REF!</f>
        <v>#REF!</v>
      </c>
      <c r="O520" s="148" t="e">
        <f>Juli!#REF!</f>
        <v>#REF!</v>
      </c>
      <c r="P520" s="148" t="e">
        <f>Septembar!#REF!</f>
        <v>#REF!</v>
      </c>
      <c r="Q520" s="148" t="e">
        <f>Oktobar!#REF!</f>
        <v>#REF!</v>
      </c>
      <c r="R520" s="148" t="e">
        <f>Oktobar_2!S520</f>
        <v>#REF!</v>
      </c>
      <c r="S520" s="148"/>
      <c r="T520" s="148">
        <f t="shared" si="9"/>
        <v>0</v>
      </c>
    </row>
    <row r="521" spans="1:20" ht="20.100000000000001" customHeight="1">
      <c r="A521" t="e">
        <f>OSS_2018_19!#REF!</f>
        <v>#REF!</v>
      </c>
      <c r="B521" s="148" t="e">
        <f>Januar!#REF!</f>
        <v>#REF!</v>
      </c>
      <c r="C521" s="148" t="e">
        <f>Februar!#REF!</f>
        <v>#REF!</v>
      </c>
      <c r="D521" s="148" t="e">
        <f>#REF!</f>
        <v>#REF!</v>
      </c>
      <c r="E521" s="148" t="e">
        <f>Juni!#REF!</f>
        <v>#REF!</v>
      </c>
      <c r="F521" s="148" t="e">
        <f>Juli!#REF!</f>
        <v>#REF!</v>
      </c>
      <c r="G521" s="148" t="e">
        <f>Septembar!#REF!</f>
        <v>#REF!</v>
      </c>
      <c r="H521" s="148" t="e">
        <f>Oktobar!#REF!</f>
        <v>#REF!</v>
      </c>
      <c r="I521" s="148" t="e">
        <f>Oktobar_2!S521</f>
        <v>#REF!</v>
      </c>
      <c r="K521" s="148" t="e">
        <f>Januar!#REF!</f>
        <v>#REF!</v>
      </c>
      <c r="L521" s="148" t="e">
        <f>Februar!#REF!</f>
        <v>#REF!</v>
      </c>
      <c r="M521" s="148" t="e">
        <f>#REF!</f>
        <v>#REF!</v>
      </c>
      <c r="N521" s="148" t="e">
        <f>Juni!#REF!</f>
        <v>#REF!</v>
      </c>
      <c r="O521" s="148" t="e">
        <f>Juli!#REF!</f>
        <v>#REF!</v>
      </c>
      <c r="P521" s="148" t="e">
        <f>Septembar!#REF!</f>
        <v>#REF!</v>
      </c>
      <c r="Q521" s="148" t="e">
        <f>Oktobar!#REF!</f>
        <v>#REF!</v>
      </c>
      <c r="R521" s="148" t="e">
        <f>Oktobar_2!S521</f>
        <v>#REF!</v>
      </c>
      <c r="S521" s="148"/>
      <c r="T521" s="148">
        <f t="shared" si="9"/>
        <v>0</v>
      </c>
    </row>
    <row r="522" spans="1:20" ht="20.100000000000001" customHeight="1">
      <c r="A522" t="e">
        <f>OSS_2018_19!#REF!</f>
        <v>#REF!</v>
      </c>
      <c r="B522" s="148" t="e">
        <f>Januar!#REF!</f>
        <v>#REF!</v>
      </c>
      <c r="C522" s="148" t="e">
        <f>Februar!#REF!</f>
        <v>#REF!</v>
      </c>
      <c r="D522" s="148" t="e">
        <f>#REF!</f>
        <v>#REF!</v>
      </c>
      <c r="E522" s="148" t="e">
        <f>Juni!#REF!</f>
        <v>#REF!</v>
      </c>
      <c r="F522" s="148" t="e">
        <f>Juli!#REF!</f>
        <v>#REF!</v>
      </c>
      <c r="G522" s="148" t="e">
        <f>Septembar!#REF!</f>
        <v>#REF!</v>
      </c>
      <c r="H522" s="148" t="e">
        <f>Oktobar!#REF!</f>
        <v>#REF!</v>
      </c>
      <c r="I522" s="148" t="e">
        <f>Oktobar_2!S522</f>
        <v>#REF!</v>
      </c>
      <c r="K522" s="148" t="e">
        <f>Januar!#REF!</f>
        <v>#REF!</v>
      </c>
      <c r="L522" s="148" t="e">
        <f>Februar!#REF!</f>
        <v>#REF!</v>
      </c>
      <c r="M522" s="148" t="e">
        <f>#REF!</f>
        <v>#REF!</v>
      </c>
      <c r="N522" s="148" t="e">
        <f>Juni!#REF!</f>
        <v>#REF!</v>
      </c>
      <c r="O522" s="148" t="e">
        <f>Juli!#REF!</f>
        <v>#REF!</v>
      </c>
      <c r="P522" s="148" t="e">
        <f>Septembar!#REF!</f>
        <v>#REF!</v>
      </c>
      <c r="Q522" s="148" t="e">
        <f>Oktobar!#REF!</f>
        <v>#REF!</v>
      </c>
      <c r="R522" s="148" t="e">
        <f>Oktobar_2!S522</f>
        <v>#REF!</v>
      </c>
      <c r="S522" s="148"/>
      <c r="T522" s="148">
        <f t="shared" si="9"/>
        <v>0</v>
      </c>
    </row>
    <row r="523" spans="1:20" ht="20.100000000000001" customHeight="1">
      <c r="A523" t="e">
        <f>OSS_2018_19!#REF!</f>
        <v>#REF!</v>
      </c>
      <c r="B523" s="148" t="e">
        <f>Januar!#REF!</f>
        <v>#REF!</v>
      </c>
      <c r="C523" s="148" t="e">
        <f>Februar!#REF!</f>
        <v>#REF!</v>
      </c>
      <c r="D523" s="148" t="e">
        <f>#REF!</f>
        <v>#REF!</v>
      </c>
      <c r="E523" s="148" t="e">
        <f>Juni!#REF!</f>
        <v>#REF!</v>
      </c>
      <c r="F523" s="148" t="e">
        <f>Juli!#REF!</f>
        <v>#REF!</v>
      </c>
      <c r="G523" s="148" t="e">
        <f>Septembar!#REF!</f>
        <v>#REF!</v>
      </c>
      <c r="H523" s="148" t="e">
        <f>Oktobar!#REF!</f>
        <v>#REF!</v>
      </c>
      <c r="I523" s="148" t="e">
        <f>Oktobar_2!S523</f>
        <v>#REF!</v>
      </c>
      <c r="K523" s="148" t="e">
        <f>Januar!#REF!</f>
        <v>#REF!</v>
      </c>
      <c r="L523" s="148" t="e">
        <f>Februar!#REF!</f>
        <v>#REF!</v>
      </c>
      <c r="M523" s="148" t="e">
        <f>#REF!</f>
        <v>#REF!</v>
      </c>
      <c r="N523" s="148" t="e">
        <f>Juni!#REF!</f>
        <v>#REF!</v>
      </c>
      <c r="O523" s="148" t="e">
        <f>Juli!#REF!</f>
        <v>#REF!</v>
      </c>
      <c r="P523" s="148" t="e">
        <f>Septembar!#REF!</f>
        <v>#REF!</v>
      </c>
      <c r="Q523" s="148" t="e">
        <f>Oktobar!#REF!</f>
        <v>#REF!</v>
      </c>
      <c r="R523" s="148" t="e">
        <f>Oktobar_2!S523</f>
        <v>#REF!</v>
      </c>
      <c r="S523" s="148"/>
      <c r="T523" s="148">
        <f t="shared" si="9"/>
        <v>0</v>
      </c>
    </row>
    <row r="524" spans="1:20" ht="20.100000000000001" customHeight="1">
      <c r="A524" t="e">
        <f>OSS_2018_19!#REF!</f>
        <v>#REF!</v>
      </c>
      <c r="B524" s="148" t="e">
        <f>Januar!#REF!</f>
        <v>#REF!</v>
      </c>
      <c r="C524" s="148" t="e">
        <f>Februar!#REF!</f>
        <v>#REF!</v>
      </c>
      <c r="D524" s="148" t="e">
        <f>#REF!</f>
        <v>#REF!</v>
      </c>
      <c r="E524" s="148" t="e">
        <f>Juni!#REF!</f>
        <v>#REF!</v>
      </c>
      <c r="F524" s="148" t="e">
        <f>Juli!#REF!</f>
        <v>#REF!</v>
      </c>
      <c r="G524" s="148" t="e">
        <f>Septembar!#REF!</f>
        <v>#REF!</v>
      </c>
      <c r="H524" s="148" t="e">
        <f>Oktobar!#REF!</f>
        <v>#REF!</v>
      </c>
      <c r="I524" s="148" t="e">
        <f>Oktobar_2!S524</f>
        <v>#REF!</v>
      </c>
      <c r="K524" s="148" t="e">
        <f>Januar!#REF!</f>
        <v>#REF!</v>
      </c>
      <c r="L524" s="148" t="e">
        <f>Februar!#REF!</f>
        <v>#REF!</v>
      </c>
      <c r="M524" s="148" t="e">
        <f>#REF!</f>
        <v>#REF!</v>
      </c>
      <c r="N524" s="148" t="e">
        <f>Juni!#REF!</f>
        <v>#REF!</v>
      </c>
      <c r="O524" s="148" t="e">
        <f>Juli!#REF!</f>
        <v>#REF!</v>
      </c>
      <c r="P524" s="148" t="e">
        <f>Septembar!#REF!</f>
        <v>#REF!</v>
      </c>
      <c r="Q524" s="148" t="e">
        <f>Oktobar!#REF!</f>
        <v>#REF!</v>
      </c>
      <c r="R524" s="148" t="e">
        <f>Oktobar_2!S524</f>
        <v>#REF!</v>
      </c>
      <c r="S524" s="148"/>
      <c r="T524" s="148">
        <f t="shared" si="9"/>
        <v>0</v>
      </c>
    </row>
    <row r="525" spans="1:20" ht="20.100000000000001" customHeight="1">
      <c r="A525" t="e">
        <f>OSS_2018_19!#REF!</f>
        <v>#REF!</v>
      </c>
      <c r="B525" s="148" t="e">
        <f>Januar!#REF!</f>
        <v>#REF!</v>
      </c>
      <c r="C525" s="148" t="e">
        <f>Februar!#REF!</f>
        <v>#REF!</v>
      </c>
      <c r="D525" s="148" t="e">
        <f>#REF!</f>
        <v>#REF!</v>
      </c>
      <c r="E525" s="148" t="e">
        <f>Juni!#REF!</f>
        <v>#REF!</v>
      </c>
      <c r="F525" s="148" t="e">
        <f>Juli!#REF!</f>
        <v>#REF!</v>
      </c>
      <c r="G525" s="148" t="e">
        <f>Septembar!#REF!</f>
        <v>#REF!</v>
      </c>
      <c r="H525" s="148" t="e">
        <f>Oktobar!#REF!</f>
        <v>#REF!</v>
      </c>
      <c r="I525" s="148" t="e">
        <f>Oktobar_2!S525</f>
        <v>#REF!</v>
      </c>
      <c r="K525" s="148" t="e">
        <f>Januar!#REF!</f>
        <v>#REF!</v>
      </c>
      <c r="L525" s="148" t="e">
        <f>Februar!#REF!</f>
        <v>#REF!</v>
      </c>
      <c r="M525" s="148" t="e">
        <f>#REF!</f>
        <v>#REF!</v>
      </c>
      <c r="N525" s="148" t="e">
        <f>Juni!#REF!</f>
        <v>#REF!</v>
      </c>
      <c r="O525" s="148" t="e">
        <f>Juli!#REF!</f>
        <v>#REF!</v>
      </c>
      <c r="P525" s="148" t="e">
        <f>Septembar!#REF!</f>
        <v>#REF!</v>
      </c>
      <c r="Q525" s="148" t="e">
        <f>Oktobar!#REF!</f>
        <v>#REF!</v>
      </c>
      <c r="R525" s="148" t="e">
        <f>Oktobar_2!S525</f>
        <v>#REF!</v>
      </c>
      <c r="S525" s="148"/>
      <c r="T525" s="148">
        <f t="shared" si="9"/>
        <v>0</v>
      </c>
    </row>
    <row r="526" spans="1:20" ht="20.100000000000001" customHeight="1">
      <c r="A526" t="e">
        <f>OSS_2018_19!#REF!</f>
        <v>#REF!</v>
      </c>
      <c r="B526" s="148" t="e">
        <f>Januar!#REF!</f>
        <v>#REF!</v>
      </c>
      <c r="C526" s="148" t="e">
        <f>Februar!#REF!</f>
        <v>#REF!</v>
      </c>
      <c r="D526" s="148" t="e">
        <f>#REF!</f>
        <v>#REF!</v>
      </c>
      <c r="E526" s="148" t="e">
        <f>Juni!#REF!</f>
        <v>#REF!</v>
      </c>
      <c r="F526" s="148" t="e">
        <f>Juli!#REF!</f>
        <v>#REF!</v>
      </c>
      <c r="G526" s="148" t="e">
        <f>Septembar!#REF!</f>
        <v>#REF!</v>
      </c>
      <c r="H526" s="148" t="e">
        <f>Oktobar!#REF!</f>
        <v>#REF!</v>
      </c>
      <c r="I526" s="148" t="e">
        <f>Oktobar_2!S526</f>
        <v>#REF!</v>
      </c>
      <c r="K526" s="148" t="e">
        <f>Januar!#REF!</f>
        <v>#REF!</v>
      </c>
      <c r="L526" s="148" t="e">
        <f>Februar!#REF!</f>
        <v>#REF!</v>
      </c>
      <c r="M526" s="148" t="e">
        <f>#REF!</f>
        <v>#REF!</v>
      </c>
      <c r="N526" s="148" t="e">
        <f>Juni!#REF!</f>
        <v>#REF!</v>
      </c>
      <c r="O526" s="148" t="e">
        <f>Juli!#REF!</f>
        <v>#REF!</v>
      </c>
      <c r="P526" s="148" t="e">
        <f>Septembar!#REF!</f>
        <v>#REF!</v>
      </c>
      <c r="Q526" s="148" t="e">
        <f>Oktobar!#REF!</f>
        <v>#REF!</v>
      </c>
      <c r="R526" s="148" t="e">
        <f>Oktobar_2!S526</f>
        <v>#REF!</v>
      </c>
      <c r="S526" s="148"/>
      <c r="T526" s="148">
        <f t="shared" si="9"/>
        <v>0</v>
      </c>
    </row>
    <row r="527" spans="1:20" ht="20.100000000000001" customHeight="1">
      <c r="A527" t="e">
        <f>OSS_2018_19!#REF!</f>
        <v>#REF!</v>
      </c>
      <c r="B527" s="148" t="e">
        <f>Januar!#REF!</f>
        <v>#REF!</v>
      </c>
      <c r="C527" s="148" t="e">
        <f>Februar!#REF!</f>
        <v>#REF!</v>
      </c>
      <c r="D527" s="148" t="e">
        <f>#REF!</f>
        <v>#REF!</v>
      </c>
      <c r="E527" s="148" t="e">
        <f>Juni!#REF!</f>
        <v>#REF!</v>
      </c>
      <c r="F527" s="148" t="e">
        <f>Juli!#REF!</f>
        <v>#REF!</v>
      </c>
      <c r="G527" s="148" t="e">
        <f>Septembar!#REF!</f>
        <v>#REF!</v>
      </c>
      <c r="H527" s="148" t="e">
        <f>Oktobar!#REF!</f>
        <v>#REF!</v>
      </c>
      <c r="I527" s="148" t="e">
        <f>Oktobar_2!S527</f>
        <v>#REF!</v>
      </c>
      <c r="K527" s="148" t="e">
        <f>Januar!#REF!</f>
        <v>#REF!</v>
      </c>
      <c r="L527" s="148" t="e">
        <f>Februar!#REF!</f>
        <v>#REF!</v>
      </c>
      <c r="M527" s="148" t="e">
        <f>#REF!</f>
        <v>#REF!</v>
      </c>
      <c r="N527" s="148" t="e">
        <f>Juni!#REF!</f>
        <v>#REF!</v>
      </c>
      <c r="O527" s="148" t="e">
        <f>Juli!#REF!</f>
        <v>#REF!</v>
      </c>
      <c r="P527" s="148" t="e">
        <f>Septembar!#REF!</f>
        <v>#REF!</v>
      </c>
      <c r="Q527" s="148" t="e">
        <f>Oktobar!#REF!</f>
        <v>#REF!</v>
      </c>
      <c r="R527" s="148" t="e">
        <f>Oktobar_2!S527</f>
        <v>#REF!</v>
      </c>
      <c r="S527" s="148"/>
      <c r="T527" s="148">
        <f t="shared" si="9"/>
        <v>0</v>
      </c>
    </row>
    <row r="528" spans="1:20" ht="20.100000000000001" customHeight="1">
      <c r="A528" t="e">
        <f>OSS_2018_19!#REF!</f>
        <v>#REF!</v>
      </c>
      <c r="B528" s="148" t="e">
        <f>Januar!#REF!</f>
        <v>#REF!</v>
      </c>
      <c r="C528" s="148" t="e">
        <f>Februar!#REF!</f>
        <v>#REF!</v>
      </c>
      <c r="D528" s="148" t="e">
        <f>#REF!</f>
        <v>#REF!</v>
      </c>
      <c r="E528" s="148" t="e">
        <f>Juni!#REF!</f>
        <v>#REF!</v>
      </c>
      <c r="F528" s="148" t="e">
        <f>Juli!#REF!</f>
        <v>#REF!</v>
      </c>
      <c r="G528" s="148" t="e">
        <f>Septembar!#REF!</f>
        <v>#REF!</v>
      </c>
      <c r="H528" s="148" t="e">
        <f>Oktobar!#REF!</f>
        <v>#REF!</v>
      </c>
      <c r="I528" s="148" t="e">
        <f>Oktobar_2!S528</f>
        <v>#REF!</v>
      </c>
      <c r="K528" s="148" t="e">
        <f>Januar!#REF!</f>
        <v>#REF!</v>
      </c>
      <c r="L528" s="148" t="e">
        <f>Februar!#REF!</f>
        <v>#REF!</v>
      </c>
      <c r="M528" s="148" t="e">
        <f>#REF!</f>
        <v>#REF!</v>
      </c>
      <c r="N528" s="148" t="e">
        <f>Juni!#REF!</f>
        <v>#REF!</v>
      </c>
      <c r="O528" s="148" t="e">
        <f>Juli!#REF!</f>
        <v>#REF!</v>
      </c>
      <c r="P528" s="148" t="e">
        <f>Septembar!#REF!</f>
        <v>#REF!</v>
      </c>
      <c r="Q528" s="148" t="e">
        <f>Oktobar!#REF!</f>
        <v>#REF!</v>
      </c>
      <c r="R528" s="148" t="e">
        <f>Oktobar_2!S528</f>
        <v>#REF!</v>
      </c>
      <c r="S528" s="148"/>
      <c r="T528" s="148">
        <f t="shared" si="9"/>
        <v>0</v>
      </c>
    </row>
    <row r="529" spans="1:20" ht="20.100000000000001" customHeight="1">
      <c r="A529" t="e">
        <f>OSS_2018_19!#REF!</f>
        <v>#REF!</v>
      </c>
      <c r="B529" s="148" t="e">
        <f>Januar!#REF!</f>
        <v>#REF!</v>
      </c>
      <c r="C529" s="148" t="e">
        <f>Februar!#REF!</f>
        <v>#REF!</v>
      </c>
      <c r="D529" s="148" t="e">
        <f>#REF!</f>
        <v>#REF!</v>
      </c>
      <c r="E529" s="148" t="e">
        <f>Juni!#REF!</f>
        <v>#REF!</v>
      </c>
      <c r="F529" s="148" t="e">
        <f>Juli!#REF!</f>
        <v>#REF!</v>
      </c>
      <c r="G529" s="148" t="e">
        <f>Septembar!#REF!</f>
        <v>#REF!</v>
      </c>
      <c r="H529" s="148" t="e">
        <f>Oktobar!#REF!</f>
        <v>#REF!</v>
      </c>
      <c r="I529" s="148" t="e">
        <f>Oktobar_2!S529</f>
        <v>#REF!</v>
      </c>
      <c r="K529" s="148" t="e">
        <f>Januar!#REF!</f>
        <v>#REF!</v>
      </c>
      <c r="L529" s="148" t="e">
        <f>Februar!#REF!</f>
        <v>#REF!</v>
      </c>
      <c r="M529" s="148" t="e">
        <f>#REF!</f>
        <v>#REF!</v>
      </c>
      <c r="N529" s="148" t="e">
        <f>Juni!#REF!</f>
        <v>#REF!</v>
      </c>
      <c r="O529" s="148" t="e">
        <f>Juli!#REF!</f>
        <v>#REF!</v>
      </c>
      <c r="P529" s="148" t="e">
        <f>Septembar!#REF!</f>
        <v>#REF!</v>
      </c>
      <c r="Q529" s="148" t="e">
        <f>Oktobar!#REF!</f>
        <v>#REF!</v>
      </c>
      <c r="R529" s="148" t="e">
        <f>Oktobar_2!S529</f>
        <v>#REF!</v>
      </c>
      <c r="S529" s="148"/>
      <c r="T529" s="148">
        <f t="shared" si="9"/>
        <v>0</v>
      </c>
    </row>
    <row r="530" spans="1:20" ht="20.100000000000001" customHeight="1">
      <c r="A530" t="e">
        <f>OSS_2018_19!#REF!</f>
        <v>#REF!</v>
      </c>
      <c r="B530" s="148" t="e">
        <f>Januar!#REF!</f>
        <v>#REF!</v>
      </c>
      <c r="C530" s="148" t="e">
        <f>Februar!#REF!</f>
        <v>#REF!</v>
      </c>
      <c r="D530" s="148" t="e">
        <f>#REF!</f>
        <v>#REF!</v>
      </c>
      <c r="E530" s="148" t="e">
        <f>Juni!#REF!</f>
        <v>#REF!</v>
      </c>
      <c r="F530" s="148" t="e">
        <f>Juli!#REF!</f>
        <v>#REF!</v>
      </c>
      <c r="G530" s="148" t="e">
        <f>Septembar!#REF!</f>
        <v>#REF!</v>
      </c>
      <c r="H530" s="148" t="e">
        <f>Oktobar!#REF!</f>
        <v>#REF!</v>
      </c>
      <c r="I530" s="148" t="e">
        <f>Oktobar_2!S530</f>
        <v>#REF!</v>
      </c>
      <c r="K530" s="148" t="e">
        <f>Januar!#REF!</f>
        <v>#REF!</v>
      </c>
      <c r="L530" s="148" t="e">
        <f>Februar!#REF!</f>
        <v>#REF!</v>
      </c>
      <c r="M530" s="148" t="e">
        <f>#REF!</f>
        <v>#REF!</v>
      </c>
      <c r="N530" s="148" t="e">
        <f>Juni!#REF!</f>
        <v>#REF!</v>
      </c>
      <c r="O530" s="148" t="e">
        <f>Juli!#REF!</f>
        <v>#REF!</v>
      </c>
      <c r="P530" s="148" t="e">
        <f>Septembar!#REF!</f>
        <v>#REF!</v>
      </c>
      <c r="Q530" s="148" t="e">
        <f>Oktobar!#REF!</f>
        <v>#REF!</v>
      </c>
      <c r="R530" s="148" t="e">
        <f>Oktobar_2!S530</f>
        <v>#REF!</v>
      </c>
      <c r="S530" s="148"/>
      <c r="T530" s="148">
        <f t="shared" si="9"/>
        <v>0</v>
      </c>
    </row>
    <row r="531" spans="1:20" ht="20.100000000000001" customHeight="1">
      <c r="A531" t="e">
        <f>OSS_2018_19!#REF!</f>
        <v>#REF!</v>
      </c>
      <c r="B531" s="148" t="e">
        <f>Januar!#REF!</f>
        <v>#REF!</v>
      </c>
      <c r="C531" s="148" t="e">
        <f>Februar!#REF!</f>
        <v>#REF!</v>
      </c>
      <c r="D531" s="148" t="e">
        <f>#REF!</f>
        <v>#REF!</v>
      </c>
      <c r="E531" s="148" t="e">
        <f>Juni!#REF!</f>
        <v>#REF!</v>
      </c>
      <c r="F531" s="148" t="e">
        <f>Juli!#REF!</f>
        <v>#REF!</v>
      </c>
      <c r="G531" s="148" t="e">
        <f>Septembar!#REF!</f>
        <v>#REF!</v>
      </c>
      <c r="H531" s="148" t="e">
        <f>Oktobar!#REF!</f>
        <v>#REF!</v>
      </c>
      <c r="I531" s="148" t="e">
        <f>Oktobar_2!S531</f>
        <v>#REF!</v>
      </c>
      <c r="K531" s="148" t="e">
        <f>Januar!#REF!</f>
        <v>#REF!</v>
      </c>
      <c r="L531" s="148" t="e">
        <f>Februar!#REF!</f>
        <v>#REF!</v>
      </c>
      <c r="M531" s="148" t="e">
        <f>#REF!</f>
        <v>#REF!</v>
      </c>
      <c r="N531" s="148" t="e">
        <f>Juni!#REF!</f>
        <v>#REF!</v>
      </c>
      <c r="O531" s="148" t="e">
        <f>Juli!#REF!</f>
        <v>#REF!</v>
      </c>
      <c r="P531" s="148" t="e">
        <f>Septembar!#REF!</f>
        <v>#REF!</v>
      </c>
      <c r="Q531" s="148" t="e">
        <f>Oktobar!#REF!</f>
        <v>#REF!</v>
      </c>
      <c r="R531" s="148" t="e">
        <f>Oktobar_2!S531</f>
        <v>#REF!</v>
      </c>
      <c r="S531" s="148"/>
      <c r="T531" s="148">
        <f t="shared" si="9"/>
        <v>0</v>
      </c>
    </row>
    <row r="532" spans="1:20" ht="20.100000000000001" customHeight="1">
      <c r="A532" t="e">
        <f>OSS_2018_19!#REF!</f>
        <v>#REF!</v>
      </c>
      <c r="B532" s="148" t="e">
        <f>Januar!#REF!</f>
        <v>#REF!</v>
      </c>
      <c r="C532" s="148" t="e">
        <f>Februar!#REF!</f>
        <v>#REF!</v>
      </c>
      <c r="D532" s="148" t="e">
        <f>#REF!</f>
        <v>#REF!</v>
      </c>
      <c r="E532" s="148" t="e">
        <f>Juni!#REF!</f>
        <v>#REF!</v>
      </c>
      <c r="F532" s="148" t="e">
        <f>Juli!#REF!</f>
        <v>#REF!</v>
      </c>
      <c r="G532" s="148" t="e">
        <f>Septembar!#REF!</f>
        <v>#REF!</v>
      </c>
      <c r="H532" s="148" t="e">
        <f>Oktobar!#REF!</f>
        <v>#REF!</v>
      </c>
      <c r="I532" s="148" t="e">
        <f>Oktobar_2!S532</f>
        <v>#REF!</v>
      </c>
      <c r="K532" s="148" t="e">
        <f>Januar!#REF!</f>
        <v>#REF!</v>
      </c>
      <c r="L532" s="148" t="e">
        <f>Februar!#REF!</f>
        <v>#REF!</v>
      </c>
      <c r="M532" s="148" t="e">
        <f>#REF!</f>
        <v>#REF!</v>
      </c>
      <c r="N532" s="148" t="e">
        <f>Juni!#REF!</f>
        <v>#REF!</v>
      </c>
      <c r="O532" s="148" t="e">
        <f>Juli!#REF!</f>
        <v>#REF!</v>
      </c>
      <c r="P532" s="148" t="e">
        <f>Septembar!#REF!</f>
        <v>#REF!</v>
      </c>
      <c r="Q532" s="148" t="e">
        <f>Oktobar!#REF!</f>
        <v>#REF!</v>
      </c>
      <c r="R532" s="148" t="e">
        <f>Oktobar_2!S532</f>
        <v>#REF!</v>
      </c>
      <c r="S532" s="148"/>
      <c r="T532" s="148">
        <f t="shared" si="9"/>
        <v>0</v>
      </c>
    </row>
    <row r="533" spans="1:20" ht="20.100000000000001" customHeight="1">
      <c r="A533" t="e">
        <f>OSS_2018_19!#REF!</f>
        <v>#REF!</v>
      </c>
      <c r="B533" s="148" t="e">
        <f>Januar!#REF!</f>
        <v>#REF!</v>
      </c>
      <c r="C533" s="148" t="e">
        <f>Februar!#REF!</f>
        <v>#REF!</v>
      </c>
      <c r="D533" s="148" t="e">
        <f>#REF!</f>
        <v>#REF!</v>
      </c>
      <c r="E533" s="148" t="e">
        <f>Juni!#REF!</f>
        <v>#REF!</v>
      </c>
      <c r="F533" s="148" t="e">
        <f>Juli!#REF!</f>
        <v>#REF!</v>
      </c>
      <c r="G533" s="148" t="e">
        <f>Septembar!#REF!</f>
        <v>#REF!</v>
      </c>
      <c r="H533" s="148" t="e">
        <f>Oktobar!#REF!</f>
        <v>#REF!</v>
      </c>
      <c r="I533" s="148" t="e">
        <f>Oktobar_2!S533</f>
        <v>#REF!</v>
      </c>
      <c r="K533" s="148" t="e">
        <f>Januar!#REF!</f>
        <v>#REF!</v>
      </c>
      <c r="L533" s="148" t="e">
        <f>Februar!#REF!</f>
        <v>#REF!</v>
      </c>
      <c r="M533" s="148" t="e">
        <f>#REF!</f>
        <v>#REF!</v>
      </c>
      <c r="N533" s="148" t="e">
        <f>Juni!#REF!</f>
        <v>#REF!</v>
      </c>
      <c r="O533" s="148" t="e">
        <f>Juli!#REF!</f>
        <v>#REF!</v>
      </c>
      <c r="P533" s="148" t="e">
        <f>Septembar!#REF!</f>
        <v>#REF!</v>
      </c>
      <c r="Q533" s="148" t="e">
        <f>Oktobar!#REF!</f>
        <v>#REF!</v>
      </c>
      <c r="R533" s="148" t="e">
        <f>Oktobar_2!S533</f>
        <v>#REF!</v>
      </c>
      <c r="S533" s="148"/>
      <c r="T533" s="148">
        <f t="shared" si="9"/>
        <v>0</v>
      </c>
    </row>
    <row r="534" spans="1:20" ht="20.100000000000001" customHeight="1">
      <c r="A534" t="e">
        <f>OSS_2018_19!#REF!</f>
        <v>#REF!</v>
      </c>
      <c r="B534" s="148" t="e">
        <f>Januar!#REF!</f>
        <v>#REF!</v>
      </c>
      <c r="C534" s="148" t="e">
        <f>Februar!#REF!</f>
        <v>#REF!</v>
      </c>
      <c r="D534" s="148" t="e">
        <f>#REF!</f>
        <v>#REF!</v>
      </c>
      <c r="E534" s="148" t="e">
        <f>Juni!#REF!</f>
        <v>#REF!</v>
      </c>
      <c r="F534" s="148" t="e">
        <f>Juli!#REF!</f>
        <v>#REF!</v>
      </c>
      <c r="G534" s="148" t="e">
        <f>Septembar!#REF!</f>
        <v>#REF!</v>
      </c>
      <c r="H534" s="148" t="e">
        <f>Oktobar!#REF!</f>
        <v>#REF!</v>
      </c>
      <c r="I534" s="148" t="e">
        <f>Oktobar_2!S534</f>
        <v>#REF!</v>
      </c>
      <c r="K534" s="148" t="e">
        <f>Januar!#REF!</f>
        <v>#REF!</v>
      </c>
      <c r="L534" s="148" t="e">
        <f>Februar!#REF!</f>
        <v>#REF!</v>
      </c>
      <c r="M534" s="148" t="e">
        <f>#REF!</f>
        <v>#REF!</v>
      </c>
      <c r="N534" s="148" t="e">
        <f>Juni!#REF!</f>
        <v>#REF!</v>
      </c>
      <c r="O534" s="148" t="e">
        <f>Juli!#REF!</f>
        <v>#REF!</v>
      </c>
      <c r="P534" s="148" t="e">
        <f>Septembar!#REF!</f>
        <v>#REF!</v>
      </c>
      <c r="Q534" s="148" t="e">
        <f>Oktobar!#REF!</f>
        <v>#REF!</v>
      </c>
      <c r="R534" s="148" t="e">
        <f>Oktobar_2!S534</f>
        <v>#REF!</v>
      </c>
      <c r="S534" s="148"/>
      <c r="T534" s="148">
        <f t="shared" si="9"/>
        <v>0</v>
      </c>
    </row>
    <row r="535" spans="1:20" ht="20.100000000000001" customHeight="1">
      <c r="A535" t="e">
        <f>OSS_2018_19!#REF!</f>
        <v>#REF!</v>
      </c>
      <c r="B535" s="148" t="e">
        <f>Januar!#REF!</f>
        <v>#REF!</v>
      </c>
      <c r="C535" s="148" t="e">
        <f>Februar!#REF!</f>
        <v>#REF!</v>
      </c>
      <c r="D535" s="148" t="e">
        <f>#REF!</f>
        <v>#REF!</v>
      </c>
      <c r="E535" s="148" t="e">
        <f>Juni!#REF!</f>
        <v>#REF!</v>
      </c>
      <c r="F535" s="148" t="e">
        <f>Juli!#REF!</f>
        <v>#REF!</v>
      </c>
      <c r="G535" s="148" t="e">
        <f>Septembar!#REF!</f>
        <v>#REF!</v>
      </c>
      <c r="H535" s="148" t="e">
        <f>Oktobar!#REF!</f>
        <v>#REF!</v>
      </c>
      <c r="I535" s="148" t="e">
        <f>Oktobar_2!S535</f>
        <v>#REF!</v>
      </c>
      <c r="K535" s="148" t="e">
        <f>Januar!#REF!</f>
        <v>#REF!</v>
      </c>
      <c r="L535" s="148" t="e">
        <f>Februar!#REF!</f>
        <v>#REF!</v>
      </c>
      <c r="M535" s="148" t="e">
        <f>#REF!</f>
        <v>#REF!</v>
      </c>
      <c r="N535" s="148" t="e">
        <f>Juni!#REF!</f>
        <v>#REF!</v>
      </c>
      <c r="O535" s="148" t="e">
        <f>Juli!#REF!</f>
        <v>#REF!</v>
      </c>
      <c r="P535" s="148" t="e">
        <f>Septembar!#REF!</f>
        <v>#REF!</v>
      </c>
      <c r="Q535" s="148" t="e">
        <f>Oktobar!#REF!</f>
        <v>#REF!</v>
      </c>
      <c r="R535" s="148" t="e">
        <f>Oktobar_2!S535</f>
        <v>#REF!</v>
      </c>
      <c r="S535" s="148"/>
      <c r="T535" s="148">
        <f t="shared" si="9"/>
        <v>0</v>
      </c>
    </row>
    <row r="536" spans="1:20" ht="20.100000000000001" customHeight="1">
      <c r="A536" t="e">
        <f>OSS_2018_19!#REF!</f>
        <v>#REF!</v>
      </c>
      <c r="B536" s="148" t="e">
        <f>Januar!#REF!</f>
        <v>#REF!</v>
      </c>
      <c r="C536" s="148" t="e">
        <f>Februar!#REF!</f>
        <v>#REF!</v>
      </c>
      <c r="D536" s="148" t="e">
        <f>#REF!</f>
        <v>#REF!</v>
      </c>
      <c r="E536" s="148" t="e">
        <f>Juni!#REF!</f>
        <v>#REF!</v>
      </c>
      <c r="F536" s="148" t="e">
        <f>Juli!#REF!</f>
        <v>#REF!</v>
      </c>
      <c r="G536" s="148" t="e">
        <f>Septembar!#REF!</f>
        <v>#REF!</v>
      </c>
      <c r="H536" s="148" t="e">
        <f>Oktobar!#REF!</f>
        <v>#REF!</v>
      </c>
      <c r="I536" s="148" t="e">
        <f>Oktobar_2!S536</f>
        <v>#REF!</v>
      </c>
      <c r="K536" s="148" t="e">
        <f>Januar!#REF!</f>
        <v>#REF!</v>
      </c>
      <c r="L536" s="148" t="e">
        <f>Februar!#REF!</f>
        <v>#REF!</v>
      </c>
      <c r="M536" s="148" t="e">
        <f>#REF!</f>
        <v>#REF!</v>
      </c>
      <c r="N536" s="148" t="e">
        <f>Juni!#REF!</f>
        <v>#REF!</v>
      </c>
      <c r="O536" s="148" t="e">
        <f>Juli!#REF!</f>
        <v>#REF!</v>
      </c>
      <c r="P536" s="148" t="e">
        <f>Septembar!#REF!</f>
        <v>#REF!</v>
      </c>
      <c r="Q536" s="148" t="e">
        <f>Oktobar!#REF!</f>
        <v>#REF!</v>
      </c>
      <c r="R536" s="148" t="e">
        <f>Oktobar_2!S536</f>
        <v>#REF!</v>
      </c>
      <c r="S536" s="148"/>
      <c r="T536" s="148">
        <f t="shared" si="9"/>
        <v>0</v>
      </c>
    </row>
    <row r="537" spans="1:20" ht="20.100000000000001" customHeight="1">
      <c r="A537" t="e">
        <f>OSS_2018_19!#REF!</f>
        <v>#REF!</v>
      </c>
      <c r="B537" s="148" t="e">
        <f>Januar!#REF!</f>
        <v>#REF!</v>
      </c>
      <c r="C537" s="148" t="e">
        <f>Februar!#REF!</f>
        <v>#REF!</v>
      </c>
      <c r="D537" s="148" t="e">
        <f>#REF!</f>
        <v>#REF!</v>
      </c>
      <c r="E537" s="148" t="e">
        <f>Juni!#REF!</f>
        <v>#REF!</v>
      </c>
      <c r="F537" s="148" t="e">
        <f>Juli!#REF!</f>
        <v>#REF!</v>
      </c>
      <c r="G537" s="148" t="e">
        <f>Septembar!#REF!</f>
        <v>#REF!</v>
      </c>
      <c r="H537" s="148" t="e">
        <f>Oktobar!#REF!</f>
        <v>#REF!</v>
      </c>
      <c r="I537" s="148" t="e">
        <f>Oktobar_2!S537</f>
        <v>#REF!</v>
      </c>
      <c r="K537" s="148" t="e">
        <f>Januar!#REF!</f>
        <v>#REF!</v>
      </c>
      <c r="L537" s="148" t="e">
        <f>Februar!#REF!</f>
        <v>#REF!</v>
      </c>
      <c r="M537" s="148" t="e">
        <f>#REF!</f>
        <v>#REF!</v>
      </c>
      <c r="N537" s="148" t="e">
        <f>Juni!#REF!</f>
        <v>#REF!</v>
      </c>
      <c r="O537" s="148" t="e">
        <f>Juli!#REF!</f>
        <v>#REF!</v>
      </c>
      <c r="P537" s="148" t="e">
        <f>Septembar!#REF!</f>
        <v>#REF!</v>
      </c>
      <c r="Q537" s="148" t="e">
        <f>Oktobar!#REF!</f>
        <v>#REF!</v>
      </c>
      <c r="R537" s="148" t="e">
        <f>Oktobar_2!S537</f>
        <v>#REF!</v>
      </c>
      <c r="S537" s="148"/>
      <c r="T537" s="148">
        <f t="shared" si="9"/>
        <v>0</v>
      </c>
    </row>
    <row r="538" spans="1:20" ht="20.100000000000001" customHeight="1">
      <c r="A538" t="e">
        <f>OSS_2018_19!#REF!</f>
        <v>#REF!</v>
      </c>
      <c r="B538" s="148" t="e">
        <f>Januar!#REF!</f>
        <v>#REF!</v>
      </c>
      <c r="C538" s="148" t="e">
        <f>Februar!#REF!</f>
        <v>#REF!</v>
      </c>
      <c r="D538" s="148" t="e">
        <f>#REF!</f>
        <v>#REF!</v>
      </c>
      <c r="E538" s="148" t="e">
        <f>Juni!#REF!</f>
        <v>#REF!</v>
      </c>
      <c r="F538" s="148" t="e">
        <f>Juli!#REF!</f>
        <v>#REF!</v>
      </c>
      <c r="G538" s="148" t="e">
        <f>Septembar!#REF!</f>
        <v>#REF!</v>
      </c>
      <c r="H538" s="148" t="e">
        <f>Oktobar!#REF!</f>
        <v>#REF!</v>
      </c>
      <c r="I538" s="148" t="e">
        <f>Oktobar_2!S538</f>
        <v>#REF!</v>
      </c>
      <c r="K538" s="148" t="e">
        <f>Januar!#REF!</f>
        <v>#REF!</v>
      </c>
      <c r="L538" s="148" t="e">
        <f>Februar!#REF!</f>
        <v>#REF!</v>
      </c>
      <c r="M538" s="148" t="e">
        <f>#REF!</f>
        <v>#REF!</v>
      </c>
      <c r="N538" s="148" t="e">
        <f>Juni!#REF!</f>
        <v>#REF!</v>
      </c>
      <c r="O538" s="148" t="e">
        <f>Juli!#REF!</f>
        <v>#REF!</v>
      </c>
      <c r="P538" s="148" t="e">
        <f>Septembar!#REF!</f>
        <v>#REF!</v>
      </c>
      <c r="Q538" s="148" t="e">
        <f>Oktobar!#REF!</f>
        <v>#REF!</v>
      </c>
      <c r="R538" s="148" t="e">
        <f>Oktobar_2!S538</f>
        <v>#REF!</v>
      </c>
      <c r="S538" s="148"/>
      <c r="T538" s="148">
        <f t="shared" si="9"/>
        <v>0</v>
      </c>
    </row>
    <row r="539" spans="1:20" ht="20.100000000000001" customHeight="1">
      <c r="A539" t="e">
        <f>OSS_2018_19!#REF!</f>
        <v>#REF!</v>
      </c>
      <c r="B539" s="148" t="e">
        <f>Januar!#REF!</f>
        <v>#REF!</v>
      </c>
      <c r="C539" s="148" t="e">
        <f>Februar!#REF!</f>
        <v>#REF!</v>
      </c>
      <c r="D539" s="148" t="e">
        <f>#REF!</f>
        <v>#REF!</v>
      </c>
      <c r="E539" s="148" t="e">
        <f>Juni!#REF!</f>
        <v>#REF!</v>
      </c>
      <c r="F539" s="148" t="e">
        <f>Juli!#REF!</f>
        <v>#REF!</v>
      </c>
      <c r="G539" s="148" t="e">
        <f>Septembar!#REF!</f>
        <v>#REF!</v>
      </c>
      <c r="H539" s="148" t="e">
        <f>Oktobar!#REF!</f>
        <v>#REF!</v>
      </c>
      <c r="I539" s="148" t="e">
        <f>Oktobar_2!S539</f>
        <v>#REF!</v>
      </c>
      <c r="K539" s="148" t="e">
        <f>Januar!#REF!</f>
        <v>#REF!</v>
      </c>
      <c r="L539" s="148" t="e">
        <f>Februar!#REF!</f>
        <v>#REF!</v>
      </c>
      <c r="M539" s="148" t="e">
        <f>#REF!</f>
        <v>#REF!</v>
      </c>
      <c r="N539" s="148" t="e">
        <f>Juni!#REF!</f>
        <v>#REF!</v>
      </c>
      <c r="O539" s="148" t="e">
        <f>Juli!#REF!</f>
        <v>#REF!</v>
      </c>
      <c r="P539" s="148" t="e">
        <f>Septembar!#REF!</f>
        <v>#REF!</v>
      </c>
      <c r="Q539" s="148" t="e">
        <f>Oktobar!#REF!</f>
        <v>#REF!</v>
      </c>
      <c r="R539" s="148" t="e">
        <f>Oktobar_2!S539</f>
        <v>#REF!</v>
      </c>
      <c r="S539" s="148"/>
      <c r="T539" s="148">
        <f t="shared" si="9"/>
        <v>0</v>
      </c>
    </row>
    <row r="540" spans="1:20" ht="20.100000000000001" customHeight="1">
      <c r="A540" t="e">
        <f>OSS_2018_19!#REF!</f>
        <v>#REF!</v>
      </c>
      <c r="B540" s="148" t="e">
        <f>Januar!#REF!</f>
        <v>#REF!</v>
      </c>
      <c r="C540" s="148" t="e">
        <f>Februar!#REF!</f>
        <v>#REF!</v>
      </c>
      <c r="D540" s="148" t="e">
        <f>#REF!</f>
        <v>#REF!</v>
      </c>
      <c r="E540" s="148" t="e">
        <f>Juni!#REF!</f>
        <v>#REF!</v>
      </c>
      <c r="F540" s="148" t="e">
        <f>Juli!#REF!</f>
        <v>#REF!</v>
      </c>
      <c r="G540" s="148" t="e">
        <f>Septembar!#REF!</f>
        <v>#REF!</v>
      </c>
      <c r="H540" s="148" t="e">
        <f>Oktobar!#REF!</f>
        <v>#REF!</v>
      </c>
      <c r="I540" s="148" t="e">
        <f>Oktobar_2!S540</f>
        <v>#REF!</v>
      </c>
      <c r="K540" s="148" t="e">
        <f>Januar!#REF!</f>
        <v>#REF!</v>
      </c>
      <c r="L540" s="148" t="e">
        <f>Februar!#REF!</f>
        <v>#REF!</v>
      </c>
      <c r="M540" s="148" t="e">
        <f>#REF!</f>
        <v>#REF!</v>
      </c>
      <c r="N540" s="148" t="e">
        <f>Juni!#REF!</f>
        <v>#REF!</v>
      </c>
      <c r="O540" s="148" t="e">
        <f>Juli!#REF!</f>
        <v>#REF!</v>
      </c>
      <c r="P540" s="148" t="e">
        <f>Septembar!#REF!</f>
        <v>#REF!</v>
      </c>
      <c r="Q540" s="148" t="e">
        <f>Oktobar!#REF!</f>
        <v>#REF!</v>
      </c>
      <c r="R540" s="148" t="e">
        <f>Oktobar_2!S540</f>
        <v>#REF!</v>
      </c>
      <c r="S540" s="148"/>
      <c r="T540" s="148">
        <f t="shared" si="9"/>
        <v>0</v>
      </c>
    </row>
    <row r="541" spans="1:20" ht="20.100000000000001" customHeight="1">
      <c r="A541" t="e">
        <f>OSS_2018_19!#REF!</f>
        <v>#REF!</v>
      </c>
      <c r="B541" s="148" t="e">
        <f>Januar!#REF!</f>
        <v>#REF!</v>
      </c>
      <c r="C541" s="148" t="e">
        <f>Februar!#REF!</f>
        <v>#REF!</v>
      </c>
      <c r="D541" s="148" t="e">
        <f>#REF!</f>
        <v>#REF!</v>
      </c>
      <c r="E541" s="148" t="e">
        <f>Juni!#REF!</f>
        <v>#REF!</v>
      </c>
      <c r="F541" s="148" t="e">
        <f>Juli!#REF!</f>
        <v>#REF!</v>
      </c>
      <c r="G541" s="148" t="e">
        <f>Septembar!#REF!</f>
        <v>#REF!</v>
      </c>
      <c r="H541" s="148" t="e">
        <f>Oktobar!#REF!</f>
        <v>#REF!</v>
      </c>
      <c r="I541" s="148" t="e">
        <f>Oktobar_2!S541</f>
        <v>#REF!</v>
      </c>
      <c r="K541" s="148" t="e">
        <f>Januar!#REF!</f>
        <v>#REF!</v>
      </c>
      <c r="L541" s="148" t="e">
        <f>Februar!#REF!</f>
        <v>#REF!</v>
      </c>
      <c r="M541" s="148" t="e">
        <f>#REF!</f>
        <v>#REF!</v>
      </c>
      <c r="N541" s="148" t="e">
        <f>Juni!#REF!</f>
        <v>#REF!</v>
      </c>
      <c r="O541" s="148" t="e">
        <f>Juli!#REF!</f>
        <v>#REF!</v>
      </c>
      <c r="P541" s="148" t="e">
        <f>Septembar!#REF!</f>
        <v>#REF!</v>
      </c>
      <c r="Q541" s="148" t="e">
        <f>Oktobar!#REF!</f>
        <v>#REF!</v>
      </c>
      <c r="R541" s="148" t="e">
        <f>Oktobar_2!S541</f>
        <v>#REF!</v>
      </c>
      <c r="S541" s="148"/>
      <c r="T541" s="148">
        <f t="shared" si="9"/>
        <v>0</v>
      </c>
    </row>
    <row r="542" spans="1:20" ht="20.100000000000001" customHeight="1">
      <c r="A542" t="e">
        <f>OSS_2018_19!#REF!</f>
        <v>#REF!</v>
      </c>
      <c r="B542" s="148" t="e">
        <f>Januar!#REF!</f>
        <v>#REF!</v>
      </c>
      <c r="C542" s="148" t="e">
        <f>Februar!#REF!</f>
        <v>#REF!</v>
      </c>
      <c r="D542" s="148" t="e">
        <f>#REF!</f>
        <v>#REF!</v>
      </c>
      <c r="E542" s="148" t="e">
        <f>Juni!#REF!</f>
        <v>#REF!</v>
      </c>
      <c r="F542" s="148" t="e">
        <f>Juli!#REF!</f>
        <v>#REF!</v>
      </c>
      <c r="G542" s="148" t="e">
        <f>Septembar!#REF!</f>
        <v>#REF!</v>
      </c>
      <c r="H542" s="148" t="e">
        <f>Oktobar!#REF!</f>
        <v>#REF!</v>
      </c>
      <c r="I542" s="148" t="e">
        <f>Oktobar_2!S542</f>
        <v>#REF!</v>
      </c>
      <c r="K542" s="148" t="e">
        <f>Januar!#REF!</f>
        <v>#REF!</v>
      </c>
      <c r="L542" s="148" t="e">
        <f>Februar!#REF!</f>
        <v>#REF!</v>
      </c>
      <c r="M542" s="148" t="e">
        <f>#REF!</f>
        <v>#REF!</v>
      </c>
      <c r="N542" s="148" t="e">
        <f>Juni!#REF!</f>
        <v>#REF!</v>
      </c>
      <c r="O542" s="148" t="e">
        <f>Juli!#REF!</f>
        <v>#REF!</v>
      </c>
      <c r="P542" s="148" t="e">
        <f>Septembar!#REF!</f>
        <v>#REF!</v>
      </c>
      <c r="Q542" s="148" t="e">
        <f>Oktobar!#REF!</f>
        <v>#REF!</v>
      </c>
      <c r="R542" s="148" t="e">
        <f>Oktobar_2!S542</f>
        <v>#REF!</v>
      </c>
      <c r="S542" s="148"/>
      <c r="T542" s="148">
        <f t="shared" si="9"/>
        <v>0</v>
      </c>
    </row>
    <row r="543" spans="1:20" ht="20.100000000000001" customHeight="1">
      <c r="A543" t="e">
        <f>OSS_2018_19!#REF!</f>
        <v>#REF!</v>
      </c>
      <c r="B543" s="148" t="e">
        <f>Januar!#REF!</f>
        <v>#REF!</v>
      </c>
      <c r="C543" s="148" t="e">
        <f>Februar!#REF!</f>
        <v>#REF!</v>
      </c>
      <c r="D543" s="148" t="e">
        <f>#REF!</f>
        <v>#REF!</v>
      </c>
      <c r="E543" s="148" t="e">
        <f>Juni!#REF!</f>
        <v>#REF!</v>
      </c>
      <c r="F543" s="148" t="e">
        <f>Juli!#REF!</f>
        <v>#REF!</v>
      </c>
      <c r="G543" s="148" t="e">
        <f>Septembar!#REF!</f>
        <v>#REF!</v>
      </c>
      <c r="H543" s="148" t="e">
        <f>Oktobar!#REF!</f>
        <v>#REF!</v>
      </c>
      <c r="I543" s="148" t="e">
        <f>Oktobar_2!S543</f>
        <v>#REF!</v>
      </c>
      <c r="K543" s="148" t="e">
        <f>Januar!#REF!</f>
        <v>#REF!</v>
      </c>
      <c r="L543" s="148" t="e">
        <f>Februar!#REF!</f>
        <v>#REF!</v>
      </c>
      <c r="M543" s="148" t="e">
        <f>#REF!</f>
        <v>#REF!</v>
      </c>
      <c r="N543" s="148" t="e">
        <f>Juni!#REF!</f>
        <v>#REF!</v>
      </c>
      <c r="O543" s="148" t="e">
        <f>Juli!#REF!</f>
        <v>#REF!</v>
      </c>
      <c r="P543" s="148" t="e">
        <f>Septembar!#REF!</f>
        <v>#REF!</v>
      </c>
      <c r="Q543" s="148" t="e">
        <f>Oktobar!#REF!</f>
        <v>#REF!</v>
      </c>
      <c r="R543" s="148" t="e">
        <f>Oktobar_2!S543</f>
        <v>#REF!</v>
      </c>
      <c r="S543" s="148"/>
      <c r="T543" s="148">
        <f t="shared" si="9"/>
        <v>0</v>
      </c>
    </row>
    <row r="544" spans="1:20" ht="20.100000000000001" customHeight="1">
      <c r="A544" t="e">
        <f>OSS_2018_19!#REF!</f>
        <v>#REF!</v>
      </c>
      <c r="B544" s="148" t="e">
        <f>Januar!#REF!</f>
        <v>#REF!</v>
      </c>
      <c r="C544" s="148" t="e">
        <f>Februar!#REF!</f>
        <v>#REF!</v>
      </c>
      <c r="D544" s="148" t="e">
        <f>#REF!</f>
        <v>#REF!</v>
      </c>
      <c r="E544" s="148" t="e">
        <f>Juni!#REF!</f>
        <v>#REF!</v>
      </c>
      <c r="F544" s="148" t="e">
        <f>Juli!#REF!</f>
        <v>#REF!</v>
      </c>
      <c r="G544" s="148" t="e">
        <f>Septembar!#REF!</f>
        <v>#REF!</v>
      </c>
      <c r="H544" s="148" t="e">
        <f>Oktobar!#REF!</f>
        <v>#REF!</v>
      </c>
      <c r="I544" s="148" t="e">
        <f>Oktobar_2!S544</f>
        <v>#REF!</v>
      </c>
      <c r="K544" s="148" t="e">
        <f>Januar!#REF!</f>
        <v>#REF!</v>
      </c>
      <c r="L544" s="148" t="e">
        <f>Februar!#REF!</f>
        <v>#REF!</v>
      </c>
      <c r="M544" s="148" t="e">
        <f>#REF!</f>
        <v>#REF!</v>
      </c>
      <c r="N544" s="148" t="e">
        <f>Juni!#REF!</f>
        <v>#REF!</v>
      </c>
      <c r="O544" s="148" t="e">
        <f>Juli!#REF!</f>
        <v>#REF!</v>
      </c>
      <c r="P544" s="148" t="e">
        <f>Septembar!#REF!</f>
        <v>#REF!</v>
      </c>
      <c r="Q544" s="148" t="e">
        <f>Oktobar!#REF!</f>
        <v>#REF!</v>
      </c>
      <c r="R544" s="148" t="e">
        <f>Oktobar_2!S544</f>
        <v>#REF!</v>
      </c>
      <c r="S544" s="148"/>
      <c r="T544" s="148">
        <f t="shared" si="9"/>
        <v>0</v>
      </c>
    </row>
    <row r="545" spans="1:20" ht="20.100000000000001" customHeight="1">
      <c r="A545" t="e">
        <f>OSS_2018_19!#REF!</f>
        <v>#REF!</v>
      </c>
      <c r="B545" s="148" t="e">
        <f>Januar!#REF!</f>
        <v>#REF!</v>
      </c>
      <c r="C545" s="148" t="e">
        <f>Februar!#REF!</f>
        <v>#REF!</v>
      </c>
      <c r="D545" s="148" t="e">
        <f>#REF!</f>
        <v>#REF!</v>
      </c>
      <c r="E545" s="148" t="e">
        <f>Juni!#REF!</f>
        <v>#REF!</v>
      </c>
      <c r="F545" s="148" t="e">
        <f>Juli!#REF!</f>
        <v>#REF!</v>
      </c>
      <c r="G545" s="148" t="e">
        <f>Septembar!#REF!</f>
        <v>#REF!</v>
      </c>
      <c r="H545" s="148" t="e">
        <f>Oktobar!#REF!</f>
        <v>#REF!</v>
      </c>
      <c r="I545" s="148" t="e">
        <f>Oktobar_2!S545</f>
        <v>#REF!</v>
      </c>
      <c r="K545" s="148" t="e">
        <f>Januar!#REF!</f>
        <v>#REF!</v>
      </c>
      <c r="L545" s="148" t="e">
        <f>Februar!#REF!</f>
        <v>#REF!</v>
      </c>
      <c r="M545" s="148" t="e">
        <f>#REF!</f>
        <v>#REF!</v>
      </c>
      <c r="N545" s="148" t="e">
        <f>Juni!#REF!</f>
        <v>#REF!</v>
      </c>
      <c r="O545" s="148" t="e">
        <f>Juli!#REF!</f>
        <v>#REF!</v>
      </c>
      <c r="P545" s="148" t="e">
        <f>Septembar!#REF!</f>
        <v>#REF!</v>
      </c>
      <c r="Q545" s="148" t="e">
        <f>Oktobar!#REF!</f>
        <v>#REF!</v>
      </c>
      <c r="R545" s="148" t="e">
        <f>Oktobar_2!S545</f>
        <v>#REF!</v>
      </c>
      <c r="S545" s="148"/>
      <c r="T545" s="148">
        <f t="shared" si="9"/>
        <v>0</v>
      </c>
    </row>
    <row r="546" spans="1:20" ht="20.100000000000001" customHeight="1">
      <c r="A546" t="e">
        <f>OSS_2018_19!#REF!</f>
        <v>#REF!</v>
      </c>
      <c r="B546" s="148" t="e">
        <f>Januar!#REF!</f>
        <v>#REF!</v>
      </c>
      <c r="C546" s="148" t="e">
        <f>Februar!#REF!</f>
        <v>#REF!</v>
      </c>
      <c r="D546" s="148" t="e">
        <f>#REF!</f>
        <v>#REF!</v>
      </c>
      <c r="E546" s="148" t="e">
        <f>Juni!#REF!</f>
        <v>#REF!</v>
      </c>
      <c r="F546" s="148" t="e">
        <f>Juli!#REF!</f>
        <v>#REF!</v>
      </c>
      <c r="G546" s="148" t="e">
        <f>Septembar!#REF!</f>
        <v>#REF!</v>
      </c>
      <c r="H546" s="148" t="e">
        <f>Oktobar!#REF!</f>
        <v>#REF!</v>
      </c>
      <c r="I546" s="148" t="e">
        <f>Oktobar_2!S546</f>
        <v>#REF!</v>
      </c>
      <c r="K546" s="148" t="e">
        <f>Januar!#REF!</f>
        <v>#REF!</v>
      </c>
      <c r="L546" s="148" t="e">
        <f>Februar!#REF!</f>
        <v>#REF!</v>
      </c>
      <c r="M546" s="148" t="e">
        <f>#REF!</f>
        <v>#REF!</v>
      </c>
      <c r="N546" s="148" t="e">
        <f>Juni!#REF!</f>
        <v>#REF!</v>
      </c>
      <c r="O546" s="148" t="e">
        <f>Juli!#REF!</f>
        <v>#REF!</v>
      </c>
      <c r="P546" s="148" t="e">
        <f>Septembar!#REF!</f>
        <v>#REF!</v>
      </c>
      <c r="Q546" s="148" t="e">
        <f>Oktobar!#REF!</f>
        <v>#REF!</v>
      </c>
      <c r="R546" s="148" t="e">
        <f>Oktobar_2!S546</f>
        <v>#REF!</v>
      </c>
      <c r="S546" s="148"/>
      <c r="T546" s="148">
        <f t="shared" si="9"/>
        <v>0</v>
      </c>
    </row>
    <row r="547" spans="1:20" ht="20.100000000000001" customHeight="1">
      <c r="A547" t="e">
        <f>OSS_2018_19!#REF!</f>
        <v>#REF!</v>
      </c>
      <c r="B547" s="148" t="e">
        <f>Januar!#REF!</f>
        <v>#REF!</v>
      </c>
      <c r="C547" s="148" t="e">
        <f>Februar!#REF!</f>
        <v>#REF!</v>
      </c>
      <c r="D547" s="148" t="e">
        <f>#REF!</f>
        <v>#REF!</v>
      </c>
      <c r="E547" s="148" t="e">
        <f>Juni!#REF!</f>
        <v>#REF!</v>
      </c>
      <c r="F547" s="148" t="e">
        <f>Juli!#REF!</f>
        <v>#REF!</v>
      </c>
      <c r="G547" s="148" t="e">
        <f>Septembar!#REF!</f>
        <v>#REF!</v>
      </c>
      <c r="H547" s="148" t="e">
        <f>Oktobar!#REF!</f>
        <v>#REF!</v>
      </c>
      <c r="I547" s="148" t="e">
        <f>Oktobar_2!S547</f>
        <v>#REF!</v>
      </c>
      <c r="K547" s="148" t="e">
        <f>Januar!#REF!</f>
        <v>#REF!</v>
      </c>
      <c r="L547" s="148" t="e">
        <f>Februar!#REF!</f>
        <v>#REF!</v>
      </c>
      <c r="M547" s="148" t="e">
        <f>#REF!</f>
        <v>#REF!</v>
      </c>
      <c r="N547" s="148" t="e">
        <f>Juni!#REF!</f>
        <v>#REF!</v>
      </c>
      <c r="O547" s="148" t="e">
        <f>Juli!#REF!</f>
        <v>#REF!</v>
      </c>
      <c r="P547" s="148" t="e">
        <f>Septembar!#REF!</f>
        <v>#REF!</v>
      </c>
      <c r="Q547" s="148" t="e">
        <f>Oktobar!#REF!</f>
        <v>#REF!</v>
      </c>
      <c r="R547" s="148" t="e">
        <f>Oktobar_2!S547</f>
        <v>#REF!</v>
      </c>
      <c r="S547" s="148"/>
      <c r="T547" s="148">
        <f t="shared" si="9"/>
        <v>0</v>
      </c>
    </row>
    <row r="548" spans="1:20" ht="20.100000000000001" customHeight="1">
      <c r="A548" t="e">
        <f>OSS_2018_19!#REF!</f>
        <v>#REF!</v>
      </c>
      <c r="B548" s="148" t="e">
        <f>Januar!#REF!</f>
        <v>#REF!</v>
      </c>
      <c r="C548" s="148" t="e">
        <f>Februar!#REF!</f>
        <v>#REF!</v>
      </c>
      <c r="D548" s="148" t="e">
        <f>#REF!</f>
        <v>#REF!</v>
      </c>
      <c r="E548" s="148" t="e">
        <f>Juni!#REF!</f>
        <v>#REF!</v>
      </c>
      <c r="F548" s="148" t="e">
        <f>Juli!#REF!</f>
        <v>#REF!</v>
      </c>
      <c r="G548" s="148" t="e">
        <f>Septembar!#REF!</f>
        <v>#REF!</v>
      </c>
      <c r="H548" s="148" t="e">
        <f>Oktobar!#REF!</f>
        <v>#REF!</v>
      </c>
      <c r="I548" s="148" t="e">
        <f>Oktobar_2!S548</f>
        <v>#REF!</v>
      </c>
      <c r="K548" s="148" t="e">
        <f>Januar!#REF!</f>
        <v>#REF!</v>
      </c>
      <c r="L548" s="148" t="e">
        <f>Februar!#REF!</f>
        <v>#REF!</v>
      </c>
      <c r="M548" s="148" t="e">
        <f>#REF!</f>
        <v>#REF!</v>
      </c>
      <c r="N548" s="148" t="e">
        <f>Juni!#REF!</f>
        <v>#REF!</v>
      </c>
      <c r="O548" s="148" t="e">
        <f>Juli!#REF!</f>
        <v>#REF!</v>
      </c>
      <c r="P548" s="148" t="e">
        <f>Septembar!#REF!</f>
        <v>#REF!</v>
      </c>
      <c r="Q548" s="148" t="e">
        <f>Oktobar!#REF!</f>
        <v>#REF!</v>
      </c>
      <c r="R548" s="148" t="e">
        <f>Oktobar_2!S548</f>
        <v>#REF!</v>
      </c>
      <c r="S548" s="148"/>
      <c r="T548" s="148">
        <f t="shared" si="9"/>
        <v>0</v>
      </c>
    </row>
    <row r="549" spans="1:20" ht="20.100000000000001" customHeight="1">
      <c r="A549" t="e">
        <f>OSS_2018_19!#REF!</f>
        <v>#REF!</v>
      </c>
      <c r="B549" s="148" t="e">
        <f>Januar!#REF!</f>
        <v>#REF!</v>
      </c>
      <c r="C549" s="148" t="e">
        <f>Februar!#REF!</f>
        <v>#REF!</v>
      </c>
      <c r="D549" s="148" t="e">
        <f>#REF!</f>
        <v>#REF!</v>
      </c>
      <c r="E549" s="148" t="e">
        <f>Juni!#REF!</f>
        <v>#REF!</v>
      </c>
      <c r="F549" s="148" t="e">
        <f>Juli!#REF!</f>
        <v>#REF!</v>
      </c>
      <c r="G549" s="148" t="e">
        <f>Septembar!#REF!</f>
        <v>#REF!</v>
      </c>
      <c r="H549" s="148" t="e">
        <f>Oktobar!#REF!</f>
        <v>#REF!</v>
      </c>
      <c r="I549" s="148" t="e">
        <f>Oktobar_2!S549</f>
        <v>#REF!</v>
      </c>
      <c r="K549" s="148" t="e">
        <f>Januar!#REF!</f>
        <v>#REF!</v>
      </c>
      <c r="L549" s="148" t="e">
        <f>Februar!#REF!</f>
        <v>#REF!</v>
      </c>
      <c r="M549" s="148" t="e">
        <f>#REF!</f>
        <v>#REF!</v>
      </c>
      <c r="N549" s="148" t="e">
        <f>Juni!#REF!</f>
        <v>#REF!</v>
      </c>
      <c r="O549" s="148" t="e">
        <f>Juli!#REF!</f>
        <v>#REF!</v>
      </c>
      <c r="P549" s="148" t="e">
        <f>Septembar!#REF!</f>
        <v>#REF!</v>
      </c>
      <c r="Q549" s="148" t="e">
        <f>Oktobar!#REF!</f>
        <v>#REF!</v>
      </c>
      <c r="R549" s="148" t="e">
        <f>Oktobar_2!S549</f>
        <v>#REF!</v>
      </c>
      <c r="S549" s="148"/>
      <c r="T549" s="148">
        <f t="shared" si="9"/>
        <v>0</v>
      </c>
    </row>
    <row r="550" spans="1:20" ht="20.100000000000001" customHeight="1">
      <c r="A550" t="e">
        <f>OSS_2018_19!#REF!</f>
        <v>#REF!</v>
      </c>
      <c r="B550" s="148" t="e">
        <f>Januar!#REF!</f>
        <v>#REF!</v>
      </c>
      <c r="C550" s="148" t="e">
        <f>Februar!#REF!</f>
        <v>#REF!</v>
      </c>
      <c r="D550" s="148" t="e">
        <f>#REF!</f>
        <v>#REF!</v>
      </c>
      <c r="E550" s="148" t="e">
        <f>Juni!#REF!</f>
        <v>#REF!</v>
      </c>
      <c r="F550" s="148" t="e">
        <f>Juli!#REF!</f>
        <v>#REF!</v>
      </c>
      <c r="G550" s="148" t="e">
        <f>Septembar!#REF!</f>
        <v>#REF!</v>
      </c>
      <c r="H550" s="148" t="e">
        <f>Oktobar!#REF!</f>
        <v>#REF!</v>
      </c>
      <c r="I550" s="148" t="e">
        <f>Oktobar_2!S550</f>
        <v>#REF!</v>
      </c>
      <c r="K550" s="148" t="e">
        <f>Januar!#REF!</f>
        <v>#REF!</v>
      </c>
      <c r="L550" s="148" t="e">
        <f>Februar!#REF!</f>
        <v>#REF!</v>
      </c>
      <c r="M550" s="148" t="e">
        <f>#REF!</f>
        <v>#REF!</v>
      </c>
      <c r="N550" s="148" t="e">
        <f>Juni!#REF!</f>
        <v>#REF!</v>
      </c>
      <c r="O550" s="148" t="e">
        <f>Juli!#REF!</f>
        <v>#REF!</v>
      </c>
      <c r="P550" s="148" t="e">
        <f>Septembar!#REF!</f>
        <v>#REF!</v>
      </c>
      <c r="Q550" s="148" t="e">
        <f>Oktobar!#REF!</f>
        <v>#REF!</v>
      </c>
      <c r="R550" s="148" t="e">
        <f>Oktobar_2!S550</f>
        <v>#REF!</v>
      </c>
      <c r="S550" s="148"/>
      <c r="T550" s="148">
        <f t="shared" si="9"/>
        <v>0</v>
      </c>
    </row>
    <row r="551" spans="1:20" ht="20.100000000000001" customHeight="1">
      <c r="A551" t="e">
        <f>OSS_2018_19!#REF!</f>
        <v>#REF!</v>
      </c>
      <c r="B551" s="148" t="e">
        <f>Januar!#REF!</f>
        <v>#REF!</v>
      </c>
      <c r="C551" s="148" t="e">
        <f>Februar!#REF!</f>
        <v>#REF!</v>
      </c>
      <c r="D551" s="148" t="e">
        <f>#REF!</f>
        <v>#REF!</v>
      </c>
      <c r="E551" s="148" t="e">
        <f>Juni!#REF!</f>
        <v>#REF!</v>
      </c>
      <c r="F551" s="148" t="e">
        <f>Juli!#REF!</f>
        <v>#REF!</v>
      </c>
      <c r="G551" s="148" t="e">
        <f>Septembar!#REF!</f>
        <v>#REF!</v>
      </c>
      <c r="H551" s="148" t="e">
        <f>Oktobar!#REF!</f>
        <v>#REF!</v>
      </c>
      <c r="I551" s="148" t="e">
        <f>Oktobar_2!S551</f>
        <v>#REF!</v>
      </c>
      <c r="K551" s="148" t="e">
        <f>Januar!#REF!</f>
        <v>#REF!</v>
      </c>
      <c r="L551" s="148" t="e">
        <f>Februar!#REF!</f>
        <v>#REF!</v>
      </c>
      <c r="M551" s="148" t="e">
        <f>#REF!</f>
        <v>#REF!</v>
      </c>
      <c r="N551" s="148" t="e">
        <f>Juni!#REF!</f>
        <v>#REF!</v>
      </c>
      <c r="O551" s="148" t="e">
        <f>Juli!#REF!</f>
        <v>#REF!</v>
      </c>
      <c r="P551" s="148" t="e">
        <f>Septembar!#REF!</f>
        <v>#REF!</v>
      </c>
      <c r="Q551" s="148" t="e">
        <f>Oktobar!#REF!</f>
        <v>#REF!</v>
      </c>
      <c r="R551" s="148" t="e">
        <f>Oktobar_2!S551</f>
        <v>#REF!</v>
      </c>
      <c r="S551" s="148"/>
      <c r="T551" s="148">
        <f t="shared" si="9"/>
        <v>0</v>
      </c>
    </row>
    <row r="552" spans="1:20" ht="20.100000000000001" customHeight="1">
      <c r="A552" t="e">
        <f>OSS_2018_19!#REF!</f>
        <v>#REF!</v>
      </c>
      <c r="B552" s="148" t="e">
        <f>Januar!#REF!</f>
        <v>#REF!</v>
      </c>
      <c r="C552" s="148" t="e">
        <f>Februar!#REF!</f>
        <v>#REF!</v>
      </c>
      <c r="D552" s="148" t="e">
        <f>#REF!</f>
        <v>#REF!</v>
      </c>
      <c r="E552" s="148" t="e">
        <f>Juni!#REF!</f>
        <v>#REF!</v>
      </c>
      <c r="F552" s="148" t="e">
        <f>Juli!#REF!</f>
        <v>#REF!</v>
      </c>
      <c r="G552" s="148" t="e">
        <f>Septembar!#REF!</f>
        <v>#REF!</v>
      </c>
      <c r="H552" s="148" t="e">
        <f>Oktobar!#REF!</f>
        <v>#REF!</v>
      </c>
      <c r="I552" s="148" t="e">
        <f>Oktobar_2!S552</f>
        <v>#REF!</v>
      </c>
      <c r="K552" s="148" t="e">
        <f>Januar!#REF!</f>
        <v>#REF!</v>
      </c>
      <c r="L552" s="148" t="e">
        <f>Februar!#REF!</f>
        <v>#REF!</v>
      </c>
      <c r="M552" s="148" t="e">
        <f>#REF!</f>
        <v>#REF!</v>
      </c>
      <c r="N552" s="148" t="e">
        <f>Juni!#REF!</f>
        <v>#REF!</v>
      </c>
      <c r="O552" s="148" t="e">
        <f>Juli!#REF!</f>
        <v>#REF!</v>
      </c>
      <c r="P552" s="148" t="e">
        <f>Septembar!#REF!</f>
        <v>#REF!</v>
      </c>
      <c r="Q552" s="148" t="e">
        <f>Oktobar!#REF!</f>
        <v>#REF!</v>
      </c>
      <c r="R552" s="148" t="e">
        <f>Oktobar_2!S552</f>
        <v>#REF!</v>
      </c>
      <c r="S552" s="148"/>
      <c r="T552" s="148">
        <f t="shared" si="9"/>
        <v>0</v>
      </c>
    </row>
    <row r="553" spans="1:20" ht="20.100000000000001" customHeight="1">
      <c r="A553" t="e">
        <f>OSS_2018_19!#REF!</f>
        <v>#REF!</v>
      </c>
      <c r="B553" s="148" t="e">
        <f>Januar!#REF!</f>
        <v>#REF!</v>
      </c>
      <c r="C553" s="148" t="e">
        <f>Februar!#REF!</f>
        <v>#REF!</v>
      </c>
      <c r="D553" s="148" t="e">
        <f>#REF!</f>
        <v>#REF!</v>
      </c>
      <c r="E553" s="148" t="e">
        <f>Juni!#REF!</f>
        <v>#REF!</v>
      </c>
      <c r="F553" s="148" t="e">
        <f>Juli!#REF!</f>
        <v>#REF!</v>
      </c>
      <c r="G553" s="148" t="e">
        <f>Septembar!#REF!</f>
        <v>#REF!</v>
      </c>
      <c r="H553" s="148" t="e">
        <f>Oktobar!#REF!</f>
        <v>#REF!</v>
      </c>
      <c r="I553" s="148" t="e">
        <f>Oktobar_2!S553</f>
        <v>#REF!</v>
      </c>
      <c r="K553" s="148" t="e">
        <f>Januar!#REF!</f>
        <v>#REF!</v>
      </c>
      <c r="L553" s="148" t="e">
        <f>Februar!#REF!</f>
        <v>#REF!</v>
      </c>
      <c r="M553" s="148" t="e">
        <f>#REF!</f>
        <v>#REF!</v>
      </c>
      <c r="N553" s="148" t="e">
        <f>Juni!#REF!</f>
        <v>#REF!</v>
      </c>
      <c r="O553" s="148" t="e">
        <f>Juli!#REF!</f>
        <v>#REF!</v>
      </c>
      <c r="P553" s="148" t="e">
        <f>Septembar!#REF!</f>
        <v>#REF!</v>
      </c>
      <c r="Q553" s="148" t="e">
        <f>Oktobar!#REF!</f>
        <v>#REF!</v>
      </c>
      <c r="R553" s="148" t="e">
        <f>Oktobar_2!S553</f>
        <v>#REF!</v>
      </c>
      <c r="S553" s="148"/>
      <c r="T553" s="148">
        <f t="shared" si="9"/>
        <v>0</v>
      </c>
    </row>
    <row r="554" spans="1:20" ht="20.100000000000001" customHeight="1">
      <c r="A554" t="e">
        <f>OSS_2018_19!#REF!</f>
        <v>#REF!</v>
      </c>
      <c r="B554" s="148" t="e">
        <f>Januar!#REF!</f>
        <v>#REF!</v>
      </c>
      <c r="C554" s="148" t="e">
        <f>Februar!#REF!</f>
        <v>#REF!</v>
      </c>
      <c r="D554" s="148" t="e">
        <f>#REF!</f>
        <v>#REF!</v>
      </c>
      <c r="E554" s="148" t="e">
        <f>Juni!#REF!</f>
        <v>#REF!</v>
      </c>
      <c r="F554" s="148" t="e">
        <f>Juli!#REF!</f>
        <v>#REF!</v>
      </c>
      <c r="G554" s="148" t="e">
        <f>Septembar!#REF!</f>
        <v>#REF!</v>
      </c>
      <c r="H554" s="148" t="e">
        <f>Oktobar!#REF!</f>
        <v>#REF!</v>
      </c>
      <c r="I554" s="148" t="e">
        <f>Oktobar_2!S554</f>
        <v>#REF!</v>
      </c>
      <c r="K554" s="148" t="e">
        <f>Januar!#REF!</f>
        <v>#REF!</v>
      </c>
      <c r="L554" s="148" t="e">
        <f>Februar!#REF!</f>
        <v>#REF!</v>
      </c>
      <c r="M554" s="148" t="e">
        <f>#REF!</f>
        <v>#REF!</v>
      </c>
      <c r="N554" s="148" t="e">
        <f>Juni!#REF!</f>
        <v>#REF!</v>
      </c>
      <c r="O554" s="148" t="e">
        <f>Juli!#REF!</f>
        <v>#REF!</v>
      </c>
      <c r="P554" s="148" t="e">
        <f>Septembar!#REF!</f>
        <v>#REF!</v>
      </c>
      <c r="Q554" s="148" t="e">
        <f>Oktobar!#REF!</f>
        <v>#REF!</v>
      </c>
      <c r="R554" s="148" t="e">
        <f>Oktobar_2!S554</f>
        <v>#REF!</v>
      </c>
      <c r="S554" s="148"/>
      <c r="T554" s="148">
        <f t="shared" si="9"/>
        <v>0</v>
      </c>
    </row>
    <row r="555" spans="1:20" ht="20.100000000000001" customHeight="1">
      <c r="A555" t="e">
        <f>OSS_2018_19!#REF!</f>
        <v>#REF!</v>
      </c>
      <c r="B555" s="148" t="e">
        <f>Januar!#REF!</f>
        <v>#REF!</v>
      </c>
      <c r="C555" s="148" t="e">
        <f>Februar!#REF!</f>
        <v>#REF!</v>
      </c>
      <c r="D555" s="148" t="e">
        <f>#REF!</f>
        <v>#REF!</v>
      </c>
      <c r="E555" s="148" t="e">
        <f>Juni!#REF!</f>
        <v>#REF!</v>
      </c>
      <c r="F555" s="148" t="e">
        <f>Juli!#REF!</f>
        <v>#REF!</v>
      </c>
      <c r="G555" s="148" t="e">
        <f>Septembar!#REF!</f>
        <v>#REF!</v>
      </c>
      <c r="H555" s="148" t="e">
        <f>Oktobar!#REF!</f>
        <v>#REF!</v>
      </c>
      <c r="I555" s="148" t="e">
        <f>Oktobar_2!S555</f>
        <v>#REF!</v>
      </c>
      <c r="K555" s="148" t="e">
        <f>Januar!#REF!</f>
        <v>#REF!</v>
      </c>
      <c r="L555" s="148" t="e">
        <f>Februar!#REF!</f>
        <v>#REF!</v>
      </c>
      <c r="M555" s="148" t="e">
        <f>#REF!</f>
        <v>#REF!</v>
      </c>
      <c r="N555" s="148" t="e">
        <f>Juni!#REF!</f>
        <v>#REF!</v>
      </c>
      <c r="O555" s="148" t="e">
        <f>Juli!#REF!</f>
        <v>#REF!</v>
      </c>
      <c r="P555" s="148" t="e">
        <f>Septembar!#REF!</f>
        <v>#REF!</v>
      </c>
      <c r="Q555" s="148" t="e">
        <f>Oktobar!#REF!</f>
        <v>#REF!</v>
      </c>
      <c r="R555" s="148" t="e">
        <f>Oktobar_2!S555</f>
        <v>#REF!</v>
      </c>
      <c r="S555" s="148"/>
      <c r="T555" s="148">
        <f t="shared" si="9"/>
        <v>0</v>
      </c>
    </row>
    <row r="556" spans="1:20" ht="20.100000000000001" customHeight="1">
      <c r="A556" t="e">
        <f>OSS_2018_19!#REF!</f>
        <v>#REF!</v>
      </c>
      <c r="B556" s="148" t="e">
        <f>Januar!#REF!</f>
        <v>#REF!</v>
      </c>
      <c r="C556" s="148" t="e">
        <f>Februar!#REF!</f>
        <v>#REF!</v>
      </c>
      <c r="D556" s="148" t="e">
        <f>#REF!</f>
        <v>#REF!</v>
      </c>
      <c r="E556" s="148" t="e">
        <f>Juni!#REF!</f>
        <v>#REF!</v>
      </c>
      <c r="F556" s="148" t="e">
        <f>Juli!#REF!</f>
        <v>#REF!</v>
      </c>
      <c r="G556" s="148" t="e">
        <f>Septembar!#REF!</f>
        <v>#REF!</v>
      </c>
      <c r="H556" s="148" t="e">
        <f>Oktobar!#REF!</f>
        <v>#REF!</v>
      </c>
      <c r="I556" s="148" t="e">
        <f>Oktobar_2!S556</f>
        <v>#REF!</v>
      </c>
      <c r="K556" s="148" t="e">
        <f>Januar!#REF!</f>
        <v>#REF!</v>
      </c>
      <c r="L556" s="148" t="e">
        <f>Februar!#REF!</f>
        <v>#REF!</v>
      </c>
      <c r="M556" s="148" t="e">
        <f>#REF!</f>
        <v>#REF!</v>
      </c>
      <c r="N556" s="148" t="e">
        <f>Juni!#REF!</f>
        <v>#REF!</v>
      </c>
      <c r="O556" s="148" t="e">
        <f>Juli!#REF!</f>
        <v>#REF!</v>
      </c>
      <c r="P556" s="148" t="e">
        <f>Septembar!#REF!</f>
        <v>#REF!</v>
      </c>
      <c r="Q556" s="148" t="e">
        <f>Oktobar!#REF!</f>
        <v>#REF!</v>
      </c>
      <c r="R556" s="148" t="e">
        <f>Oktobar_2!S556</f>
        <v>#REF!</v>
      </c>
      <c r="S556" s="148"/>
      <c r="T556" s="148">
        <f t="shared" si="9"/>
        <v>0</v>
      </c>
    </row>
    <row r="557" spans="1:20" ht="20.100000000000001" customHeight="1">
      <c r="A557" t="e">
        <f>OSS_2018_19!#REF!</f>
        <v>#REF!</v>
      </c>
      <c r="B557" s="148" t="e">
        <f>Januar!#REF!</f>
        <v>#REF!</v>
      </c>
      <c r="C557" s="148" t="e">
        <f>Februar!#REF!</f>
        <v>#REF!</v>
      </c>
      <c r="D557" s="148" t="e">
        <f>#REF!</f>
        <v>#REF!</v>
      </c>
      <c r="E557" s="148" t="e">
        <f>Juni!#REF!</f>
        <v>#REF!</v>
      </c>
      <c r="F557" s="148" t="e">
        <f>Juli!#REF!</f>
        <v>#REF!</v>
      </c>
      <c r="G557" s="148" t="e">
        <f>Septembar!#REF!</f>
        <v>#REF!</v>
      </c>
      <c r="H557" s="148" t="e">
        <f>Oktobar!#REF!</f>
        <v>#REF!</v>
      </c>
      <c r="I557" s="148" t="e">
        <f>Oktobar_2!S557</f>
        <v>#REF!</v>
      </c>
      <c r="K557" s="148" t="e">
        <f>Januar!#REF!</f>
        <v>#REF!</v>
      </c>
      <c r="L557" s="148" t="e">
        <f>Februar!#REF!</f>
        <v>#REF!</v>
      </c>
      <c r="M557" s="148" t="e">
        <f>#REF!</f>
        <v>#REF!</v>
      </c>
      <c r="N557" s="148" t="e">
        <f>Juni!#REF!</f>
        <v>#REF!</v>
      </c>
      <c r="O557" s="148" t="e">
        <f>Juli!#REF!</f>
        <v>#REF!</v>
      </c>
      <c r="P557" s="148" t="e">
        <f>Septembar!#REF!</f>
        <v>#REF!</v>
      </c>
      <c r="Q557" s="148" t="e">
        <f>Oktobar!#REF!</f>
        <v>#REF!</v>
      </c>
      <c r="R557" s="148" t="e">
        <f>Oktobar_2!S557</f>
        <v>#REF!</v>
      </c>
      <c r="S557" s="148"/>
      <c r="T557" s="148">
        <f t="shared" si="9"/>
        <v>0</v>
      </c>
    </row>
    <row r="558" spans="1:20" ht="20.100000000000001" customHeight="1">
      <c r="A558" t="e">
        <f>OSS_2018_19!#REF!</f>
        <v>#REF!</v>
      </c>
      <c r="B558" s="148" t="e">
        <f>Januar!#REF!</f>
        <v>#REF!</v>
      </c>
      <c r="C558" s="148" t="e">
        <f>Februar!#REF!</f>
        <v>#REF!</v>
      </c>
      <c r="D558" s="148" t="e">
        <f>#REF!</f>
        <v>#REF!</v>
      </c>
      <c r="E558" s="148" t="e">
        <f>Juni!#REF!</f>
        <v>#REF!</v>
      </c>
      <c r="F558" s="148" t="e">
        <f>Juli!#REF!</f>
        <v>#REF!</v>
      </c>
      <c r="G558" s="148" t="e">
        <f>Septembar!#REF!</f>
        <v>#REF!</v>
      </c>
      <c r="H558" s="148" t="e">
        <f>Oktobar!#REF!</f>
        <v>#REF!</v>
      </c>
      <c r="I558" s="148" t="e">
        <f>Oktobar_2!S558</f>
        <v>#REF!</v>
      </c>
      <c r="K558" s="148" t="e">
        <f>Januar!#REF!</f>
        <v>#REF!</v>
      </c>
      <c r="L558" s="148" t="e">
        <f>Februar!#REF!</f>
        <v>#REF!</v>
      </c>
      <c r="M558" s="148" t="e">
        <f>#REF!</f>
        <v>#REF!</v>
      </c>
      <c r="N558" s="148" t="e">
        <f>Juni!#REF!</f>
        <v>#REF!</v>
      </c>
      <c r="O558" s="148" t="e">
        <f>Juli!#REF!</f>
        <v>#REF!</v>
      </c>
      <c r="P558" s="148" t="e">
        <f>Septembar!#REF!</f>
        <v>#REF!</v>
      </c>
      <c r="Q558" s="148" t="e">
        <f>Oktobar!#REF!</f>
        <v>#REF!</v>
      </c>
      <c r="R558" s="148" t="e">
        <f>Oktobar_2!S558</f>
        <v>#REF!</v>
      </c>
      <c r="S558" s="148"/>
      <c r="T558" s="148">
        <f t="shared" si="9"/>
        <v>0</v>
      </c>
    </row>
    <row r="559" spans="1:20" ht="20.100000000000001" customHeight="1">
      <c r="A559" t="e">
        <f>OSS_2018_19!#REF!</f>
        <v>#REF!</v>
      </c>
      <c r="B559" s="148" t="e">
        <f>Januar!#REF!</f>
        <v>#REF!</v>
      </c>
      <c r="C559" s="148" t="e">
        <f>Februar!#REF!</f>
        <v>#REF!</v>
      </c>
      <c r="D559" s="148" t="e">
        <f>#REF!</f>
        <v>#REF!</v>
      </c>
      <c r="E559" s="148" t="e">
        <f>Juni!#REF!</f>
        <v>#REF!</v>
      </c>
      <c r="F559" s="148" t="e">
        <f>Juli!#REF!</f>
        <v>#REF!</v>
      </c>
      <c r="G559" s="148" t="e">
        <f>Septembar!#REF!</f>
        <v>#REF!</v>
      </c>
      <c r="H559" s="148" t="e">
        <f>Oktobar!#REF!</f>
        <v>#REF!</v>
      </c>
      <c r="I559" s="148" t="e">
        <f>Oktobar_2!S559</f>
        <v>#REF!</v>
      </c>
      <c r="K559" s="148" t="e">
        <f>Januar!#REF!</f>
        <v>#REF!</v>
      </c>
      <c r="L559" s="148" t="e">
        <f>Februar!#REF!</f>
        <v>#REF!</v>
      </c>
      <c r="M559" s="148" t="e">
        <f>#REF!</f>
        <v>#REF!</v>
      </c>
      <c r="N559" s="148" t="e">
        <f>Juni!#REF!</f>
        <v>#REF!</v>
      </c>
      <c r="O559" s="148" t="e">
        <f>Juli!#REF!</f>
        <v>#REF!</v>
      </c>
      <c r="P559" s="148" t="e">
        <f>Septembar!#REF!</f>
        <v>#REF!</v>
      </c>
      <c r="Q559" s="148" t="e">
        <f>Oktobar!#REF!</f>
        <v>#REF!</v>
      </c>
      <c r="R559" s="148" t="e">
        <f>Oktobar_2!S559</f>
        <v>#REF!</v>
      </c>
      <c r="S559" s="148"/>
      <c r="T559" s="148">
        <f t="shared" si="9"/>
        <v>0</v>
      </c>
    </row>
    <row r="560" spans="1:20" ht="20.100000000000001" customHeight="1">
      <c r="A560" t="e">
        <f>OSS_2018_19!#REF!</f>
        <v>#REF!</v>
      </c>
      <c r="B560" s="148" t="e">
        <f>Januar!#REF!</f>
        <v>#REF!</v>
      </c>
      <c r="C560" s="148" t="e">
        <f>Februar!#REF!</f>
        <v>#REF!</v>
      </c>
      <c r="D560" s="148" t="e">
        <f>#REF!</f>
        <v>#REF!</v>
      </c>
      <c r="E560" s="148" t="e">
        <f>Juni!#REF!</f>
        <v>#REF!</v>
      </c>
      <c r="F560" s="148" t="e">
        <f>Juli!#REF!</f>
        <v>#REF!</v>
      </c>
      <c r="G560" s="148" t="e">
        <f>Septembar!#REF!</f>
        <v>#REF!</v>
      </c>
      <c r="H560" s="148" t="e">
        <f>Oktobar!#REF!</f>
        <v>#REF!</v>
      </c>
      <c r="I560" s="148" t="e">
        <f>Oktobar_2!S560</f>
        <v>#REF!</v>
      </c>
      <c r="K560" s="148" t="e">
        <f>Januar!#REF!</f>
        <v>#REF!</v>
      </c>
      <c r="L560" s="148" t="e">
        <f>Februar!#REF!</f>
        <v>#REF!</v>
      </c>
      <c r="M560" s="148" t="e">
        <f>#REF!</f>
        <v>#REF!</v>
      </c>
      <c r="N560" s="148" t="e">
        <f>Juni!#REF!</f>
        <v>#REF!</v>
      </c>
      <c r="O560" s="148" t="e">
        <f>Juli!#REF!</f>
        <v>#REF!</v>
      </c>
      <c r="P560" s="148" t="e">
        <f>Septembar!#REF!</f>
        <v>#REF!</v>
      </c>
      <c r="Q560" s="148" t="e">
        <f>Oktobar!#REF!</f>
        <v>#REF!</v>
      </c>
      <c r="R560" s="148" t="e">
        <f>Oktobar_2!S560</f>
        <v>#REF!</v>
      </c>
      <c r="S560" s="148"/>
      <c r="T560" s="148">
        <f t="shared" si="9"/>
        <v>0</v>
      </c>
    </row>
    <row r="561" spans="1:20" ht="20.100000000000001" customHeight="1">
      <c r="A561" t="e">
        <f>OSS_2018_19!#REF!</f>
        <v>#REF!</v>
      </c>
      <c r="B561" s="148" t="e">
        <f>Januar!#REF!</f>
        <v>#REF!</v>
      </c>
      <c r="C561" s="148" t="e">
        <f>Februar!#REF!</f>
        <v>#REF!</v>
      </c>
      <c r="D561" s="148" t="e">
        <f>#REF!</f>
        <v>#REF!</v>
      </c>
      <c r="E561" s="148" t="e">
        <f>Juni!#REF!</f>
        <v>#REF!</v>
      </c>
      <c r="F561" s="148" t="e">
        <f>Juli!#REF!</f>
        <v>#REF!</v>
      </c>
      <c r="G561" s="148" t="e">
        <f>Septembar!#REF!</f>
        <v>#REF!</v>
      </c>
      <c r="H561" s="148" t="e">
        <f>Oktobar!#REF!</f>
        <v>#REF!</v>
      </c>
      <c r="I561" s="148" t="e">
        <f>Oktobar_2!S561</f>
        <v>#REF!</v>
      </c>
      <c r="K561" s="148" t="e">
        <f>Januar!#REF!</f>
        <v>#REF!</v>
      </c>
      <c r="L561" s="148" t="e">
        <f>Februar!#REF!</f>
        <v>#REF!</v>
      </c>
      <c r="M561" s="148" t="e">
        <f>#REF!</f>
        <v>#REF!</v>
      </c>
      <c r="N561" s="148" t="e">
        <f>Juni!#REF!</f>
        <v>#REF!</v>
      </c>
      <c r="O561" s="148" t="e">
        <f>Juli!#REF!</f>
        <v>#REF!</v>
      </c>
      <c r="P561" s="148" t="e">
        <f>Septembar!#REF!</f>
        <v>#REF!</v>
      </c>
      <c r="Q561" s="148" t="e">
        <f>Oktobar!#REF!</f>
        <v>#REF!</v>
      </c>
      <c r="R561" s="148" t="e">
        <f>Oktobar_2!S561</f>
        <v>#REF!</v>
      </c>
      <c r="S561" s="148"/>
      <c r="T561" s="148">
        <f t="shared" si="9"/>
        <v>0</v>
      </c>
    </row>
    <row r="562" spans="1:20" ht="20.100000000000001" customHeight="1">
      <c r="A562" t="e">
        <f>OSS_2018_19!#REF!</f>
        <v>#REF!</v>
      </c>
      <c r="B562" s="148" t="e">
        <f>Januar!#REF!</f>
        <v>#REF!</v>
      </c>
      <c r="C562" s="148" t="e">
        <f>Februar!#REF!</f>
        <v>#REF!</v>
      </c>
      <c r="D562" s="148" t="e">
        <f>#REF!</f>
        <v>#REF!</v>
      </c>
      <c r="E562" s="148" t="e">
        <f>Juni!#REF!</f>
        <v>#REF!</v>
      </c>
      <c r="F562" s="148" t="e">
        <f>Juli!#REF!</f>
        <v>#REF!</v>
      </c>
      <c r="G562" s="148" t="e">
        <f>Septembar!#REF!</f>
        <v>#REF!</v>
      </c>
      <c r="H562" s="148" t="e">
        <f>Oktobar!#REF!</f>
        <v>#REF!</v>
      </c>
      <c r="I562" s="148" t="e">
        <f>Oktobar_2!S562</f>
        <v>#REF!</v>
      </c>
      <c r="K562" s="148" t="e">
        <f>Januar!#REF!</f>
        <v>#REF!</v>
      </c>
      <c r="L562" s="148" t="e">
        <f>Februar!#REF!</f>
        <v>#REF!</v>
      </c>
      <c r="M562" s="148" t="e">
        <f>#REF!</f>
        <v>#REF!</v>
      </c>
      <c r="N562" s="148" t="e">
        <f>Juni!#REF!</f>
        <v>#REF!</v>
      </c>
      <c r="O562" s="148" t="e">
        <f>Juli!#REF!</f>
        <v>#REF!</v>
      </c>
      <c r="P562" s="148" t="e">
        <f>Septembar!#REF!</f>
        <v>#REF!</v>
      </c>
      <c r="Q562" s="148" t="e">
        <f>Oktobar!#REF!</f>
        <v>#REF!</v>
      </c>
      <c r="R562" s="148" t="e">
        <f>Oktobar_2!S562</f>
        <v>#REF!</v>
      </c>
      <c r="S562" s="148"/>
      <c r="T562" s="148">
        <f t="shared" si="9"/>
        <v>0</v>
      </c>
    </row>
    <row r="563" spans="1:20" ht="20.100000000000001" customHeight="1">
      <c r="A563" t="e">
        <f>OSS_2018_19!#REF!</f>
        <v>#REF!</v>
      </c>
      <c r="B563" s="148" t="e">
        <f>Januar!#REF!</f>
        <v>#REF!</v>
      </c>
      <c r="C563" s="148" t="e">
        <f>Februar!#REF!</f>
        <v>#REF!</v>
      </c>
      <c r="D563" s="148" t="e">
        <f>#REF!</f>
        <v>#REF!</v>
      </c>
      <c r="E563" s="148" t="e">
        <f>Juni!#REF!</f>
        <v>#REF!</v>
      </c>
      <c r="F563" s="148" t="e">
        <f>Juli!#REF!</f>
        <v>#REF!</v>
      </c>
      <c r="G563" s="148" t="e">
        <f>Septembar!#REF!</f>
        <v>#REF!</v>
      </c>
      <c r="H563" s="148" t="e">
        <f>Oktobar!#REF!</f>
        <v>#REF!</v>
      </c>
      <c r="I563" s="148" t="e">
        <f>Oktobar_2!S563</f>
        <v>#REF!</v>
      </c>
      <c r="K563" s="148" t="e">
        <f>Januar!#REF!</f>
        <v>#REF!</v>
      </c>
      <c r="L563" s="148" t="e">
        <f>Februar!#REF!</f>
        <v>#REF!</v>
      </c>
      <c r="M563" s="148" t="e">
        <f>#REF!</f>
        <v>#REF!</v>
      </c>
      <c r="N563" s="148" t="e">
        <f>Juni!#REF!</f>
        <v>#REF!</v>
      </c>
      <c r="O563" s="148" t="e">
        <f>Juli!#REF!</f>
        <v>#REF!</v>
      </c>
      <c r="P563" s="148" t="e">
        <f>Septembar!#REF!</f>
        <v>#REF!</v>
      </c>
      <c r="Q563" s="148" t="e">
        <f>Oktobar!#REF!</f>
        <v>#REF!</v>
      </c>
      <c r="R563" s="148" t="e">
        <f>Oktobar_2!S563</f>
        <v>#REF!</v>
      </c>
      <c r="S563" s="148"/>
      <c r="T563" s="148">
        <f t="shared" si="9"/>
        <v>0</v>
      </c>
    </row>
    <row r="564" spans="1:20" ht="20.100000000000001" customHeight="1">
      <c r="A564" t="e">
        <f>OSS_2018_19!#REF!</f>
        <v>#REF!</v>
      </c>
      <c r="B564" s="148" t="e">
        <f>Januar!#REF!</f>
        <v>#REF!</v>
      </c>
      <c r="C564" s="148" t="e">
        <f>Februar!#REF!</f>
        <v>#REF!</v>
      </c>
      <c r="D564" s="148" t="e">
        <f>#REF!</f>
        <v>#REF!</v>
      </c>
      <c r="E564" s="148" t="e">
        <f>Juni!#REF!</f>
        <v>#REF!</v>
      </c>
      <c r="F564" s="148" t="e">
        <f>Juli!#REF!</f>
        <v>#REF!</v>
      </c>
      <c r="G564" s="148" t="e">
        <f>Septembar!#REF!</f>
        <v>#REF!</v>
      </c>
      <c r="H564" s="148" t="e">
        <f>Oktobar!#REF!</f>
        <v>#REF!</v>
      </c>
      <c r="I564" s="148" t="e">
        <f>Oktobar_2!S564</f>
        <v>#REF!</v>
      </c>
      <c r="K564" s="148" t="e">
        <f>Januar!#REF!</f>
        <v>#REF!</v>
      </c>
      <c r="L564" s="148" t="e">
        <f>Februar!#REF!</f>
        <v>#REF!</v>
      </c>
      <c r="M564" s="148" t="e">
        <f>#REF!</f>
        <v>#REF!</v>
      </c>
      <c r="N564" s="148" t="e">
        <f>Juni!#REF!</f>
        <v>#REF!</v>
      </c>
      <c r="O564" s="148" t="e">
        <f>Juli!#REF!</f>
        <v>#REF!</v>
      </c>
      <c r="P564" s="148" t="e">
        <f>Septembar!#REF!</f>
        <v>#REF!</v>
      </c>
      <c r="Q564" s="148" t="e">
        <f>Oktobar!#REF!</f>
        <v>#REF!</v>
      </c>
      <c r="R564" s="148" t="e">
        <f>Oktobar_2!S564</f>
        <v>#REF!</v>
      </c>
      <c r="S564" s="148"/>
      <c r="T564" s="148">
        <f t="shared" si="9"/>
        <v>0</v>
      </c>
    </row>
    <row r="565" spans="1:20" ht="20.100000000000001" customHeight="1">
      <c r="A565" t="e">
        <f>OSS_2018_19!#REF!</f>
        <v>#REF!</v>
      </c>
      <c r="B565" s="148" t="e">
        <f>Januar!#REF!</f>
        <v>#REF!</v>
      </c>
      <c r="C565" s="148" t="e">
        <f>Februar!#REF!</f>
        <v>#REF!</v>
      </c>
      <c r="D565" s="148" t="e">
        <f>#REF!</f>
        <v>#REF!</v>
      </c>
      <c r="E565" s="148" t="e">
        <f>Juni!#REF!</f>
        <v>#REF!</v>
      </c>
      <c r="F565" s="148" t="e">
        <f>Juli!#REF!</f>
        <v>#REF!</v>
      </c>
      <c r="G565" s="148" t="e">
        <f>Septembar!#REF!</f>
        <v>#REF!</v>
      </c>
      <c r="H565" s="148" t="e">
        <f>Oktobar!#REF!</f>
        <v>#REF!</v>
      </c>
      <c r="I565" s="148" t="e">
        <f>Oktobar_2!S565</f>
        <v>#REF!</v>
      </c>
      <c r="K565" s="148" t="e">
        <f>Januar!#REF!</f>
        <v>#REF!</v>
      </c>
      <c r="L565" s="148" t="e">
        <f>Februar!#REF!</f>
        <v>#REF!</v>
      </c>
      <c r="M565" s="148" t="e">
        <f>#REF!</f>
        <v>#REF!</v>
      </c>
      <c r="N565" s="148" t="e">
        <f>Juni!#REF!</f>
        <v>#REF!</v>
      </c>
      <c r="O565" s="148" t="e">
        <f>Juli!#REF!</f>
        <v>#REF!</v>
      </c>
      <c r="P565" s="148" t="e">
        <f>Septembar!#REF!</f>
        <v>#REF!</v>
      </c>
      <c r="Q565" s="148" t="e">
        <f>Oktobar!#REF!</f>
        <v>#REF!</v>
      </c>
      <c r="R565" s="148" t="e">
        <f>Oktobar_2!S565</f>
        <v>#REF!</v>
      </c>
      <c r="S565" s="148"/>
      <c r="T565" s="148">
        <f t="shared" si="9"/>
        <v>0</v>
      </c>
    </row>
    <row r="566" spans="1:20" ht="20.100000000000001" customHeight="1">
      <c r="A566" t="e">
        <f>OSS_2018_19!#REF!</f>
        <v>#REF!</v>
      </c>
      <c r="B566" s="148" t="e">
        <f>Januar!#REF!</f>
        <v>#REF!</v>
      </c>
      <c r="C566" s="148" t="e">
        <f>Februar!#REF!</f>
        <v>#REF!</v>
      </c>
      <c r="D566" s="148" t="e">
        <f>#REF!</f>
        <v>#REF!</v>
      </c>
      <c r="E566" s="148" t="e">
        <f>Juni!#REF!</f>
        <v>#REF!</v>
      </c>
      <c r="F566" s="148" t="e">
        <f>Juli!#REF!</f>
        <v>#REF!</v>
      </c>
      <c r="G566" s="148" t="e">
        <f>Septembar!#REF!</f>
        <v>#REF!</v>
      </c>
      <c r="H566" s="148" t="e">
        <f>Oktobar!#REF!</f>
        <v>#REF!</v>
      </c>
      <c r="I566" s="148" t="e">
        <f>Oktobar_2!S566</f>
        <v>#REF!</v>
      </c>
      <c r="K566" s="148" t="e">
        <f>Januar!#REF!</f>
        <v>#REF!</v>
      </c>
      <c r="L566" s="148" t="e">
        <f>Februar!#REF!</f>
        <v>#REF!</v>
      </c>
      <c r="M566" s="148" t="e">
        <f>#REF!</f>
        <v>#REF!</v>
      </c>
      <c r="N566" s="148" t="e">
        <f>Juni!#REF!</f>
        <v>#REF!</v>
      </c>
      <c r="O566" s="148" t="e">
        <f>Juli!#REF!</f>
        <v>#REF!</v>
      </c>
      <c r="P566" s="148" t="e">
        <f>Septembar!#REF!</f>
        <v>#REF!</v>
      </c>
      <c r="Q566" s="148" t="e">
        <f>Oktobar!#REF!</f>
        <v>#REF!</v>
      </c>
      <c r="R566" s="148" t="e">
        <f>Oktobar_2!S566</f>
        <v>#REF!</v>
      </c>
      <c r="S566" s="148"/>
      <c r="T566" s="148">
        <f t="shared" si="9"/>
        <v>0</v>
      </c>
    </row>
    <row r="567" spans="1:20" ht="20.100000000000001" customHeight="1">
      <c r="A567" t="e">
        <f>OSS_2018_19!#REF!</f>
        <v>#REF!</v>
      </c>
      <c r="B567" s="148" t="e">
        <f>Januar!#REF!</f>
        <v>#REF!</v>
      </c>
      <c r="C567" s="148" t="e">
        <f>Februar!#REF!</f>
        <v>#REF!</v>
      </c>
      <c r="D567" s="148" t="e">
        <f>#REF!</f>
        <v>#REF!</v>
      </c>
      <c r="E567" s="148" t="e">
        <f>Juni!#REF!</f>
        <v>#REF!</v>
      </c>
      <c r="F567" s="148" t="e">
        <f>Juli!#REF!</f>
        <v>#REF!</v>
      </c>
      <c r="G567" s="148" t="e">
        <f>Septembar!#REF!</f>
        <v>#REF!</v>
      </c>
      <c r="H567" s="148" t="e">
        <f>Oktobar!#REF!</f>
        <v>#REF!</v>
      </c>
      <c r="I567" s="148" t="e">
        <f>Oktobar_2!S567</f>
        <v>#REF!</v>
      </c>
      <c r="K567" s="148" t="e">
        <f>Januar!#REF!</f>
        <v>#REF!</v>
      </c>
      <c r="L567" s="148" t="e">
        <f>Februar!#REF!</f>
        <v>#REF!</v>
      </c>
      <c r="M567" s="148" t="e">
        <f>#REF!</f>
        <v>#REF!</v>
      </c>
      <c r="N567" s="148" t="e">
        <f>Juni!#REF!</f>
        <v>#REF!</v>
      </c>
      <c r="O567" s="148" t="e">
        <f>Juli!#REF!</f>
        <v>#REF!</v>
      </c>
      <c r="P567" s="148" t="e">
        <f>Septembar!#REF!</f>
        <v>#REF!</v>
      </c>
      <c r="Q567" s="148" t="e">
        <f>Oktobar!#REF!</f>
        <v>#REF!</v>
      </c>
      <c r="R567" s="148" t="e">
        <f>Oktobar_2!S567</f>
        <v>#REF!</v>
      </c>
      <c r="S567" s="148"/>
      <c r="T567" s="148">
        <f t="shared" si="9"/>
        <v>0</v>
      </c>
    </row>
    <row r="568" spans="1:20" ht="20.100000000000001" customHeight="1">
      <c r="A568" t="e">
        <f>OSS_2018_19!#REF!</f>
        <v>#REF!</v>
      </c>
      <c r="B568" s="148" t="e">
        <f>Januar!#REF!</f>
        <v>#REF!</v>
      </c>
      <c r="C568" s="148" t="e">
        <f>Februar!#REF!</f>
        <v>#REF!</v>
      </c>
      <c r="D568" s="148" t="e">
        <f>#REF!</f>
        <v>#REF!</v>
      </c>
      <c r="E568" s="148" t="e">
        <f>Juni!#REF!</f>
        <v>#REF!</v>
      </c>
      <c r="F568" s="148" t="e">
        <f>Juli!#REF!</f>
        <v>#REF!</v>
      </c>
      <c r="G568" s="148" t="e">
        <f>Septembar!#REF!</f>
        <v>#REF!</v>
      </c>
      <c r="H568" s="148" t="e">
        <f>Oktobar!#REF!</f>
        <v>#REF!</v>
      </c>
      <c r="I568" s="148" t="e">
        <f>Oktobar_2!S568</f>
        <v>#REF!</v>
      </c>
      <c r="K568" s="148" t="e">
        <f>Januar!#REF!</f>
        <v>#REF!</v>
      </c>
      <c r="L568" s="148" t="e">
        <f>Februar!#REF!</f>
        <v>#REF!</v>
      </c>
      <c r="M568" s="148" t="e">
        <f>#REF!</f>
        <v>#REF!</v>
      </c>
      <c r="N568" s="148" t="e">
        <f>Juni!#REF!</f>
        <v>#REF!</v>
      </c>
      <c r="O568" s="148" t="e">
        <f>Juli!#REF!</f>
        <v>#REF!</v>
      </c>
      <c r="P568" s="148" t="e">
        <f>Septembar!#REF!</f>
        <v>#REF!</v>
      </c>
      <c r="Q568" s="148" t="e">
        <f>Oktobar!#REF!</f>
        <v>#REF!</v>
      </c>
      <c r="R568" s="148" t="e">
        <f>Oktobar_2!S568</f>
        <v>#REF!</v>
      </c>
      <c r="S568" s="148"/>
      <c r="T568" s="148">
        <f t="shared" si="9"/>
        <v>0</v>
      </c>
    </row>
    <row r="569" spans="1:20" ht="20.100000000000001" customHeight="1">
      <c r="A569" t="e">
        <f>OSS_2018_19!#REF!</f>
        <v>#REF!</v>
      </c>
      <c r="B569" s="148" t="e">
        <f>Januar!#REF!</f>
        <v>#REF!</v>
      </c>
      <c r="C569" s="148" t="e">
        <f>Februar!#REF!</f>
        <v>#REF!</v>
      </c>
      <c r="D569" s="148" t="e">
        <f>#REF!</f>
        <v>#REF!</v>
      </c>
      <c r="E569" s="148" t="e">
        <f>Juni!#REF!</f>
        <v>#REF!</v>
      </c>
      <c r="F569" s="148" t="e">
        <f>Juli!#REF!</f>
        <v>#REF!</v>
      </c>
      <c r="G569" s="148" t="e">
        <f>Septembar!#REF!</f>
        <v>#REF!</v>
      </c>
      <c r="H569" s="148" t="e">
        <f>Oktobar!#REF!</f>
        <v>#REF!</v>
      </c>
      <c r="I569" s="148" t="e">
        <f>Oktobar_2!S569</f>
        <v>#REF!</v>
      </c>
      <c r="K569" s="148" t="e">
        <f>Januar!#REF!</f>
        <v>#REF!</v>
      </c>
      <c r="L569" s="148" t="e">
        <f>Februar!#REF!</f>
        <v>#REF!</v>
      </c>
      <c r="M569" s="148" t="e">
        <f>#REF!</f>
        <v>#REF!</v>
      </c>
      <c r="N569" s="148" t="e">
        <f>Juni!#REF!</f>
        <v>#REF!</v>
      </c>
      <c r="O569" s="148" t="e">
        <f>Juli!#REF!</f>
        <v>#REF!</v>
      </c>
      <c r="P569" s="148" t="e">
        <f>Septembar!#REF!</f>
        <v>#REF!</v>
      </c>
      <c r="Q569" s="148" t="e">
        <f>Oktobar!#REF!</f>
        <v>#REF!</v>
      </c>
      <c r="R569" s="148" t="e">
        <f>Oktobar_2!S569</f>
        <v>#REF!</v>
      </c>
      <c r="S569" s="148"/>
      <c r="T569" s="148">
        <f t="shared" si="9"/>
        <v>0</v>
      </c>
    </row>
    <row r="570" spans="1:20" ht="20.100000000000001" customHeight="1">
      <c r="A570" t="e">
        <f>OSS_2018_19!#REF!</f>
        <v>#REF!</v>
      </c>
      <c r="B570" s="148" t="e">
        <f>Januar!#REF!</f>
        <v>#REF!</v>
      </c>
      <c r="C570" s="148" t="e">
        <f>Februar!#REF!</f>
        <v>#REF!</v>
      </c>
      <c r="D570" s="148" t="e">
        <f>#REF!</f>
        <v>#REF!</v>
      </c>
      <c r="E570" s="148" t="e">
        <f>Juni!#REF!</f>
        <v>#REF!</v>
      </c>
      <c r="F570" s="148" t="e">
        <f>Juli!#REF!</f>
        <v>#REF!</v>
      </c>
      <c r="G570" s="148" t="e">
        <f>Septembar!#REF!</f>
        <v>#REF!</v>
      </c>
      <c r="H570" s="148" t="e">
        <f>Oktobar!#REF!</f>
        <v>#REF!</v>
      </c>
      <c r="I570" s="148" t="e">
        <f>Oktobar_2!S570</f>
        <v>#REF!</v>
      </c>
      <c r="K570" s="148" t="e">
        <f>Januar!#REF!</f>
        <v>#REF!</v>
      </c>
      <c r="L570" s="148" t="e">
        <f>Februar!#REF!</f>
        <v>#REF!</v>
      </c>
      <c r="M570" s="148" t="e">
        <f>#REF!</f>
        <v>#REF!</v>
      </c>
      <c r="N570" s="148" t="e">
        <f>Juni!#REF!</f>
        <v>#REF!</v>
      </c>
      <c r="O570" s="148" t="e">
        <f>Juli!#REF!</f>
        <v>#REF!</v>
      </c>
      <c r="P570" s="148" t="e">
        <f>Septembar!#REF!</f>
        <v>#REF!</v>
      </c>
      <c r="Q570" s="148" t="e">
        <f>Oktobar!#REF!</f>
        <v>#REF!</v>
      </c>
      <c r="R570" s="148" t="e">
        <f>Oktobar_2!S570</f>
        <v>#REF!</v>
      </c>
      <c r="S570" s="148"/>
      <c r="T570" s="148">
        <f t="shared" si="9"/>
        <v>0</v>
      </c>
    </row>
    <row r="571" spans="1:20" ht="20.100000000000001" customHeight="1">
      <c r="A571" t="e">
        <f>OSS_2018_19!#REF!</f>
        <v>#REF!</v>
      </c>
      <c r="B571" s="148" t="e">
        <f>Januar!#REF!</f>
        <v>#REF!</v>
      </c>
      <c r="C571" s="148" t="e">
        <f>Februar!#REF!</f>
        <v>#REF!</v>
      </c>
      <c r="D571" s="148" t="e">
        <f>#REF!</f>
        <v>#REF!</v>
      </c>
      <c r="E571" s="148" t="e">
        <f>Juni!#REF!</f>
        <v>#REF!</v>
      </c>
      <c r="F571" s="148" t="e">
        <f>Juli!#REF!</f>
        <v>#REF!</v>
      </c>
      <c r="G571" s="148" t="e">
        <f>Septembar!#REF!</f>
        <v>#REF!</v>
      </c>
      <c r="H571" s="148" t="e">
        <f>Oktobar!#REF!</f>
        <v>#REF!</v>
      </c>
      <c r="I571" s="148" t="e">
        <f>Oktobar_2!S571</f>
        <v>#REF!</v>
      </c>
      <c r="K571" s="148" t="e">
        <f>Januar!#REF!</f>
        <v>#REF!</v>
      </c>
      <c r="L571" s="148" t="e">
        <f>Februar!#REF!</f>
        <v>#REF!</v>
      </c>
      <c r="M571" s="148" t="e">
        <f>#REF!</f>
        <v>#REF!</v>
      </c>
      <c r="N571" s="148" t="e">
        <f>Juni!#REF!</f>
        <v>#REF!</v>
      </c>
      <c r="O571" s="148" t="e">
        <f>Juli!#REF!</f>
        <v>#REF!</v>
      </c>
      <c r="P571" s="148" t="e">
        <f>Septembar!#REF!</f>
        <v>#REF!</v>
      </c>
      <c r="Q571" s="148" t="e">
        <f>Oktobar!#REF!</f>
        <v>#REF!</v>
      </c>
      <c r="R571" s="148" t="e">
        <f>Oktobar_2!S571</f>
        <v>#REF!</v>
      </c>
      <c r="S571" s="148"/>
      <c r="T571" s="148">
        <f t="shared" si="9"/>
        <v>0</v>
      </c>
    </row>
    <row r="572" spans="1:20" ht="20.100000000000001" customHeight="1">
      <c r="A572" t="e">
        <f>OSS_2018_19!#REF!</f>
        <v>#REF!</v>
      </c>
      <c r="B572" s="148" t="e">
        <f>Januar!#REF!</f>
        <v>#REF!</v>
      </c>
      <c r="C572" s="148" t="e">
        <f>Februar!#REF!</f>
        <v>#REF!</v>
      </c>
      <c r="D572" s="148" t="e">
        <f>#REF!</f>
        <v>#REF!</v>
      </c>
      <c r="E572" s="148" t="e">
        <f>Juni!#REF!</f>
        <v>#REF!</v>
      </c>
      <c r="F572" s="148" t="e">
        <f>Juli!#REF!</f>
        <v>#REF!</v>
      </c>
      <c r="G572" s="148" t="e">
        <f>Septembar!#REF!</f>
        <v>#REF!</v>
      </c>
      <c r="H572" s="148" t="e">
        <f>Oktobar!#REF!</f>
        <v>#REF!</v>
      </c>
      <c r="I572" s="148" t="e">
        <f>Oktobar_2!S572</f>
        <v>#REF!</v>
      </c>
      <c r="K572" s="148" t="e">
        <f>Januar!#REF!</f>
        <v>#REF!</v>
      </c>
      <c r="L572" s="148" t="e">
        <f>Februar!#REF!</f>
        <v>#REF!</v>
      </c>
      <c r="M572" s="148" t="e">
        <f>#REF!</f>
        <v>#REF!</v>
      </c>
      <c r="N572" s="148" t="e">
        <f>Juni!#REF!</f>
        <v>#REF!</v>
      </c>
      <c r="O572" s="148" t="e">
        <f>Juli!#REF!</f>
        <v>#REF!</v>
      </c>
      <c r="P572" s="148" t="e">
        <f>Septembar!#REF!</f>
        <v>#REF!</v>
      </c>
      <c r="Q572" s="148" t="e">
        <f>Oktobar!#REF!</f>
        <v>#REF!</v>
      </c>
      <c r="R572" s="148" t="e">
        <f>Oktobar_2!S572</f>
        <v>#REF!</v>
      </c>
      <c r="S572" s="148"/>
      <c r="T572" s="148">
        <f t="shared" si="9"/>
        <v>0</v>
      </c>
    </row>
    <row r="573" spans="1:20" ht="20.100000000000001" customHeight="1">
      <c r="A573" t="e">
        <f>OSS_2018_19!#REF!</f>
        <v>#REF!</v>
      </c>
      <c r="B573" s="148" t="e">
        <f>Januar!#REF!</f>
        <v>#REF!</v>
      </c>
      <c r="C573" s="148" t="e">
        <f>Februar!#REF!</f>
        <v>#REF!</v>
      </c>
      <c r="D573" s="148" t="e">
        <f>#REF!</f>
        <v>#REF!</v>
      </c>
      <c r="E573" s="148" t="e">
        <f>Juni!#REF!</f>
        <v>#REF!</v>
      </c>
      <c r="F573" s="148" t="e">
        <f>Juli!#REF!</f>
        <v>#REF!</v>
      </c>
      <c r="G573" s="148" t="e">
        <f>Septembar!#REF!</f>
        <v>#REF!</v>
      </c>
      <c r="H573" s="148" t="e">
        <f>Oktobar!#REF!</f>
        <v>#REF!</v>
      </c>
      <c r="I573" s="148" t="e">
        <f>Oktobar_2!S573</f>
        <v>#REF!</v>
      </c>
      <c r="K573" s="148" t="e">
        <f>Januar!#REF!</f>
        <v>#REF!</v>
      </c>
      <c r="L573" s="148" t="e">
        <f>Februar!#REF!</f>
        <v>#REF!</v>
      </c>
      <c r="M573" s="148" t="e">
        <f>#REF!</f>
        <v>#REF!</v>
      </c>
      <c r="N573" s="148" t="e">
        <f>Juni!#REF!</f>
        <v>#REF!</v>
      </c>
      <c r="O573" s="148" t="e">
        <f>Juli!#REF!</f>
        <v>#REF!</v>
      </c>
      <c r="P573" s="148" t="e">
        <f>Septembar!#REF!</f>
        <v>#REF!</v>
      </c>
      <c r="Q573" s="148" t="e">
        <f>Oktobar!#REF!</f>
        <v>#REF!</v>
      </c>
      <c r="R573" s="148" t="e">
        <f>Oktobar_2!S573</f>
        <v>#REF!</v>
      </c>
      <c r="S573" s="148"/>
      <c r="T573" s="148">
        <f t="shared" si="9"/>
        <v>0</v>
      </c>
    </row>
    <row r="574" spans="1:20" ht="20.100000000000001" customHeight="1">
      <c r="A574" t="e">
        <f>OSS_2018_19!#REF!</f>
        <v>#REF!</v>
      </c>
      <c r="B574" s="148" t="e">
        <f>Januar!#REF!</f>
        <v>#REF!</v>
      </c>
      <c r="C574" s="148" t="e">
        <f>Februar!#REF!</f>
        <v>#REF!</v>
      </c>
      <c r="D574" s="148" t="e">
        <f>#REF!</f>
        <v>#REF!</v>
      </c>
      <c r="E574" s="148" t="e">
        <f>Juni!#REF!</f>
        <v>#REF!</v>
      </c>
      <c r="F574" s="148" t="e">
        <f>Juli!#REF!</f>
        <v>#REF!</v>
      </c>
      <c r="G574" s="148" t="e">
        <f>Septembar!#REF!</f>
        <v>#REF!</v>
      </c>
      <c r="H574" s="148" t="e">
        <f>Oktobar!#REF!</f>
        <v>#REF!</v>
      </c>
      <c r="I574" s="148" t="e">
        <f>Oktobar_2!S574</f>
        <v>#REF!</v>
      </c>
      <c r="K574" s="148" t="e">
        <f>Januar!#REF!</f>
        <v>#REF!</v>
      </c>
      <c r="L574" s="148" t="e">
        <f>Februar!#REF!</f>
        <v>#REF!</v>
      </c>
      <c r="M574" s="148" t="e">
        <f>#REF!</f>
        <v>#REF!</v>
      </c>
      <c r="N574" s="148" t="e">
        <f>Juni!#REF!</f>
        <v>#REF!</v>
      </c>
      <c r="O574" s="148" t="e">
        <f>Juli!#REF!</f>
        <v>#REF!</v>
      </c>
      <c r="P574" s="148" t="e">
        <f>Septembar!#REF!</f>
        <v>#REF!</v>
      </c>
      <c r="Q574" s="148" t="e">
        <f>Oktobar!#REF!</f>
        <v>#REF!</v>
      </c>
      <c r="R574" s="148" t="e">
        <f>Oktobar_2!S574</f>
        <v>#REF!</v>
      </c>
      <c r="S574" s="148"/>
      <c r="T574" s="148">
        <f t="shared" si="9"/>
        <v>0</v>
      </c>
    </row>
    <row r="575" spans="1:20" ht="20.100000000000001" customHeight="1">
      <c r="A575" t="e">
        <f>OSS_2018_19!#REF!</f>
        <v>#REF!</v>
      </c>
      <c r="B575" s="148" t="e">
        <f>Januar!#REF!</f>
        <v>#REF!</v>
      </c>
      <c r="C575" s="148" t="e">
        <f>Februar!#REF!</f>
        <v>#REF!</v>
      </c>
      <c r="D575" s="148" t="e">
        <f>#REF!</f>
        <v>#REF!</v>
      </c>
      <c r="E575" s="148" t="e">
        <f>Juni!#REF!</f>
        <v>#REF!</v>
      </c>
      <c r="F575" s="148" t="e">
        <f>Juli!#REF!</f>
        <v>#REF!</v>
      </c>
      <c r="G575" s="148" t="e">
        <f>Septembar!#REF!</f>
        <v>#REF!</v>
      </c>
      <c r="H575" s="148" t="e">
        <f>Oktobar!#REF!</f>
        <v>#REF!</v>
      </c>
      <c r="I575" s="148" t="e">
        <f>Oktobar_2!S575</f>
        <v>#REF!</v>
      </c>
      <c r="K575" s="148" t="e">
        <f>Januar!#REF!</f>
        <v>#REF!</v>
      </c>
      <c r="L575" s="148" t="e">
        <f>Februar!#REF!</f>
        <v>#REF!</v>
      </c>
      <c r="M575" s="148" t="e">
        <f>#REF!</f>
        <v>#REF!</v>
      </c>
      <c r="N575" s="148" t="e">
        <f>Juni!#REF!</f>
        <v>#REF!</v>
      </c>
      <c r="O575" s="148" t="e">
        <f>Juli!#REF!</f>
        <v>#REF!</v>
      </c>
      <c r="P575" s="148" t="e">
        <f>Septembar!#REF!</f>
        <v>#REF!</v>
      </c>
      <c r="Q575" s="148" t="e">
        <f>Oktobar!#REF!</f>
        <v>#REF!</v>
      </c>
      <c r="R575" s="148" t="e">
        <f>Oktobar_2!S575</f>
        <v>#REF!</v>
      </c>
      <c r="S575" s="148"/>
      <c r="T575" s="148">
        <f t="shared" si="9"/>
        <v>0</v>
      </c>
    </row>
    <row r="576" spans="1:20" ht="20.100000000000001" customHeight="1">
      <c r="A576" t="e">
        <f>OSS_2018_19!#REF!</f>
        <v>#REF!</v>
      </c>
      <c r="B576" s="148" t="e">
        <f>Januar!#REF!</f>
        <v>#REF!</v>
      </c>
      <c r="C576" s="148" t="e">
        <f>Februar!#REF!</f>
        <v>#REF!</v>
      </c>
      <c r="D576" s="148" t="e">
        <f>#REF!</f>
        <v>#REF!</v>
      </c>
      <c r="E576" s="148" t="e">
        <f>Juni!#REF!</f>
        <v>#REF!</v>
      </c>
      <c r="F576" s="148" t="e">
        <f>Juli!#REF!</f>
        <v>#REF!</v>
      </c>
      <c r="G576" s="148" t="e">
        <f>Septembar!#REF!</f>
        <v>#REF!</v>
      </c>
      <c r="H576" s="148" t="e">
        <f>Oktobar!#REF!</f>
        <v>#REF!</v>
      </c>
      <c r="I576" s="148" t="e">
        <f>Oktobar_2!S576</f>
        <v>#REF!</v>
      </c>
      <c r="K576" s="148" t="e">
        <f>Januar!#REF!</f>
        <v>#REF!</v>
      </c>
      <c r="L576" s="148" t="e">
        <f>Februar!#REF!</f>
        <v>#REF!</v>
      </c>
      <c r="M576" s="148" t="e">
        <f>#REF!</f>
        <v>#REF!</v>
      </c>
      <c r="N576" s="148" t="e">
        <f>Juni!#REF!</f>
        <v>#REF!</v>
      </c>
      <c r="O576" s="148" t="e">
        <f>Juli!#REF!</f>
        <v>#REF!</v>
      </c>
      <c r="P576" s="148" t="e">
        <f>Septembar!#REF!</f>
        <v>#REF!</v>
      </c>
      <c r="Q576" s="148" t="e">
        <f>Oktobar!#REF!</f>
        <v>#REF!</v>
      </c>
      <c r="R576" s="148" t="e">
        <f>Oktobar_2!S576</f>
        <v>#REF!</v>
      </c>
      <c r="S576" s="148"/>
      <c r="T576" s="148">
        <f t="shared" si="9"/>
        <v>0</v>
      </c>
    </row>
    <row r="577" spans="1:20" ht="20.100000000000001" customHeight="1">
      <c r="A577" t="e">
        <f>OSS_2018_19!#REF!</f>
        <v>#REF!</v>
      </c>
      <c r="B577" s="148" t="e">
        <f>Januar!#REF!</f>
        <v>#REF!</v>
      </c>
      <c r="C577" s="148" t="e">
        <f>Februar!#REF!</f>
        <v>#REF!</v>
      </c>
      <c r="D577" s="148" t="e">
        <f>#REF!</f>
        <v>#REF!</v>
      </c>
      <c r="E577" s="148" t="e">
        <f>Juni!#REF!</f>
        <v>#REF!</v>
      </c>
      <c r="F577" s="148" t="e">
        <f>Juli!#REF!</f>
        <v>#REF!</v>
      </c>
      <c r="G577" s="148" t="e">
        <f>Septembar!#REF!</f>
        <v>#REF!</v>
      </c>
      <c r="H577" s="148" t="e">
        <f>Oktobar!#REF!</f>
        <v>#REF!</v>
      </c>
      <c r="I577" s="148" t="e">
        <f>Oktobar_2!S577</f>
        <v>#REF!</v>
      </c>
      <c r="K577" s="148" t="e">
        <f>Januar!#REF!</f>
        <v>#REF!</v>
      </c>
      <c r="L577" s="148" t="e">
        <f>Februar!#REF!</f>
        <v>#REF!</v>
      </c>
      <c r="M577" s="148" t="e">
        <f>#REF!</f>
        <v>#REF!</v>
      </c>
      <c r="N577" s="148" t="e">
        <f>Juni!#REF!</f>
        <v>#REF!</v>
      </c>
      <c r="O577" s="148" t="e">
        <f>Juli!#REF!</f>
        <v>#REF!</v>
      </c>
      <c r="P577" s="148" t="e">
        <f>Septembar!#REF!</f>
        <v>#REF!</v>
      </c>
      <c r="Q577" s="148" t="e">
        <f>Oktobar!#REF!</f>
        <v>#REF!</v>
      </c>
      <c r="R577" s="148" t="e">
        <f>Oktobar_2!S577</f>
        <v>#REF!</v>
      </c>
      <c r="S577" s="148"/>
      <c r="T577" s="148">
        <f t="shared" si="9"/>
        <v>0</v>
      </c>
    </row>
    <row r="578" spans="1:20" ht="20.100000000000001" customHeight="1">
      <c r="A578" t="e">
        <f>OSS_2018_19!#REF!</f>
        <v>#REF!</v>
      </c>
      <c r="B578" s="148" t="e">
        <f>Januar!#REF!</f>
        <v>#REF!</v>
      </c>
      <c r="C578" s="148" t="e">
        <f>Februar!#REF!</f>
        <v>#REF!</v>
      </c>
      <c r="D578" s="148" t="e">
        <f>#REF!</f>
        <v>#REF!</v>
      </c>
      <c r="E578" s="148" t="e">
        <f>Juni!#REF!</f>
        <v>#REF!</v>
      </c>
      <c r="F578" s="148" t="e">
        <f>Juli!#REF!</f>
        <v>#REF!</v>
      </c>
      <c r="G578" s="148" t="e">
        <f>Septembar!#REF!</f>
        <v>#REF!</v>
      </c>
      <c r="H578" s="148" t="e">
        <f>Oktobar!#REF!</f>
        <v>#REF!</v>
      </c>
      <c r="I578" s="148" t="e">
        <f>Oktobar_2!S578</f>
        <v>#REF!</v>
      </c>
      <c r="K578" s="148" t="e">
        <f>Januar!#REF!</f>
        <v>#REF!</v>
      </c>
      <c r="L578" s="148" t="e">
        <f>Februar!#REF!</f>
        <v>#REF!</v>
      </c>
      <c r="M578" s="148" t="e">
        <f>#REF!</f>
        <v>#REF!</v>
      </c>
      <c r="N578" s="148" t="e">
        <f>Juni!#REF!</f>
        <v>#REF!</v>
      </c>
      <c r="O578" s="148" t="e">
        <f>Juli!#REF!</f>
        <v>#REF!</v>
      </c>
      <c r="P578" s="148" t="e">
        <f>Septembar!#REF!</f>
        <v>#REF!</v>
      </c>
      <c r="Q578" s="148" t="e">
        <f>Oktobar!#REF!</f>
        <v>#REF!</v>
      </c>
      <c r="R578" s="148" t="e">
        <f>Oktobar_2!S578</f>
        <v>#REF!</v>
      </c>
      <c r="S578" s="148"/>
      <c r="T578" s="148">
        <f t="shared" si="9"/>
        <v>0</v>
      </c>
    </row>
    <row r="579" spans="1:20" ht="20.100000000000001" customHeight="1">
      <c r="A579" t="e">
        <f>OSS_2018_19!#REF!</f>
        <v>#REF!</v>
      </c>
      <c r="B579" s="148" t="e">
        <f>Januar!#REF!</f>
        <v>#REF!</v>
      </c>
      <c r="C579" s="148" t="e">
        <f>Februar!#REF!</f>
        <v>#REF!</v>
      </c>
      <c r="D579" s="148" t="e">
        <f>#REF!</f>
        <v>#REF!</v>
      </c>
      <c r="E579" s="148" t="e">
        <f>Juni!#REF!</f>
        <v>#REF!</v>
      </c>
      <c r="F579" s="148" t="e">
        <f>Juli!#REF!</f>
        <v>#REF!</v>
      </c>
      <c r="G579" s="148" t="e">
        <f>Septembar!#REF!</f>
        <v>#REF!</v>
      </c>
      <c r="H579" s="148" t="e">
        <f>Oktobar!#REF!</f>
        <v>#REF!</v>
      </c>
      <c r="I579" s="148" t="e">
        <f>Oktobar_2!S579</f>
        <v>#REF!</v>
      </c>
      <c r="K579" s="148" t="e">
        <f>Januar!#REF!</f>
        <v>#REF!</v>
      </c>
      <c r="L579" s="148" t="e">
        <f>Februar!#REF!</f>
        <v>#REF!</v>
      </c>
      <c r="M579" s="148" t="e">
        <f>#REF!</f>
        <v>#REF!</v>
      </c>
      <c r="N579" s="148" t="e">
        <f>Juni!#REF!</f>
        <v>#REF!</v>
      </c>
      <c r="O579" s="148" t="e">
        <f>Juli!#REF!</f>
        <v>#REF!</v>
      </c>
      <c r="P579" s="148" t="e">
        <f>Septembar!#REF!</f>
        <v>#REF!</v>
      </c>
      <c r="Q579" s="148" t="e">
        <f>Oktobar!#REF!</f>
        <v>#REF!</v>
      </c>
      <c r="R579" s="148" t="e">
        <f>Oktobar_2!S579</f>
        <v>#REF!</v>
      </c>
      <c r="S579" s="148"/>
      <c r="T579" s="148">
        <f t="shared" ref="T579:T642" si="10">COUNTIF(B579:I579,"DA")</f>
        <v>0</v>
      </c>
    </row>
    <row r="580" spans="1:20" ht="20.100000000000001" customHeight="1">
      <c r="A580" t="e">
        <f>OSS_2018_19!#REF!</f>
        <v>#REF!</v>
      </c>
      <c r="B580" s="148" t="e">
        <f>Januar!#REF!</f>
        <v>#REF!</v>
      </c>
      <c r="C580" s="148" t="e">
        <f>Februar!#REF!</f>
        <v>#REF!</v>
      </c>
      <c r="D580" s="148" t="e">
        <f>#REF!</f>
        <v>#REF!</v>
      </c>
      <c r="E580" s="148" t="e">
        <f>Juni!#REF!</f>
        <v>#REF!</v>
      </c>
      <c r="F580" s="148" t="e">
        <f>Juli!#REF!</f>
        <v>#REF!</v>
      </c>
      <c r="G580" s="148" t="e">
        <f>Septembar!#REF!</f>
        <v>#REF!</v>
      </c>
      <c r="H580" s="148" t="e">
        <f>Oktobar!#REF!</f>
        <v>#REF!</v>
      </c>
      <c r="I580" s="148" t="e">
        <f>Oktobar_2!S580</f>
        <v>#REF!</v>
      </c>
      <c r="K580" s="148" t="e">
        <f>Januar!#REF!</f>
        <v>#REF!</v>
      </c>
      <c r="L580" s="148" t="e">
        <f>Februar!#REF!</f>
        <v>#REF!</v>
      </c>
      <c r="M580" s="148" t="e">
        <f>#REF!</f>
        <v>#REF!</v>
      </c>
      <c r="N580" s="148" t="e">
        <f>Juni!#REF!</f>
        <v>#REF!</v>
      </c>
      <c r="O580" s="148" t="e">
        <f>Juli!#REF!</f>
        <v>#REF!</v>
      </c>
      <c r="P580" s="148" t="e">
        <f>Septembar!#REF!</f>
        <v>#REF!</v>
      </c>
      <c r="Q580" s="148" t="e">
        <f>Oktobar!#REF!</f>
        <v>#REF!</v>
      </c>
      <c r="R580" s="148" t="e">
        <f>Oktobar_2!S580</f>
        <v>#REF!</v>
      </c>
      <c r="S580" s="148"/>
      <c r="T580" s="148">
        <f t="shared" si="10"/>
        <v>0</v>
      </c>
    </row>
    <row r="581" spans="1:20" ht="20.100000000000001" customHeight="1">
      <c r="A581" t="e">
        <f>OSS_2018_19!#REF!</f>
        <v>#REF!</v>
      </c>
      <c r="B581" s="148" t="e">
        <f>Januar!#REF!</f>
        <v>#REF!</v>
      </c>
      <c r="C581" s="148" t="e">
        <f>Februar!#REF!</f>
        <v>#REF!</v>
      </c>
      <c r="D581" s="148" t="e">
        <f>#REF!</f>
        <v>#REF!</v>
      </c>
      <c r="E581" s="148" t="e">
        <f>Juni!#REF!</f>
        <v>#REF!</v>
      </c>
      <c r="F581" s="148" t="e">
        <f>Juli!#REF!</f>
        <v>#REF!</v>
      </c>
      <c r="G581" s="148" t="e">
        <f>Septembar!#REF!</f>
        <v>#REF!</v>
      </c>
      <c r="H581" s="148" t="e">
        <f>Oktobar!#REF!</f>
        <v>#REF!</v>
      </c>
      <c r="I581" s="148" t="e">
        <f>Oktobar_2!S581</f>
        <v>#REF!</v>
      </c>
      <c r="K581" s="148" t="e">
        <f>Januar!#REF!</f>
        <v>#REF!</v>
      </c>
      <c r="L581" s="148" t="e">
        <f>Februar!#REF!</f>
        <v>#REF!</v>
      </c>
      <c r="M581" s="148" t="e">
        <f>#REF!</f>
        <v>#REF!</v>
      </c>
      <c r="N581" s="148" t="e">
        <f>Juni!#REF!</f>
        <v>#REF!</v>
      </c>
      <c r="O581" s="148" t="e">
        <f>Juli!#REF!</f>
        <v>#REF!</v>
      </c>
      <c r="P581" s="148" t="e">
        <f>Septembar!#REF!</f>
        <v>#REF!</v>
      </c>
      <c r="Q581" s="148" t="e">
        <f>Oktobar!#REF!</f>
        <v>#REF!</v>
      </c>
      <c r="R581" s="148" t="e">
        <f>Oktobar_2!S581</f>
        <v>#REF!</v>
      </c>
      <c r="S581" s="148"/>
      <c r="T581" s="148">
        <f t="shared" si="10"/>
        <v>0</v>
      </c>
    </row>
    <row r="582" spans="1:20" ht="20.100000000000001" customHeight="1">
      <c r="A582" t="e">
        <f>OSS_2018_19!#REF!</f>
        <v>#REF!</v>
      </c>
      <c r="B582" s="148" t="e">
        <f>Januar!#REF!</f>
        <v>#REF!</v>
      </c>
      <c r="C582" s="148" t="e">
        <f>Februar!#REF!</f>
        <v>#REF!</v>
      </c>
      <c r="D582" s="148" t="e">
        <f>#REF!</f>
        <v>#REF!</v>
      </c>
      <c r="E582" s="148" t="e">
        <f>Juni!#REF!</f>
        <v>#REF!</v>
      </c>
      <c r="F582" s="148" t="e">
        <f>Juli!#REF!</f>
        <v>#REF!</v>
      </c>
      <c r="G582" s="148" t="e">
        <f>Septembar!#REF!</f>
        <v>#REF!</v>
      </c>
      <c r="H582" s="148" t="e">
        <f>Oktobar!#REF!</f>
        <v>#REF!</v>
      </c>
      <c r="I582" s="148" t="e">
        <f>Oktobar_2!S582</f>
        <v>#REF!</v>
      </c>
      <c r="K582" s="148" t="e">
        <f>Januar!#REF!</f>
        <v>#REF!</v>
      </c>
      <c r="L582" s="148" t="e">
        <f>Februar!#REF!</f>
        <v>#REF!</v>
      </c>
      <c r="M582" s="148" t="e">
        <f>#REF!</f>
        <v>#REF!</v>
      </c>
      <c r="N582" s="148" t="e">
        <f>Juni!#REF!</f>
        <v>#REF!</v>
      </c>
      <c r="O582" s="148" t="e">
        <f>Juli!#REF!</f>
        <v>#REF!</v>
      </c>
      <c r="P582" s="148" t="e">
        <f>Septembar!#REF!</f>
        <v>#REF!</v>
      </c>
      <c r="Q582" s="148" t="e">
        <f>Oktobar!#REF!</f>
        <v>#REF!</v>
      </c>
      <c r="R582" s="148" t="e">
        <f>Oktobar_2!S582</f>
        <v>#REF!</v>
      </c>
      <c r="S582" s="148"/>
      <c r="T582" s="148">
        <f t="shared" si="10"/>
        <v>0</v>
      </c>
    </row>
    <row r="583" spans="1:20" ht="20.100000000000001" customHeight="1">
      <c r="A583" t="e">
        <f>OSS_2018_19!#REF!</f>
        <v>#REF!</v>
      </c>
      <c r="B583" s="148" t="e">
        <f>Januar!#REF!</f>
        <v>#REF!</v>
      </c>
      <c r="C583" s="148" t="e">
        <f>Februar!#REF!</f>
        <v>#REF!</v>
      </c>
      <c r="D583" s="148" t="e">
        <f>#REF!</f>
        <v>#REF!</v>
      </c>
      <c r="E583" s="148" t="e">
        <f>Juni!#REF!</f>
        <v>#REF!</v>
      </c>
      <c r="F583" s="148" t="e">
        <f>Juli!#REF!</f>
        <v>#REF!</v>
      </c>
      <c r="G583" s="148" t="e">
        <f>Septembar!#REF!</f>
        <v>#REF!</v>
      </c>
      <c r="H583" s="148" t="e">
        <f>Oktobar!#REF!</f>
        <v>#REF!</v>
      </c>
      <c r="I583" s="148" t="e">
        <f>Oktobar_2!S583</f>
        <v>#REF!</v>
      </c>
      <c r="K583" s="148" t="e">
        <f>Januar!#REF!</f>
        <v>#REF!</v>
      </c>
      <c r="L583" s="148" t="e">
        <f>Februar!#REF!</f>
        <v>#REF!</v>
      </c>
      <c r="M583" s="148" t="e">
        <f>#REF!</f>
        <v>#REF!</v>
      </c>
      <c r="N583" s="148" t="e">
        <f>Juni!#REF!</f>
        <v>#REF!</v>
      </c>
      <c r="O583" s="148" t="e">
        <f>Juli!#REF!</f>
        <v>#REF!</v>
      </c>
      <c r="P583" s="148" t="e">
        <f>Septembar!#REF!</f>
        <v>#REF!</v>
      </c>
      <c r="Q583" s="148" t="e">
        <f>Oktobar!#REF!</f>
        <v>#REF!</v>
      </c>
      <c r="R583" s="148" t="e">
        <f>Oktobar_2!S583</f>
        <v>#REF!</v>
      </c>
      <c r="S583" s="148"/>
      <c r="T583" s="148">
        <f t="shared" si="10"/>
        <v>0</v>
      </c>
    </row>
    <row r="584" spans="1:20" ht="20.100000000000001" customHeight="1">
      <c r="A584" t="e">
        <f>OSS_2018_19!#REF!</f>
        <v>#REF!</v>
      </c>
      <c r="B584" s="148" t="e">
        <f>Januar!#REF!</f>
        <v>#REF!</v>
      </c>
      <c r="C584" s="148" t="e">
        <f>Februar!#REF!</f>
        <v>#REF!</v>
      </c>
      <c r="D584" s="148" t="e">
        <f>#REF!</f>
        <v>#REF!</v>
      </c>
      <c r="E584" s="148" t="e">
        <f>Juni!#REF!</f>
        <v>#REF!</v>
      </c>
      <c r="F584" s="148" t="e">
        <f>Juli!#REF!</f>
        <v>#REF!</v>
      </c>
      <c r="G584" s="148" t="e">
        <f>Septembar!#REF!</f>
        <v>#REF!</v>
      </c>
      <c r="H584" s="148" t="e">
        <f>Oktobar!#REF!</f>
        <v>#REF!</v>
      </c>
      <c r="I584" s="148" t="e">
        <f>Oktobar_2!S584</f>
        <v>#REF!</v>
      </c>
      <c r="K584" s="148" t="e">
        <f>Januar!#REF!</f>
        <v>#REF!</v>
      </c>
      <c r="L584" s="148" t="e">
        <f>Februar!#REF!</f>
        <v>#REF!</v>
      </c>
      <c r="M584" s="148" t="e">
        <f>#REF!</f>
        <v>#REF!</v>
      </c>
      <c r="N584" s="148" t="e">
        <f>Juni!#REF!</f>
        <v>#REF!</v>
      </c>
      <c r="O584" s="148" t="e">
        <f>Juli!#REF!</f>
        <v>#REF!</v>
      </c>
      <c r="P584" s="148" t="e">
        <f>Septembar!#REF!</f>
        <v>#REF!</v>
      </c>
      <c r="Q584" s="148" t="e">
        <f>Oktobar!#REF!</f>
        <v>#REF!</v>
      </c>
      <c r="R584" s="148" t="e">
        <f>Oktobar_2!S584</f>
        <v>#REF!</v>
      </c>
      <c r="S584" s="148"/>
      <c r="T584" s="148">
        <f t="shared" si="10"/>
        <v>0</v>
      </c>
    </row>
    <row r="585" spans="1:20" ht="20.100000000000001" customHeight="1">
      <c r="A585" t="e">
        <f>OSS_2018_19!#REF!</f>
        <v>#REF!</v>
      </c>
      <c r="B585" s="148" t="e">
        <f>Januar!#REF!</f>
        <v>#REF!</v>
      </c>
      <c r="C585" s="148" t="e">
        <f>Februar!#REF!</f>
        <v>#REF!</v>
      </c>
      <c r="D585" s="148" t="e">
        <f>#REF!</f>
        <v>#REF!</v>
      </c>
      <c r="E585" s="148" t="e">
        <f>Juni!#REF!</f>
        <v>#REF!</v>
      </c>
      <c r="F585" s="148" t="e">
        <f>Juli!#REF!</f>
        <v>#REF!</v>
      </c>
      <c r="G585" s="148" t="e">
        <f>Septembar!#REF!</f>
        <v>#REF!</v>
      </c>
      <c r="H585" s="148" t="e">
        <f>Oktobar!#REF!</f>
        <v>#REF!</v>
      </c>
      <c r="I585" s="148" t="e">
        <f>Oktobar_2!S585</f>
        <v>#REF!</v>
      </c>
      <c r="K585" s="148" t="e">
        <f>Januar!#REF!</f>
        <v>#REF!</v>
      </c>
      <c r="L585" s="148" t="e">
        <f>Februar!#REF!</f>
        <v>#REF!</v>
      </c>
      <c r="M585" s="148" t="e">
        <f>#REF!</f>
        <v>#REF!</v>
      </c>
      <c r="N585" s="148" t="e">
        <f>Juni!#REF!</f>
        <v>#REF!</v>
      </c>
      <c r="O585" s="148" t="e">
        <f>Juli!#REF!</f>
        <v>#REF!</v>
      </c>
      <c r="P585" s="148" t="e">
        <f>Septembar!#REF!</f>
        <v>#REF!</v>
      </c>
      <c r="Q585" s="148" t="e">
        <f>Oktobar!#REF!</f>
        <v>#REF!</v>
      </c>
      <c r="R585" s="148" t="e">
        <f>Oktobar_2!S585</f>
        <v>#REF!</v>
      </c>
      <c r="S585" s="148"/>
      <c r="T585" s="148">
        <f t="shared" si="10"/>
        <v>0</v>
      </c>
    </row>
    <row r="586" spans="1:20" ht="20.100000000000001" customHeight="1">
      <c r="A586" t="e">
        <f>OSS_2018_19!#REF!</f>
        <v>#REF!</v>
      </c>
      <c r="B586" s="148" t="e">
        <f>Januar!#REF!</f>
        <v>#REF!</v>
      </c>
      <c r="C586" s="148" t="e">
        <f>Februar!#REF!</f>
        <v>#REF!</v>
      </c>
      <c r="D586" s="148" t="e">
        <f>#REF!</f>
        <v>#REF!</v>
      </c>
      <c r="E586" s="148" t="e">
        <f>Juni!#REF!</f>
        <v>#REF!</v>
      </c>
      <c r="F586" s="148" t="e">
        <f>Juli!#REF!</f>
        <v>#REF!</v>
      </c>
      <c r="G586" s="148" t="e">
        <f>Septembar!#REF!</f>
        <v>#REF!</v>
      </c>
      <c r="H586" s="148" t="e">
        <f>Oktobar!#REF!</f>
        <v>#REF!</v>
      </c>
      <c r="I586" s="148" t="e">
        <f>Oktobar_2!S586</f>
        <v>#REF!</v>
      </c>
      <c r="K586" s="148" t="e">
        <f>Januar!#REF!</f>
        <v>#REF!</v>
      </c>
      <c r="L586" s="148" t="e">
        <f>Februar!#REF!</f>
        <v>#REF!</v>
      </c>
      <c r="M586" s="148" t="e">
        <f>#REF!</f>
        <v>#REF!</v>
      </c>
      <c r="N586" s="148" t="e">
        <f>Juni!#REF!</f>
        <v>#REF!</v>
      </c>
      <c r="O586" s="148" t="e">
        <f>Juli!#REF!</f>
        <v>#REF!</v>
      </c>
      <c r="P586" s="148" t="e">
        <f>Septembar!#REF!</f>
        <v>#REF!</v>
      </c>
      <c r="Q586" s="148" t="e">
        <f>Oktobar!#REF!</f>
        <v>#REF!</v>
      </c>
      <c r="R586" s="148" t="e">
        <f>Oktobar_2!S586</f>
        <v>#REF!</v>
      </c>
      <c r="S586" s="148"/>
      <c r="T586" s="148">
        <f t="shared" si="10"/>
        <v>0</v>
      </c>
    </row>
    <row r="587" spans="1:20" ht="20.100000000000001" customHeight="1">
      <c r="A587" t="e">
        <f>OSS_2018_19!#REF!</f>
        <v>#REF!</v>
      </c>
      <c r="B587" s="148" t="e">
        <f>Januar!#REF!</f>
        <v>#REF!</v>
      </c>
      <c r="C587" s="148" t="e">
        <f>Februar!#REF!</f>
        <v>#REF!</v>
      </c>
      <c r="D587" s="148" t="e">
        <f>#REF!</f>
        <v>#REF!</v>
      </c>
      <c r="E587" s="148" t="e">
        <f>Juni!#REF!</f>
        <v>#REF!</v>
      </c>
      <c r="F587" s="148" t="e">
        <f>Juli!#REF!</f>
        <v>#REF!</v>
      </c>
      <c r="G587" s="148" t="e">
        <f>Septembar!#REF!</f>
        <v>#REF!</v>
      </c>
      <c r="H587" s="148" t="e">
        <f>Oktobar!#REF!</f>
        <v>#REF!</v>
      </c>
      <c r="I587" s="148" t="e">
        <f>Oktobar_2!S587</f>
        <v>#REF!</v>
      </c>
      <c r="K587" s="148" t="e">
        <f>Januar!#REF!</f>
        <v>#REF!</v>
      </c>
      <c r="L587" s="148" t="e">
        <f>Februar!#REF!</f>
        <v>#REF!</v>
      </c>
      <c r="M587" s="148" t="e">
        <f>#REF!</f>
        <v>#REF!</v>
      </c>
      <c r="N587" s="148" t="e">
        <f>Juni!#REF!</f>
        <v>#REF!</v>
      </c>
      <c r="O587" s="148" t="e">
        <f>Juli!#REF!</f>
        <v>#REF!</v>
      </c>
      <c r="P587" s="148" t="e">
        <f>Septembar!#REF!</f>
        <v>#REF!</v>
      </c>
      <c r="Q587" s="148" t="e">
        <f>Oktobar!#REF!</f>
        <v>#REF!</v>
      </c>
      <c r="R587" s="148" t="e">
        <f>Oktobar_2!S587</f>
        <v>#REF!</v>
      </c>
      <c r="S587" s="148"/>
      <c r="T587" s="148">
        <f t="shared" si="10"/>
        <v>0</v>
      </c>
    </row>
    <row r="588" spans="1:20" ht="20.100000000000001" customHeight="1">
      <c r="A588" t="e">
        <f>OSS_2018_19!#REF!</f>
        <v>#REF!</v>
      </c>
      <c r="B588" s="148" t="e">
        <f>Januar!#REF!</f>
        <v>#REF!</v>
      </c>
      <c r="C588" s="148" t="e">
        <f>Februar!#REF!</f>
        <v>#REF!</v>
      </c>
      <c r="D588" s="148" t="e">
        <f>#REF!</f>
        <v>#REF!</v>
      </c>
      <c r="E588" s="148" t="e">
        <f>Juni!#REF!</f>
        <v>#REF!</v>
      </c>
      <c r="F588" s="148" t="e">
        <f>Juli!#REF!</f>
        <v>#REF!</v>
      </c>
      <c r="G588" s="148" t="e">
        <f>Septembar!#REF!</f>
        <v>#REF!</v>
      </c>
      <c r="H588" s="148" t="e">
        <f>Oktobar!#REF!</f>
        <v>#REF!</v>
      </c>
      <c r="I588" s="148" t="e">
        <f>Oktobar_2!S588</f>
        <v>#REF!</v>
      </c>
      <c r="K588" s="148" t="e">
        <f>Januar!#REF!</f>
        <v>#REF!</v>
      </c>
      <c r="L588" s="148" t="e">
        <f>Februar!#REF!</f>
        <v>#REF!</v>
      </c>
      <c r="M588" s="148" t="e">
        <f>#REF!</f>
        <v>#REF!</v>
      </c>
      <c r="N588" s="148" t="e">
        <f>Juni!#REF!</f>
        <v>#REF!</v>
      </c>
      <c r="O588" s="148" t="e">
        <f>Juli!#REF!</f>
        <v>#REF!</v>
      </c>
      <c r="P588" s="148" t="e">
        <f>Septembar!#REF!</f>
        <v>#REF!</v>
      </c>
      <c r="Q588" s="148" t="e">
        <f>Oktobar!#REF!</f>
        <v>#REF!</v>
      </c>
      <c r="R588" s="148" t="e">
        <f>Oktobar_2!S588</f>
        <v>#REF!</v>
      </c>
      <c r="S588" s="148"/>
      <c r="T588" s="148">
        <f t="shared" si="10"/>
        <v>0</v>
      </c>
    </row>
    <row r="589" spans="1:20" ht="20.100000000000001" customHeight="1">
      <c r="A589" t="e">
        <f>OSS_2018_19!#REF!</f>
        <v>#REF!</v>
      </c>
      <c r="B589" s="148" t="e">
        <f>Januar!#REF!</f>
        <v>#REF!</v>
      </c>
      <c r="C589" s="148" t="e">
        <f>Februar!#REF!</f>
        <v>#REF!</v>
      </c>
      <c r="D589" s="148" t="e">
        <f>#REF!</f>
        <v>#REF!</v>
      </c>
      <c r="E589" s="148" t="e">
        <f>Juni!#REF!</f>
        <v>#REF!</v>
      </c>
      <c r="F589" s="148" t="e">
        <f>Juli!#REF!</f>
        <v>#REF!</v>
      </c>
      <c r="G589" s="148" t="e">
        <f>Septembar!#REF!</f>
        <v>#REF!</v>
      </c>
      <c r="H589" s="148" t="e">
        <f>Oktobar!#REF!</f>
        <v>#REF!</v>
      </c>
      <c r="I589" s="148" t="e">
        <f>Oktobar_2!S589</f>
        <v>#REF!</v>
      </c>
      <c r="K589" s="148" t="e">
        <f>Januar!#REF!</f>
        <v>#REF!</v>
      </c>
      <c r="L589" s="148" t="e">
        <f>Februar!#REF!</f>
        <v>#REF!</v>
      </c>
      <c r="M589" s="148" t="e">
        <f>#REF!</f>
        <v>#REF!</v>
      </c>
      <c r="N589" s="148" t="e">
        <f>Juni!#REF!</f>
        <v>#REF!</v>
      </c>
      <c r="O589" s="148" t="e">
        <f>Juli!#REF!</f>
        <v>#REF!</v>
      </c>
      <c r="P589" s="148" t="e">
        <f>Septembar!#REF!</f>
        <v>#REF!</v>
      </c>
      <c r="Q589" s="148" t="e">
        <f>Oktobar!#REF!</f>
        <v>#REF!</v>
      </c>
      <c r="R589" s="148" t="e">
        <f>Oktobar_2!S589</f>
        <v>#REF!</v>
      </c>
      <c r="S589" s="148"/>
      <c r="T589" s="148">
        <f t="shared" si="10"/>
        <v>0</v>
      </c>
    </row>
    <row r="590" spans="1:20" ht="20.100000000000001" customHeight="1">
      <c r="A590" t="e">
        <f>OSS_2018_19!#REF!</f>
        <v>#REF!</v>
      </c>
      <c r="B590" s="148" t="e">
        <f>Januar!#REF!</f>
        <v>#REF!</v>
      </c>
      <c r="C590" s="148" t="e">
        <f>Februar!#REF!</f>
        <v>#REF!</v>
      </c>
      <c r="D590" s="148" t="e">
        <f>#REF!</f>
        <v>#REF!</v>
      </c>
      <c r="E590" s="148" t="e">
        <f>Juni!#REF!</f>
        <v>#REF!</v>
      </c>
      <c r="F590" s="148" t="e">
        <f>Juli!#REF!</f>
        <v>#REF!</v>
      </c>
      <c r="G590" s="148" t="e">
        <f>Septembar!#REF!</f>
        <v>#REF!</v>
      </c>
      <c r="H590" s="148" t="e">
        <f>Oktobar!#REF!</f>
        <v>#REF!</v>
      </c>
      <c r="I590" s="148" t="e">
        <f>Oktobar_2!S590</f>
        <v>#REF!</v>
      </c>
      <c r="K590" s="148" t="e">
        <f>Januar!#REF!</f>
        <v>#REF!</v>
      </c>
      <c r="L590" s="148" t="e">
        <f>Februar!#REF!</f>
        <v>#REF!</v>
      </c>
      <c r="M590" s="148" t="e">
        <f>#REF!</f>
        <v>#REF!</v>
      </c>
      <c r="N590" s="148" t="e">
        <f>Juni!#REF!</f>
        <v>#REF!</v>
      </c>
      <c r="O590" s="148" t="e">
        <f>Juli!#REF!</f>
        <v>#REF!</v>
      </c>
      <c r="P590" s="148" t="e">
        <f>Septembar!#REF!</f>
        <v>#REF!</v>
      </c>
      <c r="Q590" s="148" t="e">
        <f>Oktobar!#REF!</f>
        <v>#REF!</v>
      </c>
      <c r="R590" s="148" t="e">
        <f>Oktobar_2!S590</f>
        <v>#REF!</v>
      </c>
      <c r="S590" s="148"/>
      <c r="T590" s="148">
        <f t="shared" si="10"/>
        <v>0</v>
      </c>
    </row>
    <row r="591" spans="1:20" ht="20.100000000000001" customHeight="1">
      <c r="A591" t="e">
        <f>OSS_2018_19!#REF!</f>
        <v>#REF!</v>
      </c>
      <c r="B591" s="148" t="e">
        <f>Januar!#REF!</f>
        <v>#REF!</v>
      </c>
      <c r="C591" s="148" t="e">
        <f>Februar!#REF!</f>
        <v>#REF!</v>
      </c>
      <c r="D591" s="148" t="e">
        <f>#REF!</f>
        <v>#REF!</v>
      </c>
      <c r="E591" s="148" t="e">
        <f>Juni!#REF!</f>
        <v>#REF!</v>
      </c>
      <c r="F591" s="148" t="e">
        <f>Juli!#REF!</f>
        <v>#REF!</v>
      </c>
      <c r="G591" s="148" t="e">
        <f>Septembar!#REF!</f>
        <v>#REF!</v>
      </c>
      <c r="H591" s="148" t="e">
        <f>Oktobar!#REF!</f>
        <v>#REF!</v>
      </c>
      <c r="I591" s="148" t="e">
        <f>Oktobar_2!S591</f>
        <v>#REF!</v>
      </c>
      <c r="K591" s="148" t="e">
        <f>Januar!#REF!</f>
        <v>#REF!</v>
      </c>
      <c r="L591" s="148" t="e">
        <f>Februar!#REF!</f>
        <v>#REF!</v>
      </c>
      <c r="M591" s="148" t="e">
        <f>#REF!</f>
        <v>#REF!</v>
      </c>
      <c r="N591" s="148" t="e">
        <f>Juni!#REF!</f>
        <v>#REF!</v>
      </c>
      <c r="O591" s="148" t="e">
        <f>Juli!#REF!</f>
        <v>#REF!</v>
      </c>
      <c r="P591" s="148" t="e">
        <f>Septembar!#REF!</f>
        <v>#REF!</v>
      </c>
      <c r="Q591" s="148" t="e">
        <f>Oktobar!#REF!</f>
        <v>#REF!</v>
      </c>
      <c r="R591" s="148" t="e">
        <f>Oktobar_2!S591</f>
        <v>#REF!</v>
      </c>
      <c r="S591" s="148"/>
      <c r="T591" s="148">
        <f t="shared" si="10"/>
        <v>0</v>
      </c>
    </row>
    <row r="592" spans="1:20" ht="20.100000000000001" customHeight="1">
      <c r="A592" t="e">
        <f>OSS_2018_19!#REF!</f>
        <v>#REF!</v>
      </c>
      <c r="B592" s="148" t="e">
        <f>Januar!#REF!</f>
        <v>#REF!</v>
      </c>
      <c r="C592" s="148" t="e">
        <f>Februar!#REF!</f>
        <v>#REF!</v>
      </c>
      <c r="D592" s="148" t="e">
        <f>#REF!</f>
        <v>#REF!</v>
      </c>
      <c r="E592" s="148" t="e">
        <f>Juni!#REF!</f>
        <v>#REF!</v>
      </c>
      <c r="F592" s="148" t="e">
        <f>Juli!#REF!</f>
        <v>#REF!</v>
      </c>
      <c r="G592" s="148" t="e">
        <f>Septembar!#REF!</f>
        <v>#REF!</v>
      </c>
      <c r="H592" s="148" t="e">
        <f>Oktobar!#REF!</f>
        <v>#REF!</v>
      </c>
      <c r="I592" s="148" t="e">
        <f>Oktobar_2!S592</f>
        <v>#REF!</v>
      </c>
      <c r="K592" s="148" t="e">
        <f>Januar!#REF!</f>
        <v>#REF!</v>
      </c>
      <c r="L592" s="148" t="e">
        <f>Februar!#REF!</f>
        <v>#REF!</v>
      </c>
      <c r="M592" s="148" t="e">
        <f>#REF!</f>
        <v>#REF!</v>
      </c>
      <c r="N592" s="148" t="e">
        <f>Juni!#REF!</f>
        <v>#REF!</v>
      </c>
      <c r="O592" s="148" t="e">
        <f>Juli!#REF!</f>
        <v>#REF!</v>
      </c>
      <c r="P592" s="148" t="e">
        <f>Septembar!#REF!</f>
        <v>#REF!</v>
      </c>
      <c r="Q592" s="148" t="e">
        <f>Oktobar!#REF!</f>
        <v>#REF!</v>
      </c>
      <c r="R592" s="148" t="e">
        <f>Oktobar_2!S592</f>
        <v>#REF!</v>
      </c>
      <c r="S592" s="148"/>
      <c r="T592" s="148">
        <f t="shared" si="10"/>
        <v>0</v>
      </c>
    </row>
    <row r="593" spans="1:20" ht="20.100000000000001" customHeight="1">
      <c r="A593" t="e">
        <f>OSS_2018_19!#REF!</f>
        <v>#REF!</v>
      </c>
      <c r="B593" s="148" t="e">
        <f>Januar!#REF!</f>
        <v>#REF!</v>
      </c>
      <c r="C593" s="148" t="e">
        <f>Februar!#REF!</f>
        <v>#REF!</v>
      </c>
      <c r="D593" s="148" t="e">
        <f>#REF!</f>
        <v>#REF!</v>
      </c>
      <c r="E593" s="148" t="e">
        <f>Juni!#REF!</f>
        <v>#REF!</v>
      </c>
      <c r="F593" s="148" t="e">
        <f>Juli!#REF!</f>
        <v>#REF!</v>
      </c>
      <c r="G593" s="148" t="e">
        <f>Septembar!#REF!</f>
        <v>#REF!</v>
      </c>
      <c r="H593" s="148" t="e">
        <f>Oktobar!#REF!</f>
        <v>#REF!</v>
      </c>
      <c r="I593" s="148" t="e">
        <f>Oktobar_2!S593</f>
        <v>#REF!</v>
      </c>
      <c r="K593" s="148" t="e">
        <f>Januar!#REF!</f>
        <v>#REF!</v>
      </c>
      <c r="L593" s="148" t="e">
        <f>Februar!#REF!</f>
        <v>#REF!</v>
      </c>
      <c r="M593" s="148" t="e">
        <f>#REF!</f>
        <v>#REF!</v>
      </c>
      <c r="N593" s="148" t="e">
        <f>Juni!#REF!</f>
        <v>#REF!</v>
      </c>
      <c r="O593" s="148" t="e">
        <f>Juli!#REF!</f>
        <v>#REF!</v>
      </c>
      <c r="P593" s="148" t="e">
        <f>Septembar!#REF!</f>
        <v>#REF!</v>
      </c>
      <c r="Q593" s="148" t="e">
        <f>Oktobar!#REF!</f>
        <v>#REF!</v>
      </c>
      <c r="R593" s="148" t="e">
        <f>Oktobar_2!S593</f>
        <v>#REF!</v>
      </c>
      <c r="S593" s="148"/>
      <c r="T593" s="148">
        <f t="shared" si="10"/>
        <v>0</v>
      </c>
    </row>
    <row r="594" spans="1:20" ht="20.100000000000001" customHeight="1">
      <c r="A594" t="e">
        <f>OSS_2018_19!#REF!</f>
        <v>#REF!</v>
      </c>
      <c r="B594" s="148" t="e">
        <f>Januar!#REF!</f>
        <v>#REF!</v>
      </c>
      <c r="C594" s="148" t="e">
        <f>Februar!#REF!</f>
        <v>#REF!</v>
      </c>
      <c r="D594" s="148" t="e">
        <f>#REF!</f>
        <v>#REF!</v>
      </c>
      <c r="E594" s="148" t="e">
        <f>Juni!#REF!</f>
        <v>#REF!</v>
      </c>
      <c r="F594" s="148" t="e">
        <f>Juli!#REF!</f>
        <v>#REF!</v>
      </c>
      <c r="G594" s="148" t="e">
        <f>Septembar!#REF!</f>
        <v>#REF!</v>
      </c>
      <c r="H594" s="148" t="e">
        <f>Oktobar!#REF!</f>
        <v>#REF!</v>
      </c>
      <c r="I594" s="148" t="e">
        <f>Oktobar_2!S594</f>
        <v>#REF!</v>
      </c>
      <c r="K594" s="148" t="e">
        <f>Januar!#REF!</f>
        <v>#REF!</v>
      </c>
      <c r="L594" s="148" t="e">
        <f>Februar!#REF!</f>
        <v>#REF!</v>
      </c>
      <c r="M594" s="148" t="e">
        <f>#REF!</f>
        <v>#REF!</v>
      </c>
      <c r="N594" s="148" t="e">
        <f>Juni!#REF!</f>
        <v>#REF!</v>
      </c>
      <c r="O594" s="148" t="e">
        <f>Juli!#REF!</f>
        <v>#REF!</v>
      </c>
      <c r="P594" s="148" t="e">
        <f>Septembar!#REF!</f>
        <v>#REF!</v>
      </c>
      <c r="Q594" s="148" t="e">
        <f>Oktobar!#REF!</f>
        <v>#REF!</v>
      </c>
      <c r="R594" s="148" t="e">
        <f>Oktobar_2!S594</f>
        <v>#REF!</v>
      </c>
      <c r="S594" s="148"/>
      <c r="T594" s="148">
        <f t="shared" si="10"/>
        <v>0</v>
      </c>
    </row>
    <row r="595" spans="1:20" ht="20.100000000000001" customHeight="1">
      <c r="A595" t="e">
        <f>OSS_2018_19!#REF!</f>
        <v>#REF!</v>
      </c>
      <c r="B595" s="148" t="e">
        <f>Januar!#REF!</f>
        <v>#REF!</v>
      </c>
      <c r="C595" s="148" t="e">
        <f>Februar!#REF!</f>
        <v>#REF!</v>
      </c>
      <c r="D595" s="148" t="e">
        <f>#REF!</f>
        <v>#REF!</v>
      </c>
      <c r="E595" s="148" t="e">
        <f>Juni!#REF!</f>
        <v>#REF!</v>
      </c>
      <c r="F595" s="148" t="e">
        <f>Juli!#REF!</f>
        <v>#REF!</v>
      </c>
      <c r="G595" s="148" t="e">
        <f>Septembar!#REF!</f>
        <v>#REF!</v>
      </c>
      <c r="H595" s="148" t="e">
        <f>Oktobar!#REF!</f>
        <v>#REF!</v>
      </c>
      <c r="I595" s="148" t="e">
        <f>Oktobar_2!S595</f>
        <v>#REF!</v>
      </c>
      <c r="K595" s="148" t="e">
        <f>Januar!#REF!</f>
        <v>#REF!</v>
      </c>
      <c r="L595" s="148" t="e">
        <f>Februar!#REF!</f>
        <v>#REF!</v>
      </c>
      <c r="M595" s="148" t="e">
        <f>#REF!</f>
        <v>#REF!</v>
      </c>
      <c r="N595" s="148" t="e">
        <f>Juni!#REF!</f>
        <v>#REF!</v>
      </c>
      <c r="O595" s="148" t="e">
        <f>Juli!#REF!</f>
        <v>#REF!</v>
      </c>
      <c r="P595" s="148" t="e">
        <f>Septembar!#REF!</f>
        <v>#REF!</v>
      </c>
      <c r="Q595" s="148" t="e">
        <f>Oktobar!#REF!</f>
        <v>#REF!</v>
      </c>
      <c r="R595" s="148" t="e">
        <f>Oktobar_2!S595</f>
        <v>#REF!</v>
      </c>
      <c r="S595" s="148"/>
      <c r="T595" s="148">
        <f t="shared" si="10"/>
        <v>0</v>
      </c>
    </row>
    <row r="596" spans="1:20" ht="20.100000000000001" customHeight="1">
      <c r="A596" t="e">
        <f>OSS_2018_19!#REF!</f>
        <v>#REF!</v>
      </c>
      <c r="B596" s="148" t="e">
        <f>Januar!#REF!</f>
        <v>#REF!</v>
      </c>
      <c r="C596" s="148" t="e">
        <f>Februar!#REF!</f>
        <v>#REF!</v>
      </c>
      <c r="D596" s="148" t="e">
        <f>#REF!</f>
        <v>#REF!</v>
      </c>
      <c r="E596" s="148" t="e">
        <f>Juni!#REF!</f>
        <v>#REF!</v>
      </c>
      <c r="F596" s="148" t="e">
        <f>Juli!#REF!</f>
        <v>#REF!</v>
      </c>
      <c r="G596" s="148" t="e">
        <f>Septembar!#REF!</f>
        <v>#REF!</v>
      </c>
      <c r="H596" s="148" t="e">
        <f>Oktobar!#REF!</f>
        <v>#REF!</v>
      </c>
      <c r="I596" s="148" t="e">
        <f>Oktobar_2!S596</f>
        <v>#REF!</v>
      </c>
      <c r="K596" s="148" t="e">
        <f>Januar!#REF!</f>
        <v>#REF!</v>
      </c>
      <c r="L596" s="148" t="e">
        <f>Februar!#REF!</f>
        <v>#REF!</v>
      </c>
      <c r="M596" s="148" t="e">
        <f>#REF!</f>
        <v>#REF!</v>
      </c>
      <c r="N596" s="148" t="e">
        <f>Juni!#REF!</f>
        <v>#REF!</v>
      </c>
      <c r="O596" s="148" t="e">
        <f>Juli!#REF!</f>
        <v>#REF!</v>
      </c>
      <c r="P596" s="148" t="e">
        <f>Septembar!#REF!</f>
        <v>#REF!</v>
      </c>
      <c r="Q596" s="148" t="e">
        <f>Oktobar!#REF!</f>
        <v>#REF!</v>
      </c>
      <c r="R596" s="148" t="e">
        <f>Oktobar_2!S596</f>
        <v>#REF!</v>
      </c>
      <c r="S596" s="148"/>
      <c r="T596" s="148">
        <f t="shared" si="10"/>
        <v>0</v>
      </c>
    </row>
    <row r="597" spans="1:20" ht="20.100000000000001" customHeight="1">
      <c r="A597" t="e">
        <f>OSS_2018_19!#REF!</f>
        <v>#REF!</v>
      </c>
      <c r="B597" s="148" t="e">
        <f>Januar!#REF!</f>
        <v>#REF!</v>
      </c>
      <c r="C597" s="148" t="e">
        <f>Februar!#REF!</f>
        <v>#REF!</v>
      </c>
      <c r="D597" s="148" t="e">
        <f>#REF!</f>
        <v>#REF!</v>
      </c>
      <c r="E597" s="148" t="e">
        <f>Juni!#REF!</f>
        <v>#REF!</v>
      </c>
      <c r="F597" s="148" t="e">
        <f>Juli!#REF!</f>
        <v>#REF!</v>
      </c>
      <c r="G597" s="148" t="e">
        <f>Septembar!#REF!</f>
        <v>#REF!</v>
      </c>
      <c r="H597" s="148" t="e">
        <f>Oktobar!#REF!</f>
        <v>#REF!</v>
      </c>
      <c r="I597" s="148" t="e">
        <f>Oktobar_2!S597</f>
        <v>#REF!</v>
      </c>
      <c r="K597" s="148" t="e">
        <f>Januar!#REF!</f>
        <v>#REF!</v>
      </c>
      <c r="L597" s="148" t="e">
        <f>Februar!#REF!</f>
        <v>#REF!</v>
      </c>
      <c r="M597" s="148" t="e">
        <f>#REF!</f>
        <v>#REF!</v>
      </c>
      <c r="N597" s="148" t="e">
        <f>Juni!#REF!</f>
        <v>#REF!</v>
      </c>
      <c r="O597" s="148" t="e">
        <f>Juli!#REF!</f>
        <v>#REF!</v>
      </c>
      <c r="P597" s="148" t="e">
        <f>Septembar!#REF!</f>
        <v>#REF!</v>
      </c>
      <c r="Q597" s="148" t="e">
        <f>Oktobar!#REF!</f>
        <v>#REF!</v>
      </c>
      <c r="R597" s="148" t="e">
        <f>Oktobar_2!S597</f>
        <v>#REF!</v>
      </c>
      <c r="S597" s="148"/>
      <c r="T597" s="148">
        <f t="shared" si="10"/>
        <v>0</v>
      </c>
    </row>
    <row r="598" spans="1:20" ht="20.100000000000001" customHeight="1">
      <c r="A598" t="e">
        <f>OSS_2018_19!#REF!</f>
        <v>#REF!</v>
      </c>
      <c r="B598" s="148" t="e">
        <f>Januar!#REF!</f>
        <v>#REF!</v>
      </c>
      <c r="C598" s="148" t="e">
        <f>Februar!#REF!</f>
        <v>#REF!</v>
      </c>
      <c r="D598" s="148" t="e">
        <f>#REF!</f>
        <v>#REF!</v>
      </c>
      <c r="E598" s="148" t="e">
        <f>Juni!#REF!</f>
        <v>#REF!</v>
      </c>
      <c r="F598" s="148" t="e">
        <f>Juli!#REF!</f>
        <v>#REF!</v>
      </c>
      <c r="G598" s="148" t="e">
        <f>Septembar!#REF!</f>
        <v>#REF!</v>
      </c>
      <c r="H598" s="148" t="e">
        <f>Oktobar!#REF!</f>
        <v>#REF!</v>
      </c>
      <c r="I598" s="148" t="e">
        <f>Oktobar_2!S598</f>
        <v>#REF!</v>
      </c>
      <c r="K598" s="148" t="e">
        <f>Januar!#REF!</f>
        <v>#REF!</v>
      </c>
      <c r="L598" s="148" t="e">
        <f>Februar!#REF!</f>
        <v>#REF!</v>
      </c>
      <c r="M598" s="148" t="e">
        <f>#REF!</f>
        <v>#REF!</v>
      </c>
      <c r="N598" s="148" t="e">
        <f>Juni!#REF!</f>
        <v>#REF!</v>
      </c>
      <c r="O598" s="148" t="e">
        <f>Juli!#REF!</f>
        <v>#REF!</v>
      </c>
      <c r="P598" s="148" t="e">
        <f>Septembar!#REF!</f>
        <v>#REF!</v>
      </c>
      <c r="Q598" s="148" t="e">
        <f>Oktobar!#REF!</f>
        <v>#REF!</v>
      </c>
      <c r="R598" s="148" t="e">
        <f>Oktobar_2!S598</f>
        <v>#REF!</v>
      </c>
      <c r="S598" s="148"/>
      <c r="T598" s="148">
        <f t="shared" si="10"/>
        <v>0</v>
      </c>
    </row>
    <row r="599" spans="1:20" ht="20.100000000000001" customHeight="1">
      <c r="A599" t="e">
        <f>OSS_2018_19!#REF!</f>
        <v>#REF!</v>
      </c>
      <c r="B599" s="148" t="e">
        <f>Januar!#REF!</f>
        <v>#REF!</v>
      </c>
      <c r="C599" s="148" t="e">
        <f>Februar!#REF!</f>
        <v>#REF!</v>
      </c>
      <c r="D599" s="148" t="e">
        <f>#REF!</f>
        <v>#REF!</v>
      </c>
      <c r="E599" s="148" t="e">
        <f>Juni!#REF!</f>
        <v>#REF!</v>
      </c>
      <c r="F599" s="148" t="e">
        <f>Juli!#REF!</f>
        <v>#REF!</v>
      </c>
      <c r="G599" s="148" t="e">
        <f>Septembar!#REF!</f>
        <v>#REF!</v>
      </c>
      <c r="H599" s="148" t="e">
        <f>Oktobar!#REF!</f>
        <v>#REF!</v>
      </c>
      <c r="I599" s="148" t="e">
        <f>Oktobar_2!S599</f>
        <v>#REF!</v>
      </c>
      <c r="K599" s="148" t="e">
        <f>Januar!#REF!</f>
        <v>#REF!</v>
      </c>
      <c r="L599" s="148" t="e">
        <f>Februar!#REF!</f>
        <v>#REF!</v>
      </c>
      <c r="M599" s="148" t="e">
        <f>#REF!</f>
        <v>#REF!</v>
      </c>
      <c r="N599" s="148" t="e">
        <f>Juni!#REF!</f>
        <v>#REF!</v>
      </c>
      <c r="O599" s="148" t="e">
        <f>Juli!#REF!</f>
        <v>#REF!</v>
      </c>
      <c r="P599" s="148" t="e">
        <f>Septembar!#REF!</f>
        <v>#REF!</v>
      </c>
      <c r="Q599" s="148" t="e">
        <f>Oktobar!#REF!</f>
        <v>#REF!</v>
      </c>
      <c r="R599" s="148" t="e">
        <f>Oktobar_2!S599</f>
        <v>#REF!</v>
      </c>
      <c r="S599" s="148"/>
      <c r="T599" s="148">
        <f t="shared" si="10"/>
        <v>0</v>
      </c>
    </row>
    <row r="600" spans="1:20" ht="20.100000000000001" customHeight="1">
      <c r="A600" t="e">
        <f>OSS_2018_19!#REF!</f>
        <v>#REF!</v>
      </c>
      <c r="B600" s="148" t="e">
        <f>Januar!#REF!</f>
        <v>#REF!</v>
      </c>
      <c r="C600" s="148" t="e">
        <f>Februar!#REF!</f>
        <v>#REF!</v>
      </c>
      <c r="D600" s="148" t="e">
        <f>#REF!</f>
        <v>#REF!</v>
      </c>
      <c r="E600" s="148" t="e">
        <f>Juni!#REF!</f>
        <v>#REF!</v>
      </c>
      <c r="F600" s="148" t="e">
        <f>Juli!#REF!</f>
        <v>#REF!</v>
      </c>
      <c r="G600" s="148" t="e">
        <f>Septembar!#REF!</f>
        <v>#REF!</v>
      </c>
      <c r="H600" s="148" t="e">
        <f>Oktobar!#REF!</f>
        <v>#REF!</v>
      </c>
      <c r="I600" s="148" t="e">
        <f>Oktobar_2!S600</f>
        <v>#REF!</v>
      </c>
      <c r="K600" s="148" t="e">
        <f>Januar!#REF!</f>
        <v>#REF!</v>
      </c>
      <c r="L600" s="148" t="e">
        <f>Februar!#REF!</f>
        <v>#REF!</v>
      </c>
      <c r="M600" s="148" t="e">
        <f>#REF!</f>
        <v>#REF!</v>
      </c>
      <c r="N600" s="148" t="e">
        <f>Juni!#REF!</f>
        <v>#REF!</v>
      </c>
      <c r="O600" s="148" t="e">
        <f>Juli!#REF!</f>
        <v>#REF!</v>
      </c>
      <c r="P600" s="148" t="e">
        <f>Septembar!#REF!</f>
        <v>#REF!</v>
      </c>
      <c r="Q600" s="148" t="e">
        <f>Oktobar!#REF!</f>
        <v>#REF!</v>
      </c>
      <c r="R600" s="148" t="e">
        <f>Oktobar_2!S600</f>
        <v>#REF!</v>
      </c>
      <c r="S600" s="148"/>
      <c r="T600" s="148">
        <f t="shared" si="10"/>
        <v>0</v>
      </c>
    </row>
    <row r="601" spans="1:20" ht="20.100000000000001" customHeight="1">
      <c r="A601" t="e">
        <f>OSS_2018_19!#REF!</f>
        <v>#REF!</v>
      </c>
      <c r="B601" s="148" t="e">
        <f>Januar!#REF!</f>
        <v>#REF!</v>
      </c>
      <c r="C601" s="148" t="e">
        <f>Februar!#REF!</f>
        <v>#REF!</v>
      </c>
      <c r="D601" s="148" t="e">
        <f>#REF!</f>
        <v>#REF!</v>
      </c>
      <c r="E601" s="148" t="e">
        <f>Juni!#REF!</f>
        <v>#REF!</v>
      </c>
      <c r="F601" s="148" t="e">
        <f>Juli!#REF!</f>
        <v>#REF!</v>
      </c>
      <c r="G601" s="148" t="e">
        <f>Septembar!#REF!</f>
        <v>#REF!</v>
      </c>
      <c r="H601" s="148" t="e">
        <f>Oktobar!#REF!</f>
        <v>#REF!</v>
      </c>
      <c r="I601" s="148" t="e">
        <f>Oktobar_2!S601</f>
        <v>#REF!</v>
      </c>
      <c r="K601" s="148" t="e">
        <f>Januar!#REF!</f>
        <v>#REF!</v>
      </c>
      <c r="L601" s="148" t="e">
        <f>Februar!#REF!</f>
        <v>#REF!</v>
      </c>
      <c r="M601" s="148" t="e">
        <f>#REF!</f>
        <v>#REF!</v>
      </c>
      <c r="N601" s="148" t="e">
        <f>Juni!#REF!</f>
        <v>#REF!</v>
      </c>
      <c r="O601" s="148" t="e">
        <f>Juli!#REF!</f>
        <v>#REF!</v>
      </c>
      <c r="P601" s="148" t="e">
        <f>Septembar!#REF!</f>
        <v>#REF!</v>
      </c>
      <c r="Q601" s="148" t="e">
        <f>Oktobar!#REF!</f>
        <v>#REF!</v>
      </c>
      <c r="R601" s="148" t="e">
        <f>Oktobar_2!S601</f>
        <v>#REF!</v>
      </c>
      <c r="S601" s="148"/>
      <c r="T601" s="148">
        <f t="shared" si="10"/>
        <v>0</v>
      </c>
    </row>
    <row r="602" spans="1:20" ht="20.100000000000001" customHeight="1">
      <c r="A602" t="e">
        <f>OSS_2018_19!#REF!</f>
        <v>#REF!</v>
      </c>
      <c r="B602" s="148" t="e">
        <f>Januar!#REF!</f>
        <v>#REF!</v>
      </c>
      <c r="C602" s="148" t="e">
        <f>Februar!#REF!</f>
        <v>#REF!</v>
      </c>
      <c r="D602" s="148" t="e">
        <f>#REF!</f>
        <v>#REF!</v>
      </c>
      <c r="E602" s="148" t="e">
        <f>Juni!#REF!</f>
        <v>#REF!</v>
      </c>
      <c r="F602" s="148" t="e">
        <f>Juli!#REF!</f>
        <v>#REF!</v>
      </c>
      <c r="G602" s="148" t="e">
        <f>Septembar!#REF!</f>
        <v>#REF!</v>
      </c>
      <c r="H602" s="148" t="e">
        <f>Oktobar!#REF!</f>
        <v>#REF!</v>
      </c>
      <c r="I602" s="148" t="e">
        <f>Oktobar_2!S602</f>
        <v>#REF!</v>
      </c>
      <c r="K602" s="148" t="e">
        <f>Januar!#REF!</f>
        <v>#REF!</v>
      </c>
      <c r="L602" s="148" t="e">
        <f>Februar!#REF!</f>
        <v>#REF!</v>
      </c>
      <c r="M602" s="148" t="e">
        <f>#REF!</f>
        <v>#REF!</v>
      </c>
      <c r="N602" s="148" t="e">
        <f>Juni!#REF!</f>
        <v>#REF!</v>
      </c>
      <c r="O602" s="148" t="e">
        <f>Juli!#REF!</f>
        <v>#REF!</v>
      </c>
      <c r="P602" s="148" t="e">
        <f>Septembar!#REF!</f>
        <v>#REF!</v>
      </c>
      <c r="Q602" s="148" t="e">
        <f>Oktobar!#REF!</f>
        <v>#REF!</v>
      </c>
      <c r="R602" s="148" t="e">
        <f>Oktobar_2!S602</f>
        <v>#REF!</v>
      </c>
      <c r="S602" s="148"/>
      <c r="T602" s="148">
        <f t="shared" si="10"/>
        <v>0</v>
      </c>
    </row>
    <row r="603" spans="1:20" ht="20.100000000000001" customHeight="1">
      <c r="A603" t="e">
        <f>OSS_2018_19!#REF!</f>
        <v>#REF!</v>
      </c>
      <c r="B603" s="148" t="e">
        <f>Januar!#REF!</f>
        <v>#REF!</v>
      </c>
      <c r="C603" s="148" t="e">
        <f>Februar!#REF!</f>
        <v>#REF!</v>
      </c>
      <c r="D603" s="148" t="e">
        <f>#REF!</f>
        <v>#REF!</v>
      </c>
      <c r="E603" s="148" t="e">
        <f>Juni!#REF!</f>
        <v>#REF!</v>
      </c>
      <c r="F603" s="148" t="e">
        <f>Juli!#REF!</f>
        <v>#REF!</v>
      </c>
      <c r="G603" s="148" t="e">
        <f>Septembar!#REF!</f>
        <v>#REF!</v>
      </c>
      <c r="H603" s="148" t="e">
        <f>Oktobar!#REF!</f>
        <v>#REF!</v>
      </c>
      <c r="I603" s="148" t="e">
        <f>Oktobar_2!S603</f>
        <v>#REF!</v>
      </c>
      <c r="K603" s="148" t="e">
        <f>Januar!#REF!</f>
        <v>#REF!</v>
      </c>
      <c r="L603" s="148" t="e">
        <f>Februar!#REF!</f>
        <v>#REF!</v>
      </c>
      <c r="M603" s="148" t="e">
        <f>#REF!</f>
        <v>#REF!</v>
      </c>
      <c r="N603" s="148" t="e">
        <f>Juni!#REF!</f>
        <v>#REF!</v>
      </c>
      <c r="O603" s="148" t="e">
        <f>Juli!#REF!</f>
        <v>#REF!</v>
      </c>
      <c r="P603" s="148" t="e">
        <f>Septembar!#REF!</f>
        <v>#REF!</v>
      </c>
      <c r="Q603" s="148" t="e">
        <f>Oktobar!#REF!</f>
        <v>#REF!</v>
      </c>
      <c r="R603" s="148" t="e">
        <f>Oktobar_2!S603</f>
        <v>#REF!</v>
      </c>
      <c r="S603" s="148"/>
      <c r="T603" s="148">
        <f t="shared" si="10"/>
        <v>0</v>
      </c>
    </row>
    <row r="604" spans="1:20" ht="20.100000000000001" customHeight="1">
      <c r="A604" t="e">
        <f>OSS_2018_19!#REF!</f>
        <v>#REF!</v>
      </c>
      <c r="B604" s="148" t="e">
        <f>Januar!#REF!</f>
        <v>#REF!</v>
      </c>
      <c r="C604" s="148" t="e">
        <f>Februar!#REF!</f>
        <v>#REF!</v>
      </c>
      <c r="D604" s="148" t="e">
        <f>#REF!</f>
        <v>#REF!</v>
      </c>
      <c r="E604" s="148" t="e">
        <f>Juni!#REF!</f>
        <v>#REF!</v>
      </c>
      <c r="F604" s="148" t="e">
        <f>Juli!#REF!</f>
        <v>#REF!</v>
      </c>
      <c r="G604" s="148" t="e">
        <f>Septembar!#REF!</f>
        <v>#REF!</v>
      </c>
      <c r="H604" s="148" t="e">
        <f>Oktobar!#REF!</f>
        <v>#REF!</v>
      </c>
      <c r="I604" s="148" t="e">
        <f>Oktobar_2!S604</f>
        <v>#REF!</v>
      </c>
      <c r="K604" s="148" t="e">
        <f>Januar!#REF!</f>
        <v>#REF!</v>
      </c>
      <c r="L604" s="148" t="e">
        <f>Februar!#REF!</f>
        <v>#REF!</v>
      </c>
      <c r="M604" s="148" t="e">
        <f>#REF!</f>
        <v>#REF!</v>
      </c>
      <c r="N604" s="148" t="e">
        <f>Juni!#REF!</f>
        <v>#REF!</v>
      </c>
      <c r="O604" s="148" t="e">
        <f>Juli!#REF!</f>
        <v>#REF!</v>
      </c>
      <c r="P604" s="148" t="e">
        <f>Septembar!#REF!</f>
        <v>#REF!</v>
      </c>
      <c r="Q604" s="148" t="e">
        <f>Oktobar!#REF!</f>
        <v>#REF!</v>
      </c>
      <c r="R604" s="148" t="e">
        <f>Oktobar_2!S604</f>
        <v>#REF!</v>
      </c>
      <c r="S604" s="148"/>
      <c r="T604" s="148">
        <f t="shared" si="10"/>
        <v>0</v>
      </c>
    </row>
    <row r="605" spans="1:20" ht="20.100000000000001" customHeight="1">
      <c r="A605" t="e">
        <f>OSS_2018_19!#REF!</f>
        <v>#REF!</v>
      </c>
      <c r="B605" s="148" t="e">
        <f>Januar!#REF!</f>
        <v>#REF!</v>
      </c>
      <c r="C605" s="148" t="e">
        <f>Februar!#REF!</f>
        <v>#REF!</v>
      </c>
      <c r="D605" s="148" t="e">
        <f>#REF!</f>
        <v>#REF!</v>
      </c>
      <c r="E605" s="148" t="e">
        <f>Juni!#REF!</f>
        <v>#REF!</v>
      </c>
      <c r="F605" s="148" t="e">
        <f>Juli!#REF!</f>
        <v>#REF!</v>
      </c>
      <c r="G605" s="148" t="e">
        <f>Septembar!#REF!</f>
        <v>#REF!</v>
      </c>
      <c r="H605" s="148" t="e">
        <f>Oktobar!#REF!</f>
        <v>#REF!</v>
      </c>
      <c r="I605" s="148" t="e">
        <f>Oktobar_2!S605</f>
        <v>#REF!</v>
      </c>
      <c r="K605" s="148" t="e">
        <f>Januar!#REF!</f>
        <v>#REF!</v>
      </c>
      <c r="L605" s="148" t="e">
        <f>Februar!#REF!</f>
        <v>#REF!</v>
      </c>
      <c r="M605" s="148" t="e">
        <f>#REF!</f>
        <v>#REF!</v>
      </c>
      <c r="N605" s="148" t="e">
        <f>Juni!#REF!</f>
        <v>#REF!</v>
      </c>
      <c r="O605" s="148" t="e">
        <f>Juli!#REF!</f>
        <v>#REF!</v>
      </c>
      <c r="P605" s="148" t="e">
        <f>Septembar!#REF!</f>
        <v>#REF!</v>
      </c>
      <c r="Q605" s="148" t="e">
        <f>Oktobar!#REF!</f>
        <v>#REF!</v>
      </c>
      <c r="R605" s="148" t="e">
        <f>Oktobar_2!S605</f>
        <v>#REF!</v>
      </c>
      <c r="S605" s="148"/>
      <c r="T605" s="148">
        <f t="shared" si="10"/>
        <v>0</v>
      </c>
    </row>
    <row r="606" spans="1:20" ht="20.100000000000001" customHeight="1">
      <c r="A606" t="e">
        <f>OSS_2018_19!#REF!</f>
        <v>#REF!</v>
      </c>
      <c r="B606" s="148" t="e">
        <f>Januar!#REF!</f>
        <v>#REF!</v>
      </c>
      <c r="C606" s="148" t="e">
        <f>Februar!#REF!</f>
        <v>#REF!</v>
      </c>
      <c r="D606" s="148" t="e">
        <f>#REF!</f>
        <v>#REF!</v>
      </c>
      <c r="E606" s="148" t="e">
        <f>Juni!#REF!</f>
        <v>#REF!</v>
      </c>
      <c r="F606" s="148" t="e">
        <f>Juli!#REF!</f>
        <v>#REF!</v>
      </c>
      <c r="G606" s="148" t="e">
        <f>Septembar!#REF!</f>
        <v>#REF!</v>
      </c>
      <c r="H606" s="148" t="e">
        <f>Oktobar!#REF!</f>
        <v>#REF!</v>
      </c>
      <c r="I606" s="148" t="e">
        <f>Oktobar_2!S606</f>
        <v>#REF!</v>
      </c>
      <c r="K606" s="148" t="e">
        <f>Januar!#REF!</f>
        <v>#REF!</v>
      </c>
      <c r="L606" s="148" t="e">
        <f>Februar!#REF!</f>
        <v>#REF!</v>
      </c>
      <c r="M606" s="148" t="e">
        <f>#REF!</f>
        <v>#REF!</v>
      </c>
      <c r="N606" s="148" t="e">
        <f>Juni!#REF!</f>
        <v>#REF!</v>
      </c>
      <c r="O606" s="148" t="e">
        <f>Juli!#REF!</f>
        <v>#REF!</v>
      </c>
      <c r="P606" s="148" t="e">
        <f>Septembar!#REF!</f>
        <v>#REF!</v>
      </c>
      <c r="Q606" s="148" t="e">
        <f>Oktobar!#REF!</f>
        <v>#REF!</v>
      </c>
      <c r="R606" s="148" t="e">
        <f>Oktobar_2!S606</f>
        <v>#REF!</v>
      </c>
      <c r="S606" s="148"/>
      <c r="T606" s="148">
        <f t="shared" si="10"/>
        <v>0</v>
      </c>
    </row>
    <row r="607" spans="1:20" ht="20.100000000000001" customHeight="1">
      <c r="A607" t="e">
        <f>OSS_2018_19!#REF!</f>
        <v>#REF!</v>
      </c>
      <c r="B607" s="148" t="e">
        <f>Januar!#REF!</f>
        <v>#REF!</v>
      </c>
      <c r="C607" s="148" t="e">
        <f>Februar!#REF!</f>
        <v>#REF!</v>
      </c>
      <c r="D607" s="148" t="e">
        <f>#REF!</f>
        <v>#REF!</v>
      </c>
      <c r="E607" s="148" t="e">
        <f>Juni!#REF!</f>
        <v>#REF!</v>
      </c>
      <c r="F607" s="148" t="e">
        <f>Juli!#REF!</f>
        <v>#REF!</v>
      </c>
      <c r="G607" s="148" t="e">
        <f>Septembar!#REF!</f>
        <v>#REF!</v>
      </c>
      <c r="H607" s="148" t="e">
        <f>Oktobar!#REF!</f>
        <v>#REF!</v>
      </c>
      <c r="I607" s="148" t="e">
        <f>Oktobar_2!S607</f>
        <v>#REF!</v>
      </c>
      <c r="K607" s="148" t="e">
        <f>Januar!#REF!</f>
        <v>#REF!</v>
      </c>
      <c r="L607" s="148" t="e">
        <f>Februar!#REF!</f>
        <v>#REF!</v>
      </c>
      <c r="M607" s="148" t="e">
        <f>#REF!</f>
        <v>#REF!</v>
      </c>
      <c r="N607" s="148" t="e">
        <f>Juni!#REF!</f>
        <v>#REF!</v>
      </c>
      <c r="O607" s="148" t="e">
        <f>Juli!#REF!</f>
        <v>#REF!</v>
      </c>
      <c r="P607" s="148" t="e">
        <f>Septembar!#REF!</f>
        <v>#REF!</v>
      </c>
      <c r="Q607" s="148" t="e">
        <f>Oktobar!#REF!</f>
        <v>#REF!</v>
      </c>
      <c r="R607" s="148" t="e">
        <f>Oktobar_2!S607</f>
        <v>#REF!</v>
      </c>
      <c r="S607" s="148"/>
      <c r="T607" s="148">
        <f t="shared" si="10"/>
        <v>0</v>
      </c>
    </row>
    <row r="608" spans="1:20" ht="20.100000000000001" customHeight="1">
      <c r="A608" t="e">
        <f>OSS_2018_19!#REF!</f>
        <v>#REF!</v>
      </c>
      <c r="B608" s="148" t="e">
        <f>Januar!#REF!</f>
        <v>#REF!</v>
      </c>
      <c r="C608" s="148" t="e">
        <f>Februar!#REF!</f>
        <v>#REF!</v>
      </c>
      <c r="D608" s="148" t="e">
        <f>#REF!</f>
        <v>#REF!</v>
      </c>
      <c r="E608" s="148" t="e">
        <f>Juni!#REF!</f>
        <v>#REF!</v>
      </c>
      <c r="F608" s="148" t="e">
        <f>Juli!#REF!</f>
        <v>#REF!</v>
      </c>
      <c r="G608" s="148" t="e">
        <f>Septembar!#REF!</f>
        <v>#REF!</v>
      </c>
      <c r="H608" s="148" t="e">
        <f>Oktobar!#REF!</f>
        <v>#REF!</v>
      </c>
      <c r="I608" s="148" t="e">
        <f>Oktobar_2!S608</f>
        <v>#REF!</v>
      </c>
      <c r="K608" s="148" t="e">
        <f>Januar!#REF!</f>
        <v>#REF!</v>
      </c>
      <c r="L608" s="148" t="e">
        <f>Februar!#REF!</f>
        <v>#REF!</v>
      </c>
      <c r="M608" s="148" t="e">
        <f>#REF!</f>
        <v>#REF!</v>
      </c>
      <c r="N608" s="148" t="e">
        <f>Juni!#REF!</f>
        <v>#REF!</v>
      </c>
      <c r="O608" s="148" t="e">
        <f>Juli!#REF!</f>
        <v>#REF!</v>
      </c>
      <c r="P608" s="148" t="e">
        <f>Septembar!#REF!</f>
        <v>#REF!</v>
      </c>
      <c r="Q608" s="148" t="e">
        <f>Oktobar!#REF!</f>
        <v>#REF!</v>
      </c>
      <c r="R608" s="148" t="e">
        <f>Oktobar_2!S608</f>
        <v>#REF!</v>
      </c>
      <c r="S608" s="148"/>
      <c r="T608" s="148">
        <f t="shared" si="10"/>
        <v>0</v>
      </c>
    </row>
    <row r="609" spans="1:20" ht="20.100000000000001" customHeight="1">
      <c r="A609" t="e">
        <f>OSS_2018_19!#REF!</f>
        <v>#REF!</v>
      </c>
      <c r="B609" s="148" t="e">
        <f>Januar!#REF!</f>
        <v>#REF!</v>
      </c>
      <c r="C609" s="148" t="e">
        <f>Februar!#REF!</f>
        <v>#REF!</v>
      </c>
      <c r="D609" s="148" t="e">
        <f>#REF!</f>
        <v>#REF!</v>
      </c>
      <c r="E609" s="148" t="e">
        <f>Juni!#REF!</f>
        <v>#REF!</v>
      </c>
      <c r="F609" s="148" t="e">
        <f>Juli!#REF!</f>
        <v>#REF!</v>
      </c>
      <c r="G609" s="148" t="e">
        <f>Septembar!#REF!</f>
        <v>#REF!</v>
      </c>
      <c r="H609" s="148" t="e">
        <f>Oktobar!#REF!</f>
        <v>#REF!</v>
      </c>
      <c r="I609" s="148" t="e">
        <f>Oktobar_2!S609</f>
        <v>#REF!</v>
      </c>
      <c r="K609" s="148" t="e">
        <f>Januar!#REF!</f>
        <v>#REF!</v>
      </c>
      <c r="L609" s="148" t="e">
        <f>Februar!#REF!</f>
        <v>#REF!</v>
      </c>
      <c r="M609" s="148" t="e">
        <f>#REF!</f>
        <v>#REF!</v>
      </c>
      <c r="N609" s="148" t="e">
        <f>Juni!#REF!</f>
        <v>#REF!</v>
      </c>
      <c r="O609" s="148" t="e">
        <f>Juli!#REF!</f>
        <v>#REF!</v>
      </c>
      <c r="P609" s="148" t="e">
        <f>Septembar!#REF!</f>
        <v>#REF!</v>
      </c>
      <c r="Q609" s="148" t="e">
        <f>Oktobar!#REF!</f>
        <v>#REF!</v>
      </c>
      <c r="R609" s="148" t="e">
        <f>Oktobar_2!S609</f>
        <v>#REF!</v>
      </c>
      <c r="S609" s="148"/>
      <c r="T609" s="148">
        <f t="shared" si="10"/>
        <v>0</v>
      </c>
    </row>
    <row r="610" spans="1:20" ht="20.100000000000001" customHeight="1">
      <c r="A610" t="e">
        <f>OSS_2018_19!#REF!</f>
        <v>#REF!</v>
      </c>
      <c r="B610" s="148" t="e">
        <f>Januar!#REF!</f>
        <v>#REF!</v>
      </c>
      <c r="C610" s="148" t="e">
        <f>Februar!#REF!</f>
        <v>#REF!</v>
      </c>
      <c r="D610" s="148" t="e">
        <f>#REF!</f>
        <v>#REF!</v>
      </c>
      <c r="E610" s="148" t="e">
        <f>Juni!#REF!</f>
        <v>#REF!</v>
      </c>
      <c r="F610" s="148" t="e">
        <f>Juli!#REF!</f>
        <v>#REF!</v>
      </c>
      <c r="G610" s="148" t="e">
        <f>Septembar!#REF!</f>
        <v>#REF!</v>
      </c>
      <c r="H610" s="148" t="e">
        <f>Oktobar!#REF!</f>
        <v>#REF!</v>
      </c>
      <c r="I610" s="148" t="e">
        <f>Oktobar_2!S610</f>
        <v>#REF!</v>
      </c>
      <c r="K610" s="148" t="e">
        <f>Januar!#REF!</f>
        <v>#REF!</v>
      </c>
      <c r="L610" s="148" t="e">
        <f>Februar!#REF!</f>
        <v>#REF!</v>
      </c>
      <c r="M610" s="148" t="e">
        <f>#REF!</f>
        <v>#REF!</v>
      </c>
      <c r="N610" s="148" t="e">
        <f>Juni!#REF!</f>
        <v>#REF!</v>
      </c>
      <c r="O610" s="148" t="e">
        <f>Juli!#REF!</f>
        <v>#REF!</v>
      </c>
      <c r="P610" s="148" t="e">
        <f>Septembar!#REF!</f>
        <v>#REF!</v>
      </c>
      <c r="Q610" s="148" t="e">
        <f>Oktobar!#REF!</f>
        <v>#REF!</v>
      </c>
      <c r="R610" s="148" t="e">
        <f>Oktobar_2!S610</f>
        <v>#REF!</v>
      </c>
      <c r="S610" s="148"/>
      <c r="T610" s="148">
        <f t="shared" si="10"/>
        <v>0</v>
      </c>
    </row>
    <row r="611" spans="1:20" ht="20.100000000000001" customHeight="1">
      <c r="A611" t="e">
        <f>OSS_2018_19!#REF!</f>
        <v>#REF!</v>
      </c>
      <c r="B611" s="148" t="e">
        <f>Januar!#REF!</f>
        <v>#REF!</v>
      </c>
      <c r="C611" s="148" t="e">
        <f>Februar!#REF!</f>
        <v>#REF!</v>
      </c>
      <c r="D611" s="148" t="e">
        <f>#REF!</f>
        <v>#REF!</v>
      </c>
      <c r="E611" s="148" t="e">
        <f>Juni!#REF!</f>
        <v>#REF!</v>
      </c>
      <c r="F611" s="148" t="e">
        <f>Juli!#REF!</f>
        <v>#REF!</v>
      </c>
      <c r="G611" s="148" t="e">
        <f>Septembar!#REF!</f>
        <v>#REF!</v>
      </c>
      <c r="H611" s="148" t="e">
        <f>Oktobar!#REF!</f>
        <v>#REF!</v>
      </c>
      <c r="I611" s="148" t="e">
        <f>Oktobar_2!S611</f>
        <v>#REF!</v>
      </c>
      <c r="K611" s="148" t="e">
        <f>Januar!#REF!</f>
        <v>#REF!</v>
      </c>
      <c r="L611" s="148" t="e">
        <f>Februar!#REF!</f>
        <v>#REF!</v>
      </c>
      <c r="M611" s="148" t="e">
        <f>#REF!</f>
        <v>#REF!</v>
      </c>
      <c r="N611" s="148" t="e">
        <f>Juni!#REF!</f>
        <v>#REF!</v>
      </c>
      <c r="O611" s="148" t="e">
        <f>Juli!#REF!</f>
        <v>#REF!</v>
      </c>
      <c r="P611" s="148" t="e">
        <f>Septembar!#REF!</f>
        <v>#REF!</v>
      </c>
      <c r="Q611" s="148" t="e">
        <f>Oktobar!#REF!</f>
        <v>#REF!</v>
      </c>
      <c r="R611" s="148" t="e">
        <f>Oktobar_2!S611</f>
        <v>#REF!</v>
      </c>
      <c r="S611" s="148"/>
      <c r="T611" s="148">
        <f t="shared" si="10"/>
        <v>0</v>
      </c>
    </row>
    <row r="612" spans="1:20" ht="20.100000000000001" customHeight="1">
      <c r="A612" t="e">
        <f>OSS_2018_19!#REF!</f>
        <v>#REF!</v>
      </c>
      <c r="B612" s="148" t="e">
        <f>Januar!#REF!</f>
        <v>#REF!</v>
      </c>
      <c r="C612" s="148" t="e">
        <f>Februar!#REF!</f>
        <v>#REF!</v>
      </c>
      <c r="D612" s="148" t="e">
        <f>#REF!</f>
        <v>#REF!</v>
      </c>
      <c r="E612" s="148" t="e">
        <f>Juni!#REF!</f>
        <v>#REF!</v>
      </c>
      <c r="F612" s="148" t="e">
        <f>Juli!#REF!</f>
        <v>#REF!</v>
      </c>
      <c r="G612" s="148" t="e">
        <f>Septembar!#REF!</f>
        <v>#REF!</v>
      </c>
      <c r="H612" s="148" t="e">
        <f>Oktobar!#REF!</f>
        <v>#REF!</v>
      </c>
      <c r="I612" s="148" t="e">
        <f>Oktobar_2!S612</f>
        <v>#REF!</v>
      </c>
      <c r="K612" s="148" t="e">
        <f>Januar!#REF!</f>
        <v>#REF!</v>
      </c>
      <c r="L612" s="148" t="e">
        <f>Februar!#REF!</f>
        <v>#REF!</v>
      </c>
      <c r="M612" s="148" t="e">
        <f>#REF!</f>
        <v>#REF!</v>
      </c>
      <c r="N612" s="148" t="e">
        <f>Juni!#REF!</f>
        <v>#REF!</v>
      </c>
      <c r="O612" s="148" t="e">
        <f>Juli!#REF!</f>
        <v>#REF!</v>
      </c>
      <c r="P612" s="148" t="e">
        <f>Septembar!#REF!</f>
        <v>#REF!</v>
      </c>
      <c r="Q612" s="148" t="e">
        <f>Oktobar!#REF!</f>
        <v>#REF!</v>
      </c>
      <c r="R612" s="148" t="e">
        <f>Oktobar_2!S612</f>
        <v>#REF!</v>
      </c>
      <c r="S612" s="148"/>
      <c r="T612" s="148">
        <f t="shared" si="10"/>
        <v>0</v>
      </c>
    </row>
    <row r="613" spans="1:20" ht="20.100000000000001" customHeight="1">
      <c r="A613" t="e">
        <f>OSS_2018_19!#REF!</f>
        <v>#REF!</v>
      </c>
      <c r="B613" s="148" t="e">
        <f>Januar!#REF!</f>
        <v>#REF!</v>
      </c>
      <c r="C613" s="148" t="e">
        <f>Februar!#REF!</f>
        <v>#REF!</v>
      </c>
      <c r="D613" s="148" t="e">
        <f>#REF!</f>
        <v>#REF!</v>
      </c>
      <c r="E613" s="148" t="e">
        <f>Juni!#REF!</f>
        <v>#REF!</v>
      </c>
      <c r="F613" s="148" t="e">
        <f>Juli!#REF!</f>
        <v>#REF!</v>
      </c>
      <c r="G613" s="148" t="e">
        <f>Septembar!#REF!</f>
        <v>#REF!</v>
      </c>
      <c r="H613" s="148" t="e">
        <f>Oktobar!#REF!</f>
        <v>#REF!</v>
      </c>
      <c r="I613" s="148" t="e">
        <f>Oktobar_2!S613</f>
        <v>#REF!</v>
      </c>
      <c r="K613" s="148" t="e">
        <f>Januar!#REF!</f>
        <v>#REF!</v>
      </c>
      <c r="L613" s="148" t="e">
        <f>Februar!#REF!</f>
        <v>#REF!</v>
      </c>
      <c r="M613" s="148" t="e">
        <f>#REF!</f>
        <v>#REF!</v>
      </c>
      <c r="N613" s="148" t="e">
        <f>Juni!#REF!</f>
        <v>#REF!</v>
      </c>
      <c r="O613" s="148" t="e">
        <f>Juli!#REF!</f>
        <v>#REF!</v>
      </c>
      <c r="P613" s="148" t="e">
        <f>Septembar!#REF!</f>
        <v>#REF!</v>
      </c>
      <c r="Q613" s="148" t="e">
        <f>Oktobar!#REF!</f>
        <v>#REF!</v>
      </c>
      <c r="R613" s="148" t="e">
        <f>Oktobar_2!S613</f>
        <v>#REF!</v>
      </c>
      <c r="S613" s="148"/>
      <c r="T613" s="148">
        <f t="shared" si="10"/>
        <v>0</v>
      </c>
    </row>
    <row r="614" spans="1:20" ht="20.100000000000001" customHeight="1">
      <c r="A614" t="e">
        <f>OSS_2018_19!#REF!</f>
        <v>#REF!</v>
      </c>
      <c r="B614" s="148" t="e">
        <f>Januar!#REF!</f>
        <v>#REF!</v>
      </c>
      <c r="C614" s="148" t="e">
        <f>Februar!#REF!</f>
        <v>#REF!</v>
      </c>
      <c r="D614" s="148" t="e">
        <f>#REF!</f>
        <v>#REF!</v>
      </c>
      <c r="E614" s="148" t="e">
        <f>Juni!#REF!</f>
        <v>#REF!</v>
      </c>
      <c r="F614" s="148" t="e">
        <f>Juli!#REF!</f>
        <v>#REF!</v>
      </c>
      <c r="G614" s="148" t="e">
        <f>Septembar!#REF!</f>
        <v>#REF!</v>
      </c>
      <c r="H614" s="148" t="e">
        <f>Oktobar!#REF!</f>
        <v>#REF!</v>
      </c>
      <c r="I614" s="148" t="e">
        <f>Oktobar_2!S614</f>
        <v>#REF!</v>
      </c>
      <c r="K614" s="148" t="e">
        <f>Januar!#REF!</f>
        <v>#REF!</v>
      </c>
      <c r="L614" s="148" t="e">
        <f>Februar!#REF!</f>
        <v>#REF!</v>
      </c>
      <c r="M614" s="148" t="e">
        <f>#REF!</f>
        <v>#REF!</v>
      </c>
      <c r="N614" s="148" t="e">
        <f>Juni!#REF!</f>
        <v>#REF!</v>
      </c>
      <c r="O614" s="148" t="e">
        <f>Juli!#REF!</f>
        <v>#REF!</v>
      </c>
      <c r="P614" s="148" t="e">
        <f>Septembar!#REF!</f>
        <v>#REF!</v>
      </c>
      <c r="Q614" s="148" t="e">
        <f>Oktobar!#REF!</f>
        <v>#REF!</v>
      </c>
      <c r="R614" s="148" t="e">
        <f>Oktobar_2!S614</f>
        <v>#REF!</v>
      </c>
      <c r="S614" s="148"/>
      <c r="T614" s="148">
        <f t="shared" si="10"/>
        <v>0</v>
      </c>
    </row>
    <row r="615" spans="1:20" ht="20.100000000000001" customHeight="1">
      <c r="A615" t="e">
        <f>OSS_2018_19!#REF!</f>
        <v>#REF!</v>
      </c>
      <c r="B615" s="148" t="e">
        <f>Januar!#REF!</f>
        <v>#REF!</v>
      </c>
      <c r="C615" s="148" t="e">
        <f>Februar!#REF!</f>
        <v>#REF!</v>
      </c>
      <c r="D615" s="148" t="e">
        <f>#REF!</f>
        <v>#REF!</v>
      </c>
      <c r="E615" s="148" t="e">
        <f>Juni!#REF!</f>
        <v>#REF!</v>
      </c>
      <c r="F615" s="148" t="e">
        <f>Juli!#REF!</f>
        <v>#REF!</v>
      </c>
      <c r="G615" s="148" t="e">
        <f>Septembar!#REF!</f>
        <v>#REF!</v>
      </c>
      <c r="H615" s="148" t="e">
        <f>Oktobar!#REF!</f>
        <v>#REF!</v>
      </c>
      <c r="I615" s="148" t="e">
        <f>Oktobar_2!S615</f>
        <v>#REF!</v>
      </c>
      <c r="K615" s="148" t="e">
        <f>Januar!#REF!</f>
        <v>#REF!</v>
      </c>
      <c r="L615" s="148" t="e">
        <f>Februar!#REF!</f>
        <v>#REF!</v>
      </c>
      <c r="M615" s="148" t="e">
        <f>#REF!</f>
        <v>#REF!</v>
      </c>
      <c r="N615" s="148" t="e">
        <f>Juni!#REF!</f>
        <v>#REF!</v>
      </c>
      <c r="O615" s="148" t="e">
        <f>Juli!#REF!</f>
        <v>#REF!</v>
      </c>
      <c r="P615" s="148" t="e">
        <f>Septembar!#REF!</f>
        <v>#REF!</v>
      </c>
      <c r="Q615" s="148" t="e">
        <f>Oktobar!#REF!</f>
        <v>#REF!</v>
      </c>
      <c r="R615" s="148" t="e">
        <f>Oktobar_2!S615</f>
        <v>#REF!</v>
      </c>
      <c r="S615" s="148"/>
      <c r="T615" s="148">
        <f t="shared" si="10"/>
        <v>0</v>
      </c>
    </row>
    <row r="616" spans="1:20" ht="20.100000000000001" customHeight="1">
      <c r="A616" t="e">
        <f>OSS_2018_19!#REF!</f>
        <v>#REF!</v>
      </c>
      <c r="B616" s="148" t="e">
        <f>Januar!#REF!</f>
        <v>#REF!</v>
      </c>
      <c r="C616" s="148" t="e">
        <f>Februar!#REF!</f>
        <v>#REF!</v>
      </c>
      <c r="D616" s="148" t="e">
        <f>#REF!</f>
        <v>#REF!</v>
      </c>
      <c r="E616" s="148" t="e">
        <f>Juni!#REF!</f>
        <v>#REF!</v>
      </c>
      <c r="F616" s="148" t="e">
        <f>Juli!#REF!</f>
        <v>#REF!</v>
      </c>
      <c r="G616" s="148" t="e">
        <f>Septembar!#REF!</f>
        <v>#REF!</v>
      </c>
      <c r="H616" s="148" t="e">
        <f>Oktobar!#REF!</f>
        <v>#REF!</v>
      </c>
      <c r="I616" s="148" t="e">
        <f>Oktobar_2!S616</f>
        <v>#REF!</v>
      </c>
      <c r="K616" s="148" t="e">
        <f>Januar!#REF!</f>
        <v>#REF!</v>
      </c>
      <c r="L616" s="148" t="e">
        <f>Februar!#REF!</f>
        <v>#REF!</v>
      </c>
      <c r="M616" s="148" t="e">
        <f>#REF!</f>
        <v>#REF!</v>
      </c>
      <c r="N616" s="148" t="e">
        <f>Juni!#REF!</f>
        <v>#REF!</v>
      </c>
      <c r="O616" s="148" t="e">
        <f>Juli!#REF!</f>
        <v>#REF!</v>
      </c>
      <c r="P616" s="148" t="e">
        <f>Septembar!#REF!</f>
        <v>#REF!</v>
      </c>
      <c r="Q616" s="148" t="e">
        <f>Oktobar!#REF!</f>
        <v>#REF!</v>
      </c>
      <c r="R616" s="148" t="e">
        <f>Oktobar_2!S616</f>
        <v>#REF!</v>
      </c>
      <c r="S616" s="148"/>
      <c r="T616" s="148">
        <f t="shared" si="10"/>
        <v>0</v>
      </c>
    </row>
    <row r="617" spans="1:20" ht="20.100000000000001" customHeight="1">
      <c r="A617" t="e">
        <f>OSS_2018_19!#REF!</f>
        <v>#REF!</v>
      </c>
      <c r="B617" s="148" t="e">
        <f>Januar!#REF!</f>
        <v>#REF!</v>
      </c>
      <c r="C617" s="148" t="e">
        <f>Februar!#REF!</f>
        <v>#REF!</v>
      </c>
      <c r="D617" s="148" t="e">
        <f>#REF!</f>
        <v>#REF!</v>
      </c>
      <c r="E617" s="148" t="e">
        <f>Juni!#REF!</f>
        <v>#REF!</v>
      </c>
      <c r="F617" s="148" t="e">
        <f>Juli!#REF!</f>
        <v>#REF!</v>
      </c>
      <c r="G617" s="148" t="e">
        <f>Septembar!#REF!</f>
        <v>#REF!</v>
      </c>
      <c r="H617" s="148" t="e">
        <f>Oktobar!#REF!</f>
        <v>#REF!</v>
      </c>
      <c r="I617" s="148" t="e">
        <f>Oktobar_2!S617</f>
        <v>#REF!</v>
      </c>
      <c r="K617" s="148" t="e">
        <f>Januar!#REF!</f>
        <v>#REF!</v>
      </c>
      <c r="L617" s="148" t="e">
        <f>Februar!#REF!</f>
        <v>#REF!</v>
      </c>
      <c r="M617" s="148" t="e">
        <f>#REF!</f>
        <v>#REF!</v>
      </c>
      <c r="N617" s="148" t="e">
        <f>Juni!#REF!</f>
        <v>#REF!</v>
      </c>
      <c r="O617" s="148" t="e">
        <f>Juli!#REF!</f>
        <v>#REF!</v>
      </c>
      <c r="P617" s="148" t="e">
        <f>Septembar!#REF!</f>
        <v>#REF!</v>
      </c>
      <c r="Q617" s="148" t="e">
        <f>Oktobar!#REF!</f>
        <v>#REF!</v>
      </c>
      <c r="R617" s="148" t="e">
        <f>Oktobar_2!S617</f>
        <v>#REF!</v>
      </c>
      <c r="S617" s="148"/>
      <c r="T617" s="148">
        <f t="shared" si="10"/>
        <v>0</v>
      </c>
    </row>
    <row r="618" spans="1:20" ht="20.100000000000001" customHeight="1">
      <c r="A618" t="e">
        <f>OSS_2018_19!#REF!</f>
        <v>#REF!</v>
      </c>
      <c r="B618" s="148" t="e">
        <f>Januar!#REF!</f>
        <v>#REF!</v>
      </c>
      <c r="C618" s="148" t="e">
        <f>Februar!#REF!</f>
        <v>#REF!</v>
      </c>
      <c r="D618" s="148" t="e">
        <f>#REF!</f>
        <v>#REF!</v>
      </c>
      <c r="E618" s="148" t="e">
        <f>Juni!#REF!</f>
        <v>#REF!</v>
      </c>
      <c r="F618" s="148" t="e">
        <f>Juli!#REF!</f>
        <v>#REF!</v>
      </c>
      <c r="G618" s="148" t="e">
        <f>Septembar!#REF!</f>
        <v>#REF!</v>
      </c>
      <c r="H618" s="148" t="e">
        <f>Oktobar!#REF!</f>
        <v>#REF!</v>
      </c>
      <c r="I618" s="148" t="e">
        <f>Oktobar_2!S618</f>
        <v>#REF!</v>
      </c>
      <c r="K618" s="148" t="e">
        <f>Januar!#REF!</f>
        <v>#REF!</v>
      </c>
      <c r="L618" s="148" t="e">
        <f>Februar!#REF!</f>
        <v>#REF!</v>
      </c>
      <c r="M618" s="148" t="e">
        <f>#REF!</f>
        <v>#REF!</v>
      </c>
      <c r="N618" s="148" t="e">
        <f>Juni!#REF!</f>
        <v>#REF!</v>
      </c>
      <c r="O618" s="148" t="e">
        <f>Juli!#REF!</f>
        <v>#REF!</v>
      </c>
      <c r="P618" s="148" t="e">
        <f>Septembar!#REF!</f>
        <v>#REF!</v>
      </c>
      <c r="Q618" s="148" t="e">
        <f>Oktobar!#REF!</f>
        <v>#REF!</v>
      </c>
      <c r="R618" s="148" t="e">
        <f>Oktobar_2!S618</f>
        <v>#REF!</v>
      </c>
      <c r="S618" s="148"/>
      <c r="T618" s="148">
        <f t="shared" si="10"/>
        <v>0</v>
      </c>
    </row>
    <row r="619" spans="1:20" ht="20.100000000000001" customHeight="1">
      <c r="A619" t="e">
        <f>OSS_2018_19!#REF!</f>
        <v>#REF!</v>
      </c>
      <c r="B619" s="148" t="e">
        <f>Januar!#REF!</f>
        <v>#REF!</v>
      </c>
      <c r="C619" s="148" t="e">
        <f>Februar!#REF!</f>
        <v>#REF!</v>
      </c>
      <c r="D619" s="148" t="e">
        <f>#REF!</f>
        <v>#REF!</v>
      </c>
      <c r="E619" s="148" t="e">
        <f>Juni!#REF!</f>
        <v>#REF!</v>
      </c>
      <c r="F619" s="148" t="e">
        <f>Juli!#REF!</f>
        <v>#REF!</v>
      </c>
      <c r="G619" s="148" t="e">
        <f>Septembar!#REF!</f>
        <v>#REF!</v>
      </c>
      <c r="H619" s="148" t="e">
        <f>Oktobar!#REF!</f>
        <v>#REF!</v>
      </c>
      <c r="I619" s="148" t="e">
        <f>Oktobar_2!S619</f>
        <v>#REF!</v>
      </c>
      <c r="K619" s="148" t="e">
        <f>Januar!#REF!</f>
        <v>#REF!</v>
      </c>
      <c r="L619" s="148" t="e">
        <f>Februar!#REF!</f>
        <v>#REF!</v>
      </c>
      <c r="M619" s="148" t="e">
        <f>#REF!</f>
        <v>#REF!</v>
      </c>
      <c r="N619" s="148" t="e">
        <f>Juni!#REF!</f>
        <v>#REF!</v>
      </c>
      <c r="O619" s="148" t="e">
        <f>Juli!#REF!</f>
        <v>#REF!</v>
      </c>
      <c r="P619" s="148" t="e">
        <f>Septembar!#REF!</f>
        <v>#REF!</v>
      </c>
      <c r="Q619" s="148" t="e">
        <f>Oktobar!#REF!</f>
        <v>#REF!</v>
      </c>
      <c r="R619" s="148" t="e">
        <f>Oktobar_2!S619</f>
        <v>#REF!</v>
      </c>
      <c r="S619" s="148"/>
      <c r="T619" s="148">
        <f t="shared" si="10"/>
        <v>0</v>
      </c>
    </row>
    <row r="620" spans="1:20" ht="20.100000000000001" customHeight="1">
      <c r="A620" t="e">
        <f>OSS_2018_19!#REF!</f>
        <v>#REF!</v>
      </c>
      <c r="B620" s="148" t="e">
        <f>Januar!#REF!</f>
        <v>#REF!</v>
      </c>
      <c r="C620" s="148" t="e">
        <f>Februar!#REF!</f>
        <v>#REF!</v>
      </c>
      <c r="D620" s="148" t="e">
        <f>#REF!</f>
        <v>#REF!</v>
      </c>
      <c r="E620" s="148" t="e">
        <f>Juni!#REF!</f>
        <v>#REF!</v>
      </c>
      <c r="F620" s="148" t="e">
        <f>Juli!#REF!</f>
        <v>#REF!</v>
      </c>
      <c r="G620" s="148" t="e">
        <f>Septembar!#REF!</f>
        <v>#REF!</v>
      </c>
      <c r="H620" s="148" t="e">
        <f>Oktobar!#REF!</f>
        <v>#REF!</v>
      </c>
      <c r="I620" s="148" t="e">
        <f>Oktobar_2!S620</f>
        <v>#REF!</v>
      </c>
      <c r="K620" s="148" t="e">
        <f>Januar!#REF!</f>
        <v>#REF!</v>
      </c>
      <c r="L620" s="148" t="e">
        <f>Februar!#REF!</f>
        <v>#REF!</v>
      </c>
      <c r="M620" s="148" t="e">
        <f>#REF!</f>
        <v>#REF!</v>
      </c>
      <c r="N620" s="148" t="e">
        <f>Juni!#REF!</f>
        <v>#REF!</v>
      </c>
      <c r="O620" s="148" t="e">
        <f>Juli!#REF!</f>
        <v>#REF!</v>
      </c>
      <c r="P620" s="148" t="e">
        <f>Septembar!#REF!</f>
        <v>#REF!</v>
      </c>
      <c r="Q620" s="148" t="e">
        <f>Oktobar!#REF!</f>
        <v>#REF!</v>
      </c>
      <c r="R620" s="148" t="e">
        <f>Oktobar_2!S620</f>
        <v>#REF!</v>
      </c>
      <c r="S620" s="148"/>
      <c r="T620" s="148">
        <f t="shared" si="10"/>
        <v>0</v>
      </c>
    </row>
    <row r="621" spans="1:20" ht="20.100000000000001" customHeight="1">
      <c r="A621" t="e">
        <f>OSS_2018_19!#REF!</f>
        <v>#REF!</v>
      </c>
      <c r="B621" s="148" t="e">
        <f>Januar!#REF!</f>
        <v>#REF!</v>
      </c>
      <c r="C621" s="148" t="e">
        <f>Februar!#REF!</f>
        <v>#REF!</v>
      </c>
      <c r="D621" s="148" t="e">
        <f>#REF!</f>
        <v>#REF!</v>
      </c>
      <c r="E621" s="148" t="e">
        <f>Juni!#REF!</f>
        <v>#REF!</v>
      </c>
      <c r="F621" s="148" t="e">
        <f>Juli!#REF!</f>
        <v>#REF!</v>
      </c>
      <c r="G621" s="148" t="e">
        <f>Septembar!#REF!</f>
        <v>#REF!</v>
      </c>
      <c r="H621" s="148" t="e">
        <f>Oktobar!#REF!</f>
        <v>#REF!</v>
      </c>
      <c r="I621" s="148" t="e">
        <f>Oktobar_2!S621</f>
        <v>#REF!</v>
      </c>
      <c r="K621" s="148" t="e">
        <f>Januar!#REF!</f>
        <v>#REF!</v>
      </c>
      <c r="L621" s="148" t="e">
        <f>Februar!#REF!</f>
        <v>#REF!</v>
      </c>
      <c r="M621" s="148" t="e">
        <f>#REF!</f>
        <v>#REF!</v>
      </c>
      <c r="N621" s="148" t="e">
        <f>Juni!#REF!</f>
        <v>#REF!</v>
      </c>
      <c r="O621" s="148" t="e">
        <f>Juli!#REF!</f>
        <v>#REF!</v>
      </c>
      <c r="P621" s="148" t="e">
        <f>Septembar!#REF!</f>
        <v>#REF!</v>
      </c>
      <c r="Q621" s="148" t="e">
        <f>Oktobar!#REF!</f>
        <v>#REF!</v>
      </c>
      <c r="R621" s="148" t="e">
        <f>Oktobar_2!S621</f>
        <v>#REF!</v>
      </c>
      <c r="S621" s="148"/>
      <c r="T621" s="148">
        <f t="shared" si="10"/>
        <v>0</v>
      </c>
    </row>
    <row r="622" spans="1:20" ht="20.100000000000001" customHeight="1">
      <c r="A622" t="e">
        <f>OSS_2018_19!#REF!</f>
        <v>#REF!</v>
      </c>
      <c r="B622" s="148" t="e">
        <f>Januar!#REF!</f>
        <v>#REF!</v>
      </c>
      <c r="C622" s="148" t="e">
        <f>Februar!#REF!</f>
        <v>#REF!</v>
      </c>
      <c r="D622" s="148" t="e">
        <f>#REF!</f>
        <v>#REF!</v>
      </c>
      <c r="E622" s="148" t="e">
        <f>Juni!#REF!</f>
        <v>#REF!</v>
      </c>
      <c r="F622" s="148" t="e">
        <f>Juli!#REF!</f>
        <v>#REF!</v>
      </c>
      <c r="G622" s="148" t="e">
        <f>Septembar!#REF!</f>
        <v>#REF!</v>
      </c>
      <c r="H622" s="148" t="e">
        <f>Oktobar!#REF!</f>
        <v>#REF!</v>
      </c>
      <c r="I622" s="148" t="e">
        <f>Oktobar_2!S622</f>
        <v>#REF!</v>
      </c>
      <c r="K622" s="148" t="e">
        <f>Januar!#REF!</f>
        <v>#REF!</v>
      </c>
      <c r="L622" s="148" t="e">
        <f>Februar!#REF!</f>
        <v>#REF!</v>
      </c>
      <c r="M622" s="148" t="e">
        <f>#REF!</f>
        <v>#REF!</v>
      </c>
      <c r="N622" s="148" t="e">
        <f>Juni!#REF!</f>
        <v>#REF!</v>
      </c>
      <c r="O622" s="148" t="e">
        <f>Juli!#REF!</f>
        <v>#REF!</v>
      </c>
      <c r="P622" s="148" t="e">
        <f>Septembar!#REF!</f>
        <v>#REF!</v>
      </c>
      <c r="Q622" s="148" t="e">
        <f>Oktobar!#REF!</f>
        <v>#REF!</v>
      </c>
      <c r="R622" s="148" t="e">
        <f>Oktobar_2!S622</f>
        <v>#REF!</v>
      </c>
      <c r="S622" s="148"/>
      <c r="T622" s="148">
        <f t="shared" si="10"/>
        <v>0</v>
      </c>
    </row>
    <row r="623" spans="1:20" ht="20.100000000000001" customHeight="1">
      <c r="A623" t="e">
        <f>OSS_2018_19!#REF!</f>
        <v>#REF!</v>
      </c>
      <c r="B623" s="148" t="e">
        <f>Januar!#REF!</f>
        <v>#REF!</v>
      </c>
      <c r="C623" s="148" t="e">
        <f>Februar!#REF!</f>
        <v>#REF!</v>
      </c>
      <c r="D623" s="148" t="e">
        <f>#REF!</f>
        <v>#REF!</v>
      </c>
      <c r="E623" s="148" t="e">
        <f>Juni!#REF!</f>
        <v>#REF!</v>
      </c>
      <c r="F623" s="148" t="e">
        <f>Juli!#REF!</f>
        <v>#REF!</v>
      </c>
      <c r="G623" s="148" t="e">
        <f>Septembar!#REF!</f>
        <v>#REF!</v>
      </c>
      <c r="H623" s="148" t="e">
        <f>Oktobar!#REF!</f>
        <v>#REF!</v>
      </c>
      <c r="I623" s="148" t="e">
        <f>Oktobar_2!S623</f>
        <v>#REF!</v>
      </c>
      <c r="K623" s="148" t="e">
        <f>Januar!#REF!</f>
        <v>#REF!</v>
      </c>
      <c r="L623" s="148" t="e">
        <f>Februar!#REF!</f>
        <v>#REF!</v>
      </c>
      <c r="M623" s="148" t="e">
        <f>#REF!</f>
        <v>#REF!</v>
      </c>
      <c r="N623" s="148" t="e">
        <f>Juni!#REF!</f>
        <v>#REF!</v>
      </c>
      <c r="O623" s="148" t="e">
        <f>Juli!#REF!</f>
        <v>#REF!</v>
      </c>
      <c r="P623" s="148" t="e">
        <f>Septembar!#REF!</f>
        <v>#REF!</v>
      </c>
      <c r="Q623" s="148" t="e">
        <f>Oktobar!#REF!</f>
        <v>#REF!</v>
      </c>
      <c r="R623" s="148" t="e">
        <f>Oktobar_2!S623</f>
        <v>#REF!</v>
      </c>
      <c r="S623" s="148"/>
      <c r="T623" s="148">
        <f t="shared" si="10"/>
        <v>0</v>
      </c>
    </row>
    <row r="624" spans="1:20" ht="20.100000000000001" customHeight="1">
      <c r="A624" t="e">
        <f>OSS_2018_19!#REF!</f>
        <v>#REF!</v>
      </c>
      <c r="B624" s="148" t="e">
        <f>Januar!#REF!</f>
        <v>#REF!</v>
      </c>
      <c r="C624" s="148" t="e">
        <f>Februar!#REF!</f>
        <v>#REF!</v>
      </c>
      <c r="D624" s="148" t="e">
        <f>#REF!</f>
        <v>#REF!</v>
      </c>
      <c r="E624" s="148" t="e">
        <f>Juni!#REF!</f>
        <v>#REF!</v>
      </c>
      <c r="F624" s="148" t="e">
        <f>Juli!#REF!</f>
        <v>#REF!</v>
      </c>
      <c r="G624" s="148" t="e">
        <f>Septembar!#REF!</f>
        <v>#REF!</v>
      </c>
      <c r="H624" s="148" t="e">
        <f>Oktobar!#REF!</f>
        <v>#REF!</v>
      </c>
      <c r="I624" s="148" t="e">
        <f>Oktobar_2!S624</f>
        <v>#REF!</v>
      </c>
      <c r="K624" s="148" t="e">
        <f>Januar!#REF!</f>
        <v>#REF!</v>
      </c>
      <c r="L624" s="148" t="e">
        <f>Februar!#REF!</f>
        <v>#REF!</v>
      </c>
      <c r="M624" s="148" t="e">
        <f>#REF!</f>
        <v>#REF!</v>
      </c>
      <c r="N624" s="148" t="e">
        <f>Juni!#REF!</f>
        <v>#REF!</v>
      </c>
      <c r="O624" s="148" t="e">
        <f>Juli!#REF!</f>
        <v>#REF!</v>
      </c>
      <c r="P624" s="148" t="e">
        <f>Septembar!#REF!</f>
        <v>#REF!</v>
      </c>
      <c r="Q624" s="148" t="e">
        <f>Oktobar!#REF!</f>
        <v>#REF!</v>
      </c>
      <c r="R624" s="148" t="e">
        <f>Oktobar_2!S624</f>
        <v>#REF!</v>
      </c>
      <c r="S624" s="148"/>
      <c r="T624" s="148">
        <f t="shared" si="10"/>
        <v>0</v>
      </c>
    </row>
    <row r="625" spans="1:20" ht="20.100000000000001" customHeight="1">
      <c r="A625" t="e">
        <f>OSS_2018_19!#REF!</f>
        <v>#REF!</v>
      </c>
      <c r="B625" s="148" t="e">
        <f>Januar!#REF!</f>
        <v>#REF!</v>
      </c>
      <c r="C625" s="148" t="e">
        <f>Februar!#REF!</f>
        <v>#REF!</v>
      </c>
      <c r="D625" s="148" t="e">
        <f>#REF!</f>
        <v>#REF!</v>
      </c>
      <c r="E625" s="148" t="e">
        <f>Juni!#REF!</f>
        <v>#REF!</v>
      </c>
      <c r="F625" s="148" t="e">
        <f>Juli!#REF!</f>
        <v>#REF!</v>
      </c>
      <c r="G625" s="148" t="e">
        <f>Septembar!#REF!</f>
        <v>#REF!</v>
      </c>
      <c r="H625" s="148" t="e">
        <f>Oktobar!#REF!</f>
        <v>#REF!</v>
      </c>
      <c r="I625" s="148" t="e">
        <f>Oktobar_2!S625</f>
        <v>#REF!</v>
      </c>
      <c r="K625" s="148" t="e">
        <f>Januar!#REF!</f>
        <v>#REF!</v>
      </c>
      <c r="L625" s="148" t="e">
        <f>Februar!#REF!</f>
        <v>#REF!</v>
      </c>
      <c r="M625" s="148" t="e">
        <f>#REF!</f>
        <v>#REF!</v>
      </c>
      <c r="N625" s="148" t="e">
        <f>Juni!#REF!</f>
        <v>#REF!</v>
      </c>
      <c r="O625" s="148" t="e">
        <f>Juli!#REF!</f>
        <v>#REF!</v>
      </c>
      <c r="P625" s="148" t="e">
        <f>Septembar!#REF!</f>
        <v>#REF!</v>
      </c>
      <c r="Q625" s="148" t="e">
        <f>Oktobar!#REF!</f>
        <v>#REF!</v>
      </c>
      <c r="R625" s="148" t="e">
        <f>Oktobar_2!S625</f>
        <v>#REF!</v>
      </c>
      <c r="S625" s="148"/>
      <c r="T625" s="148">
        <f t="shared" si="10"/>
        <v>0</v>
      </c>
    </row>
    <row r="626" spans="1:20" ht="20.100000000000001" customHeight="1">
      <c r="A626" t="e">
        <f>OSS_2018_19!#REF!</f>
        <v>#REF!</v>
      </c>
      <c r="B626" s="148" t="e">
        <f>Januar!#REF!</f>
        <v>#REF!</v>
      </c>
      <c r="C626" s="148" t="e">
        <f>Februar!#REF!</f>
        <v>#REF!</v>
      </c>
      <c r="D626" s="148" t="e">
        <f>#REF!</f>
        <v>#REF!</v>
      </c>
      <c r="E626" s="148" t="e">
        <f>Juni!#REF!</f>
        <v>#REF!</v>
      </c>
      <c r="F626" s="148" t="e">
        <f>Juli!#REF!</f>
        <v>#REF!</v>
      </c>
      <c r="G626" s="148" t="e">
        <f>Septembar!#REF!</f>
        <v>#REF!</v>
      </c>
      <c r="H626" s="148" t="e">
        <f>Oktobar!#REF!</f>
        <v>#REF!</v>
      </c>
      <c r="I626" s="148" t="e">
        <f>Oktobar_2!S626</f>
        <v>#REF!</v>
      </c>
      <c r="K626" s="148" t="e">
        <f>Januar!#REF!</f>
        <v>#REF!</v>
      </c>
      <c r="L626" s="148" t="e">
        <f>Februar!#REF!</f>
        <v>#REF!</v>
      </c>
      <c r="M626" s="148" t="e">
        <f>#REF!</f>
        <v>#REF!</v>
      </c>
      <c r="N626" s="148" t="e">
        <f>Juni!#REF!</f>
        <v>#REF!</v>
      </c>
      <c r="O626" s="148" t="e">
        <f>Juli!#REF!</f>
        <v>#REF!</v>
      </c>
      <c r="P626" s="148" t="e">
        <f>Septembar!#REF!</f>
        <v>#REF!</v>
      </c>
      <c r="Q626" s="148" t="e">
        <f>Oktobar!#REF!</f>
        <v>#REF!</v>
      </c>
      <c r="R626" s="148" t="e">
        <f>Oktobar_2!S626</f>
        <v>#REF!</v>
      </c>
      <c r="S626" s="148"/>
      <c r="T626" s="148">
        <f t="shared" si="10"/>
        <v>0</v>
      </c>
    </row>
    <row r="627" spans="1:20" ht="20.100000000000001" customHeight="1">
      <c r="A627" t="e">
        <f>OSS_2018_19!#REF!</f>
        <v>#REF!</v>
      </c>
      <c r="B627" s="148" t="e">
        <f>Januar!#REF!</f>
        <v>#REF!</v>
      </c>
      <c r="C627" s="148" t="e">
        <f>Februar!#REF!</f>
        <v>#REF!</v>
      </c>
      <c r="D627" s="148" t="e">
        <f>#REF!</f>
        <v>#REF!</v>
      </c>
      <c r="E627" s="148" t="e">
        <f>Juni!#REF!</f>
        <v>#REF!</v>
      </c>
      <c r="F627" s="148" t="e">
        <f>Juli!#REF!</f>
        <v>#REF!</v>
      </c>
      <c r="G627" s="148" t="e">
        <f>Septembar!#REF!</f>
        <v>#REF!</v>
      </c>
      <c r="H627" s="148" t="e">
        <f>Oktobar!#REF!</f>
        <v>#REF!</v>
      </c>
      <c r="I627" s="148" t="e">
        <f>Oktobar_2!S627</f>
        <v>#REF!</v>
      </c>
      <c r="K627" s="148" t="e">
        <f>Januar!#REF!</f>
        <v>#REF!</v>
      </c>
      <c r="L627" s="148" t="e">
        <f>Februar!#REF!</f>
        <v>#REF!</v>
      </c>
      <c r="M627" s="148" t="e">
        <f>#REF!</f>
        <v>#REF!</v>
      </c>
      <c r="N627" s="148" t="e">
        <f>Juni!#REF!</f>
        <v>#REF!</v>
      </c>
      <c r="O627" s="148" t="e">
        <f>Juli!#REF!</f>
        <v>#REF!</v>
      </c>
      <c r="P627" s="148" t="e">
        <f>Septembar!#REF!</f>
        <v>#REF!</v>
      </c>
      <c r="Q627" s="148" t="e">
        <f>Oktobar!#REF!</f>
        <v>#REF!</v>
      </c>
      <c r="R627" s="148" t="e">
        <f>Oktobar_2!S627</f>
        <v>#REF!</v>
      </c>
      <c r="S627" s="148"/>
      <c r="T627" s="148">
        <f t="shared" si="10"/>
        <v>0</v>
      </c>
    </row>
    <row r="628" spans="1:20" ht="20.100000000000001" customHeight="1">
      <c r="A628" t="e">
        <f>OSS_2018_19!#REF!</f>
        <v>#REF!</v>
      </c>
      <c r="B628" s="148" t="e">
        <f>Januar!#REF!</f>
        <v>#REF!</v>
      </c>
      <c r="C628" s="148" t="e">
        <f>Februar!#REF!</f>
        <v>#REF!</v>
      </c>
      <c r="D628" s="148" t="e">
        <f>#REF!</f>
        <v>#REF!</v>
      </c>
      <c r="E628" s="148" t="e">
        <f>Juni!#REF!</f>
        <v>#REF!</v>
      </c>
      <c r="F628" s="148" t="e">
        <f>Juli!#REF!</f>
        <v>#REF!</v>
      </c>
      <c r="G628" s="148" t="e">
        <f>Septembar!#REF!</f>
        <v>#REF!</v>
      </c>
      <c r="H628" s="148" t="e">
        <f>Oktobar!#REF!</f>
        <v>#REF!</v>
      </c>
      <c r="I628" s="148" t="e">
        <f>Oktobar_2!S628</f>
        <v>#REF!</v>
      </c>
      <c r="K628" s="148" t="e">
        <f>Januar!#REF!</f>
        <v>#REF!</v>
      </c>
      <c r="L628" s="148" t="e">
        <f>Februar!#REF!</f>
        <v>#REF!</v>
      </c>
      <c r="M628" s="148" t="e">
        <f>#REF!</f>
        <v>#REF!</v>
      </c>
      <c r="N628" s="148" t="e">
        <f>Juni!#REF!</f>
        <v>#REF!</v>
      </c>
      <c r="O628" s="148" t="e">
        <f>Juli!#REF!</f>
        <v>#REF!</v>
      </c>
      <c r="P628" s="148" t="e">
        <f>Septembar!#REF!</f>
        <v>#REF!</v>
      </c>
      <c r="Q628" s="148" t="e">
        <f>Oktobar!#REF!</f>
        <v>#REF!</v>
      </c>
      <c r="R628" s="148" t="e">
        <f>Oktobar_2!S628</f>
        <v>#REF!</v>
      </c>
      <c r="S628" s="148"/>
      <c r="T628" s="148">
        <f t="shared" si="10"/>
        <v>0</v>
      </c>
    </row>
    <row r="629" spans="1:20" ht="20.100000000000001" customHeight="1">
      <c r="A629" t="e">
        <f>OSS_2018_19!#REF!</f>
        <v>#REF!</v>
      </c>
      <c r="B629" s="148" t="e">
        <f>Januar!#REF!</f>
        <v>#REF!</v>
      </c>
      <c r="C629" s="148" t="e">
        <f>Februar!#REF!</f>
        <v>#REF!</v>
      </c>
      <c r="D629" s="148" t="e">
        <f>#REF!</f>
        <v>#REF!</v>
      </c>
      <c r="E629" s="148" t="e">
        <f>Juni!#REF!</f>
        <v>#REF!</v>
      </c>
      <c r="F629" s="148" t="e">
        <f>Juli!#REF!</f>
        <v>#REF!</v>
      </c>
      <c r="G629" s="148" t="e">
        <f>Septembar!#REF!</f>
        <v>#REF!</v>
      </c>
      <c r="H629" s="148" t="e">
        <f>Oktobar!#REF!</f>
        <v>#REF!</v>
      </c>
      <c r="I629" s="148" t="e">
        <f>Oktobar_2!S629</f>
        <v>#REF!</v>
      </c>
      <c r="K629" s="148" t="e">
        <f>Januar!#REF!</f>
        <v>#REF!</v>
      </c>
      <c r="L629" s="148" t="e">
        <f>Februar!#REF!</f>
        <v>#REF!</v>
      </c>
      <c r="M629" s="148" t="e">
        <f>#REF!</f>
        <v>#REF!</v>
      </c>
      <c r="N629" s="148" t="e">
        <f>Juni!#REF!</f>
        <v>#REF!</v>
      </c>
      <c r="O629" s="148" t="e">
        <f>Juli!#REF!</f>
        <v>#REF!</v>
      </c>
      <c r="P629" s="148" t="e">
        <f>Septembar!#REF!</f>
        <v>#REF!</v>
      </c>
      <c r="Q629" s="148" t="e">
        <f>Oktobar!#REF!</f>
        <v>#REF!</v>
      </c>
      <c r="R629" s="148" t="e">
        <f>Oktobar_2!S629</f>
        <v>#REF!</v>
      </c>
      <c r="S629" s="148"/>
      <c r="T629" s="148">
        <f t="shared" si="10"/>
        <v>0</v>
      </c>
    </row>
    <row r="630" spans="1:20" ht="20.100000000000001" customHeight="1">
      <c r="A630" t="e">
        <f>OSS_2018_19!#REF!</f>
        <v>#REF!</v>
      </c>
      <c r="B630" s="148" t="e">
        <f>Januar!#REF!</f>
        <v>#REF!</v>
      </c>
      <c r="C630" s="148" t="e">
        <f>Februar!#REF!</f>
        <v>#REF!</v>
      </c>
      <c r="D630" s="148" t="e">
        <f>#REF!</f>
        <v>#REF!</v>
      </c>
      <c r="E630" s="148" t="e">
        <f>Juni!#REF!</f>
        <v>#REF!</v>
      </c>
      <c r="F630" s="148" t="e">
        <f>Juli!#REF!</f>
        <v>#REF!</v>
      </c>
      <c r="G630" s="148" t="e">
        <f>Septembar!#REF!</f>
        <v>#REF!</v>
      </c>
      <c r="H630" s="148" t="e">
        <f>Oktobar!#REF!</f>
        <v>#REF!</v>
      </c>
      <c r="I630" s="148" t="e">
        <f>Oktobar_2!S630</f>
        <v>#REF!</v>
      </c>
      <c r="K630" s="148" t="e">
        <f>Januar!#REF!</f>
        <v>#REF!</v>
      </c>
      <c r="L630" s="148" t="e">
        <f>Februar!#REF!</f>
        <v>#REF!</v>
      </c>
      <c r="M630" s="148" t="e">
        <f>#REF!</f>
        <v>#REF!</v>
      </c>
      <c r="N630" s="148" t="e">
        <f>Juni!#REF!</f>
        <v>#REF!</v>
      </c>
      <c r="O630" s="148" t="e">
        <f>Juli!#REF!</f>
        <v>#REF!</v>
      </c>
      <c r="P630" s="148" t="e">
        <f>Septembar!#REF!</f>
        <v>#REF!</v>
      </c>
      <c r="Q630" s="148" t="e">
        <f>Oktobar!#REF!</f>
        <v>#REF!</v>
      </c>
      <c r="R630" s="148" t="e">
        <f>Oktobar_2!S630</f>
        <v>#REF!</v>
      </c>
      <c r="S630" s="148"/>
      <c r="T630" s="148">
        <f t="shared" si="10"/>
        <v>0</v>
      </c>
    </row>
    <row r="631" spans="1:20" ht="20.100000000000001" customHeight="1">
      <c r="A631" t="e">
        <f>OSS_2018_19!#REF!</f>
        <v>#REF!</v>
      </c>
      <c r="B631" s="148" t="e">
        <f>Januar!#REF!</f>
        <v>#REF!</v>
      </c>
      <c r="C631" s="148" t="e">
        <f>Februar!#REF!</f>
        <v>#REF!</v>
      </c>
      <c r="D631" s="148" t="e">
        <f>#REF!</f>
        <v>#REF!</v>
      </c>
      <c r="E631" s="148" t="e">
        <f>Juni!#REF!</f>
        <v>#REF!</v>
      </c>
      <c r="F631" s="148" t="e">
        <f>Juli!#REF!</f>
        <v>#REF!</v>
      </c>
      <c r="G631" s="148" t="e">
        <f>Septembar!#REF!</f>
        <v>#REF!</v>
      </c>
      <c r="H631" s="148" t="e">
        <f>Oktobar!#REF!</f>
        <v>#REF!</v>
      </c>
      <c r="I631" s="148" t="e">
        <f>Oktobar_2!S631</f>
        <v>#REF!</v>
      </c>
      <c r="K631" s="148" t="e">
        <f>Januar!#REF!</f>
        <v>#REF!</v>
      </c>
      <c r="L631" s="148" t="e">
        <f>Februar!#REF!</f>
        <v>#REF!</v>
      </c>
      <c r="M631" s="148" t="e">
        <f>#REF!</f>
        <v>#REF!</v>
      </c>
      <c r="N631" s="148" t="e">
        <f>Juni!#REF!</f>
        <v>#REF!</v>
      </c>
      <c r="O631" s="148" t="e">
        <f>Juli!#REF!</f>
        <v>#REF!</v>
      </c>
      <c r="P631" s="148" t="e">
        <f>Septembar!#REF!</f>
        <v>#REF!</v>
      </c>
      <c r="Q631" s="148" t="e">
        <f>Oktobar!#REF!</f>
        <v>#REF!</v>
      </c>
      <c r="R631" s="148" t="e">
        <f>Oktobar_2!S631</f>
        <v>#REF!</v>
      </c>
      <c r="S631" s="148"/>
      <c r="T631" s="148">
        <f t="shared" si="10"/>
        <v>0</v>
      </c>
    </row>
    <row r="632" spans="1:20" ht="20.100000000000001" customHeight="1">
      <c r="A632" t="e">
        <f>OSS_2018_19!#REF!</f>
        <v>#REF!</v>
      </c>
      <c r="B632" s="148" t="e">
        <f>Januar!#REF!</f>
        <v>#REF!</v>
      </c>
      <c r="C632" s="148" t="e">
        <f>Februar!#REF!</f>
        <v>#REF!</v>
      </c>
      <c r="D632" s="148" t="e">
        <f>#REF!</f>
        <v>#REF!</v>
      </c>
      <c r="E632" s="148" t="e">
        <f>Juni!#REF!</f>
        <v>#REF!</v>
      </c>
      <c r="F632" s="148" t="e">
        <f>Juli!#REF!</f>
        <v>#REF!</v>
      </c>
      <c r="G632" s="148" t="e">
        <f>Septembar!#REF!</f>
        <v>#REF!</v>
      </c>
      <c r="H632" s="148" t="e">
        <f>Oktobar!#REF!</f>
        <v>#REF!</v>
      </c>
      <c r="I632" s="148" t="e">
        <f>Oktobar_2!S632</f>
        <v>#REF!</v>
      </c>
      <c r="K632" s="148" t="e">
        <f>Januar!#REF!</f>
        <v>#REF!</v>
      </c>
      <c r="L632" s="148" t="e">
        <f>Februar!#REF!</f>
        <v>#REF!</v>
      </c>
      <c r="M632" s="148" t="e">
        <f>#REF!</f>
        <v>#REF!</v>
      </c>
      <c r="N632" s="148" t="e">
        <f>Juni!#REF!</f>
        <v>#REF!</v>
      </c>
      <c r="O632" s="148" t="e">
        <f>Juli!#REF!</f>
        <v>#REF!</v>
      </c>
      <c r="P632" s="148" t="e">
        <f>Septembar!#REF!</f>
        <v>#REF!</v>
      </c>
      <c r="Q632" s="148" t="e">
        <f>Oktobar!#REF!</f>
        <v>#REF!</v>
      </c>
      <c r="R632" s="148" t="e">
        <f>Oktobar_2!S632</f>
        <v>#REF!</v>
      </c>
      <c r="S632" s="148"/>
      <c r="T632" s="148">
        <f t="shared" si="10"/>
        <v>0</v>
      </c>
    </row>
    <row r="633" spans="1:20" ht="20.100000000000001" customHeight="1">
      <c r="A633" t="e">
        <f>OSS_2018_19!#REF!</f>
        <v>#REF!</v>
      </c>
      <c r="B633" s="148" t="e">
        <f>Januar!#REF!</f>
        <v>#REF!</v>
      </c>
      <c r="C633" s="148" t="e">
        <f>Februar!#REF!</f>
        <v>#REF!</v>
      </c>
      <c r="D633" s="148" t="e">
        <f>#REF!</f>
        <v>#REF!</v>
      </c>
      <c r="E633" s="148" t="e">
        <f>Juni!#REF!</f>
        <v>#REF!</v>
      </c>
      <c r="F633" s="148" t="e">
        <f>Juli!#REF!</f>
        <v>#REF!</v>
      </c>
      <c r="G633" s="148" t="e">
        <f>Septembar!#REF!</f>
        <v>#REF!</v>
      </c>
      <c r="H633" s="148" t="e">
        <f>Oktobar!#REF!</f>
        <v>#REF!</v>
      </c>
      <c r="I633" s="148" t="e">
        <f>Oktobar_2!S633</f>
        <v>#REF!</v>
      </c>
      <c r="K633" s="148" t="e">
        <f>Januar!#REF!</f>
        <v>#REF!</v>
      </c>
      <c r="L633" s="148" t="e">
        <f>Februar!#REF!</f>
        <v>#REF!</v>
      </c>
      <c r="M633" s="148" t="e">
        <f>#REF!</f>
        <v>#REF!</v>
      </c>
      <c r="N633" s="148" t="e">
        <f>Juni!#REF!</f>
        <v>#REF!</v>
      </c>
      <c r="O633" s="148" t="e">
        <f>Juli!#REF!</f>
        <v>#REF!</v>
      </c>
      <c r="P633" s="148" t="e">
        <f>Septembar!#REF!</f>
        <v>#REF!</v>
      </c>
      <c r="Q633" s="148" t="e">
        <f>Oktobar!#REF!</f>
        <v>#REF!</v>
      </c>
      <c r="R633" s="148" t="e">
        <f>Oktobar_2!S633</f>
        <v>#REF!</v>
      </c>
      <c r="S633" s="148"/>
      <c r="T633" s="148">
        <f t="shared" si="10"/>
        <v>0</v>
      </c>
    </row>
    <row r="634" spans="1:20" ht="20.100000000000001" customHeight="1">
      <c r="A634" t="e">
        <f>OSS_2018_19!#REF!</f>
        <v>#REF!</v>
      </c>
      <c r="B634" s="148" t="e">
        <f>Januar!#REF!</f>
        <v>#REF!</v>
      </c>
      <c r="C634" s="148" t="e">
        <f>Februar!#REF!</f>
        <v>#REF!</v>
      </c>
      <c r="D634" s="148" t="e">
        <f>#REF!</f>
        <v>#REF!</v>
      </c>
      <c r="E634" s="148" t="e">
        <f>Juni!#REF!</f>
        <v>#REF!</v>
      </c>
      <c r="F634" s="148" t="e">
        <f>Juli!#REF!</f>
        <v>#REF!</v>
      </c>
      <c r="G634" s="148" t="e">
        <f>Septembar!#REF!</f>
        <v>#REF!</v>
      </c>
      <c r="H634" s="148" t="e">
        <f>Oktobar!#REF!</f>
        <v>#REF!</v>
      </c>
      <c r="I634" s="148" t="e">
        <f>Oktobar_2!S634</f>
        <v>#REF!</v>
      </c>
      <c r="K634" s="148" t="e">
        <f>Januar!#REF!</f>
        <v>#REF!</v>
      </c>
      <c r="L634" s="148" t="e">
        <f>Februar!#REF!</f>
        <v>#REF!</v>
      </c>
      <c r="M634" s="148" t="e">
        <f>#REF!</f>
        <v>#REF!</v>
      </c>
      <c r="N634" s="148" t="e">
        <f>Juni!#REF!</f>
        <v>#REF!</v>
      </c>
      <c r="O634" s="148" t="e">
        <f>Juli!#REF!</f>
        <v>#REF!</v>
      </c>
      <c r="P634" s="148" t="e">
        <f>Septembar!#REF!</f>
        <v>#REF!</v>
      </c>
      <c r="Q634" s="148" t="e">
        <f>Oktobar!#REF!</f>
        <v>#REF!</v>
      </c>
      <c r="R634" s="148" t="e">
        <f>Oktobar_2!S634</f>
        <v>#REF!</v>
      </c>
      <c r="S634" s="148"/>
      <c r="T634" s="148">
        <f t="shared" si="10"/>
        <v>0</v>
      </c>
    </row>
    <row r="635" spans="1:20" ht="20.100000000000001" customHeight="1">
      <c r="A635" t="e">
        <f>OSS_2018_19!#REF!</f>
        <v>#REF!</v>
      </c>
      <c r="B635" s="148" t="e">
        <f>Januar!#REF!</f>
        <v>#REF!</v>
      </c>
      <c r="C635" s="148" t="e">
        <f>Februar!#REF!</f>
        <v>#REF!</v>
      </c>
      <c r="D635" s="148" t="e">
        <f>#REF!</f>
        <v>#REF!</v>
      </c>
      <c r="E635" s="148" t="e">
        <f>Juni!#REF!</f>
        <v>#REF!</v>
      </c>
      <c r="F635" s="148" t="e">
        <f>Juli!#REF!</f>
        <v>#REF!</v>
      </c>
      <c r="G635" s="148" t="e">
        <f>Septembar!#REF!</f>
        <v>#REF!</v>
      </c>
      <c r="H635" s="148" t="e">
        <f>Oktobar!#REF!</f>
        <v>#REF!</v>
      </c>
      <c r="I635" s="148" t="e">
        <f>Oktobar_2!S635</f>
        <v>#REF!</v>
      </c>
      <c r="K635" s="148" t="e">
        <f>Januar!#REF!</f>
        <v>#REF!</v>
      </c>
      <c r="L635" s="148" t="e">
        <f>Februar!#REF!</f>
        <v>#REF!</v>
      </c>
      <c r="M635" s="148" t="e">
        <f>#REF!</f>
        <v>#REF!</v>
      </c>
      <c r="N635" s="148" t="e">
        <f>Juni!#REF!</f>
        <v>#REF!</v>
      </c>
      <c r="O635" s="148" t="e">
        <f>Juli!#REF!</f>
        <v>#REF!</v>
      </c>
      <c r="P635" s="148" t="e">
        <f>Septembar!#REF!</f>
        <v>#REF!</v>
      </c>
      <c r="Q635" s="148" t="e">
        <f>Oktobar!#REF!</f>
        <v>#REF!</v>
      </c>
      <c r="R635" s="148" t="e">
        <f>Oktobar_2!S635</f>
        <v>#REF!</v>
      </c>
      <c r="S635" s="148"/>
      <c r="T635" s="148">
        <f t="shared" si="10"/>
        <v>0</v>
      </c>
    </row>
    <row r="636" spans="1:20" ht="20.100000000000001" customHeight="1">
      <c r="A636" t="e">
        <f>OSS_2018_19!#REF!</f>
        <v>#REF!</v>
      </c>
      <c r="B636" s="148" t="e">
        <f>Januar!#REF!</f>
        <v>#REF!</v>
      </c>
      <c r="C636" s="148" t="e">
        <f>Februar!#REF!</f>
        <v>#REF!</v>
      </c>
      <c r="D636" s="148" t="e">
        <f>#REF!</f>
        <v>#REF!</v>
      </c>
      <c r="E636" s="148" t="e">
        <f>Juni!#REF!</f>
        <v>#REF!</v>
      </c>
      <c r="F636" s="148" t="e">
        <f>Juli!#REF!</f>
        <v>#REF!</v>
      </c>
      <c r="G636" s="148" t="e">
        <f>Septembar!#REF!</f>
        <v>#REF!</v>
      </c>
      <c r="H636" s="148" t="e">
        <f>Oktobar!#REF!</f>
        <v>#REF!</v>
      </c>
      <c r="I636" s="148" t="e">
        <f>Oktobar_2!S636</f>
        <v>#REF!</v>
      </c>
      <c r="K636" s="148" t="e">
        <f>Januar!#REF!</f>
        <v>#REF!</v>
      </c>
      <c r="L636" s="148" t="e">
        <f>Februar!#REF!</f>
        <v>#REF!</v>
      </c>
      <c r="M636" s="148" t="e">
        <f>#REF!</f>
        <v>#REF!</v>
      </c>
      <c r="N636" s="148" t="e">
        <f>Juni!#REF!</f>
        <v>#REF!</v>
      </c>
      <c r="O636" s="148" t="e">
        <f>Juli!#REF!</f>
        <v>#REF!</v>
      </c>
      <c r="P636" s="148" t="e">
        <f>Septembar!#REF!</f>
        <v>#REF!</v>
      </c>
      <c r="Q636" s="148" t="e">
        <f>Oktobar!#REF!</f>
        <v>#REF!</v>
      </c>
      <c r="R636" s="148" t="e">
        <f>Oktobar_2!S636</f>
        <v>#REF!</v>
      </c>
      <c r="S636" s="148"/>
      <c r="T636" s="148">
        <f t="shared" si="10"/>
        <v>0</v>
      </c>
    </row>
    <row r="637" spans="1:20" ht="20.100000000000001" customHeight="1">
      <c r="A637" t="e">
        <f>OSS_2018_19!#REF!</f>
        <v>#REF!</v>
      </c>
      <c r="B637" s="148" t="e">
        <f>Januar!#REF!</f>
        <v>#REF!</v>
      </c>
      <c r="C637" s="148" t="e">
        <f>Februar!#REF!</f>
        <v>#REF!</v>
      </c>
      <c r="D637" s="148" t="e">
        <f>#REF!</f>
        <v>#REF!</v>
      </c>
      <c r="E637" s="148" t="e">
        <f>Juni!#REF!</f>
        <v>#REF!</v>
      </c>
      <c r="F637" s="148" t="e">
        <f>Juli!#REF!</f>
        <v>#REF!</v>
      </c>
      <c r="G637" s="148" t="e">
        <f>Septembar!#REF!</f>
        <v>#REF!</v>
      </c>
      <c r="H637" s="148" t="e">
        <f>Oktobar!#REF!</f>
        <v>#REF!</v>
      </c>
      <c r="I637" s="148" t="e">
        <f>Oktobar_2!S637</f>
        <v>#REF!</v>
      </c>
      <c r="K637" s="148" t="e">
        <f>Januar!#REF!</f>
        <v>#REF!</v>
      </c>
      <c r="L637" s="148" t="e">
        <f>Februar!#REF!</f>
        <v>#REF!</v>
      </c>
      <c r="M637" s="148" t="e">
        <f>#REF!</f>
        <v>#REF!</v>
      </c>
      <c r="N637" s="148" t="e">
        <f>Juni!#REF!</f>
        <v>#REF!</v>
      </c>
      <c r="O637" s="148" t="e">
        <f>Juli!#REF!</f>
        <v>#REF!</v>
      </c>
      <c r="P637" s="148" t="e">
        <f>Septembar!#REF!</f>
        <v>#REF!</v>
      </c>
      <c r="Q637" s="148" t="e">
        <f>Oktobar!#REF!</f>
        <v>#REF!</v>
      </c>
      <c r="R637" s="148" t="e">
        <f>Oktobar_2!S637</f>
        <v>#REF!</v>
      </c>
      <c r="S637" s="148"/>
      <c r="T637" s="148">
        <f t="shared" si="10"/>
        <v>0</v>
      </c>
    </row>
    <row r="638" spans="1:20" ht="20.100000000000001" customHeight="1">
      <c r="A638" t="e">
        <f>OSS_2018_19!#REF!</f>
        <v>#REF!</v>
      </c>
      <c r="B638" s="148" t="e">
        <f>Januar!#REF!</f>
        <v>#REF!</v>
      </c>
      <c r="C638" s="148" t="e">
        <f>Februar!#REF!</f>
        <v>#REF!</v>
      </c>
      <c r="D638" s="148" t="e">
        <f>#REF!</f>
        <v>#REF!</v>
      </c>
      <c r="E638" s="148" t="e">
        <f>Juni!#REF!</f>
        <v>#REF!</v>
      </c>
      <c r="F638" s="148" t="e">
        <f>Juli!#REF!</f>
        <v>#REF!</v>
      </c>
      <c r="G638" s="148" t="e">
        <f>Septembar!#REF!</f>
        <v>#REF!</v>
      </c>
      <c r="H638" s="148" t="e">
        <f>Oktobar!#REF!</f>
        <v>#REF!</v>
      </c>
      <c r="I638" s="148" t="e">
        <f>Oktobar_2!S638</f>
        <v>#REF!</v>
      </c>
      <c r="K638" s="148" t="e">
        <f>Januar!#REF!</f>
        <v>#REF!</v>
      </c>
      <c r="L638" s="148" t="e">
        <f>Februar!#REF!</f>
        <v>#REF!</v>
      </c>
      <c r="M638" s="148" t="e">
        <f>#REF!</f>
        <v>#REF!</v>
      </c>
      <c r="N638" s="148" t="e">
        <f>Juni!#REF!</f>
        <v>#REF!</v>
      </c>
      <c r="O638" s="148" t="e">
        <f>Juli!#REF!</f>
        <v>#REF!</v>
      </c>
      <c r="P638" s="148" t="e">
        <f>Septembar!#REF!</f>
        <v>#REF!</v>
      </c>
      <c r="Q638" s="148" t="e">
        <f>Oktobar!#REF!</f>
        <v>#REF!</v>
      </c>
      <c r="R638" s="148" t="e">
        <f>Oktobar_2!S638</f>
        <v>#REF!</v>
      </c>
      <c r="S638" s="148"/>
      <c r="T638" s="148">
        <f t="shared" si="10"/>
        <v>0</v>
      </c>
    </row>
    <row r="639" spans="1:20" ht="20.100000000000001" customHeight="1">
      <c r="A639" t="e">
        <f>OSS_2018_19!#REF!</f>
        <v>#REF!</v>
      </c>
      <c r="B639" s="148" t="e">
        <f>Januar!#REF!</f>
        <v>#REF!</v>
      </c>
      <c r="C639" s="148" t="e">
        <f>Februar!#REF!</f>
        <v>#REF!</v>
      </c>
      <c r="D639" s="148" t="e">
        <f>#REF!</f>
        <v>#REF!</v>
      </c>
      <c r="E639" s="148" t="e">
        <f>Juni!#REF!</f>
        <v>#REF!</v>
      </c>
      <c r="F639" s="148" t="e">
        <f>Juli!#REF!</f>
        <v>#REF!</v>
      </c>
      <c r="G639" s="148" t="e">
        <f>Septembar!#REF!</f>
        <v>#REF!</v>
      </c>
      <c r="H639" s="148" t="e">
        <f>Oktobar!#REF!</f>
        <v>#REF!</v>
      </c>
      <c r="I639" s="148" t="e">
        <f>Oktobar_2!S639</f>
        <v>#REF!</v>
      </c>
      <c r="K639" s="148" t="e">
        <f>Januar!#REF!</f>
        <v>#REF!</v>
      </c>
      <c r="L639" s="148" t="e">
        <f>Februar!#REF!</f>
        <v>#REF!</v>
      </c>
      <c r="M639" s="148" t="e">
        <f>#REF!</f>
        <v>#REF!</v>
      </c>
      <c r="N639" s="148" t="e">
        <f>Juni!#REF!</f>
        <v>#REF!</v>
      </c>
      <c r="O639" s="148" t="e">
        <f>Juli!#REF!</f>
        <v>#REF!</v>
      </c>
      <c r="P639" s="148" t="e">
        <f>Septembar!#REF!</f>
        <v>#REF!</v>
      </c>
      <c r="Q639" s="148" t="e">
        <f>Oktobar!#REF!</f>
        <v>#REF!</v>
      </c>
      <c r="R639" s="148" t="e">
        <f>Oktobar_2!S639</f>
        <v>#REF!</v>
      </c>
      <c r="S639" s="148"/>
      <c r="T639" s="148">
        <f t="shared" si="10"/>
        <v>0</v>
      </c>
    </row>
    <row r="640" spans="1:20" ht="20.100000000000001" customHeight="1">
      <c r="A640" t="e">
        <f>OSS_2018_19!#REF!</f>
        <v>#REF!</v>
      </c>
      <c r="B640" s="148" t="e">
        <f>Januar!#REF!</f>
        <v>#REF!</v>
      </c>
      <c r="C640" s="148" t="e">
        <f>Februar!#REF!</f>
        <v>#REF!</v>
      </c>
      <c r="D640" s="148" t="e">
        <f>#REF!</f>
        <v>#REF!</v>
      </c>
      <c r="E640" s="148" t="e">
        <f>Juni!#REF!</f>
        <v>#REF!</v>
      </c>
      <c r="F640" s="148" t="e">
        <f>Juli!#REF!</f>
        <v>#REF!</v>
      </c>
      <c r="G640" s="148" t="e">
        <f>Septembar!#REF!</f>
        <v>#REF!</v>
      </c>
      <c r="H640" s="148" t="e">
        <f>Oktobar!#REF!</f>
        <v>#REF!</v>
      </c>
      <c r="I640" s="148" t="e">
        <f>Oktobar_2!S640</f>
        <v>#REF!</v>
      </c>
      <c r="K640" s="148" t="e">
        <f>Januar!#REF!</f>
        <v>#REF!</v>
      </c>
      <c r="L640" s="148" t="e">
        <f>Februar!#REF!</f>
        <v>#REF!</v>
      </c>
      <c r="M640" s="148" t="e">
        <f>#REF!</f>
        <v>#REF!</v>
      </c>
      <c r="N640" s="148" t="e">
        <f>Juni!#REF!</f>
        <v>#REF!</v>
      </c>
      <c r="O640" s="148" t="e">
        <f>Juli!#REF!</f>
        <v>#REF!</v>
      </c>
      <c r="P640" s="148" t="e">
        <f>Septembar!#REF!</f>
        <v>#REF!</v>
      </c>
      <c r="Q640" s="148" t="e">
        <f>Oktobar!#REF!</f>
        <v>#REF!</v>
      </c>
      <c r="R640" s="148" t="e">
        <f>Oktobar_2!S640</f>
        <v>#REF!</v>
      </c>
      <c r="S640" s="148"/>
      <c r="T640" s="148">
        <f t="shared" si="10"/>
        <v>0</v>
      </c>
    </row>
    <row r="641" spans="1:20" ht="20.100000000000001" customHeight="1">
      <c r="A641" t="e">
        <f>OSS_2018_19!#REF!</f>
        <v>#REF!</v>
      </c>
      <c r="B641" s="148" t="e">
        <f>Januar!#REF!</f>
        <v>#REF!</v>
      </c>
      <c r="C641" s="148" t="e">
        <f>Februar!#REF!</f>
        <v>#REF!</v>
      </c>
      <c r="D641" s="148" t="e">
        <f>#REF!</f>
        <v>#REF!</v>
      </c>
      <c r="E641" s="148" t="e">
        <f>Juni!#REF!</f>
        <v>#REF!</v>
      </c>
      <c r="F641" s="148" t="e">
        <f>Juli!#REF!</f>
        <v>#REF!</v>
      </c>
      <c r="G641" s="148" t="e">
        <f>Septembar!#REF!</f>
        <v>#REF!</v>
      </c>
      <c r="H641" s="148" t="e">
        <f>Oktobar!#REF!</f>
        <v>#REF!</v>
      </c>
      <c r="I641" s="148" t="e">
        <f>Oktobar_2!S641</f>
        <v>#REF!</v>
      </c>
      <c r="K641" s="148" t="e">
        <f>Januar!#REF!</f>
        <v>#REF!</v>
      </c>
      <c r="L641" s="148" t="e">
        <f>Februar!#REF!</f>
        <v>#REF!</v>
      </c>
      <c r="M641" s="148" t="e">
        <f>#REF!</f>
        <v>#REF!</v>
      </c>
      <c r="N641" s="148" t="e">
        <f>Juni!#REF!</f>
        <v>#REF!</v>
      </c>
      <c r="O641" s="148" t="e">
        <f>Juli!#REF!</f>
        <v>#REF!</v>
      </c>
      <c r="P641" s="148" t="e">
        <f>Septembar!#REF!</f>
        <v>#REF!</v>
      </c>
      <c r="Q641" s="148" t="e">
        <f>Oktobar!#REF!</f>
        <v>#REF!</v>
      </c>
      <c r="R641" s="148" t="e">
        <f>Oktobar_2!S641</f>
        <v>#REF!</v>
      </c>
      <c r="S641" s="148"/>
      <c r="T641" s="148">
        <f t="shared" si="10"/>
        <v>0</v>
      </c>
    </row>
    <row r="642" spans="1:20" ht="20.100000000000001" customHeight="1">
      <c r="A642" t="e">
        <f>OSS_2018_19!#REF!</f>
        <v>#REF!</v>
      </c>
      <c r="B642" s="148" t="e">
        <f>Januar!#REF!</f>
        <v>#REF!</v>
      </c>
      <c r="C642" s="148" t="e">
        <f>Februar!#REF!</f>
        <v>#REF!</v>
      </c>
      <c r="D642" s="148" t="e">
        <f>#REF!</f>
        <v>#REF!</v>
      </c>
      <c r="E642" s="148" t="e">
        <f>Juni!#REF!</f>
        <v>#REF!</v>
      </c>
      <c r="F642" s="148" t="e">
        <f>Juli!#REF!</f>
        <v>#REF!</v>
      </c>
      <c r="G642" s="148" t="e">
        <f>Septembar!#REF!</f>
        <v>#REF!</v>
      </c>
      <c r="H642" s="148" t="e">
        <f>Oktobar!#REF!</f>
        <v>#REF!</v>
      </c>
      <c r="I642" s="148" t="e">
        <f>Oktobar_2!S642</f>
        <v>#REF!</v>
      </c>
      <c r="K642" s="148" t="e">
        <f>Januar!#REF!</f>
        <v>#REF!</v>
      </c>
      <c r="L642" s="148" t="e">
        <f>Februar!#REF!</f>
        <v>#REF!</v>
      </c>
      <c r="M642" s="148" t="e">
        <f>#REF!</f>
        <v>#REF!</v>
      </c>
      <c r="N642" s="148" t="e">
        <f>Juni!#REF!</f>
        <v>#REF!</v>
      </c>
      <c r="O642" s="148" t="e">
        <f>Juli!#REF!</f>
        <v>#REF!</v>
      </c>
      <c r="P642" s="148" t="e">
        <f>Septembar!#REF!</f>
        <v>#REF!</v>
      </c>
      <c r="Q642" s="148" t="e">
        <f>Oktobar!#REF!</f>
        <v>#REF!</v>
      </c>
      <c r="R642" s="148" t="e">
        <f>Oktobar_2!S642</f>
        <v>#REF!</v>
      </c>
      <c r="S642" s="148"/>
      <c r="T642" s="148">
        <f t="shared" si="10"/>
        <v>0</v>
      </c>
    </row>
    <row r="643" spans="1:20" ht="20.100000000000001" customHeight="1">
      <c r="A643" t="e">
        <f>OSS_2018_19!#REF!</f>
        <v>#REF!</v>
      </c>
      <c r="B643" s="148" t="e">
        <f>Januar!#REF!</f>
        <v>#REF!</v>
      </c>
      <c r="C643" s="148" t="e">
        <f>Februar!#REF!</f>
        <v>#REF!</v>
      </c>
      <c r="D643" s="148" t="e">
        <f>#REF!</f>
        <v>#REF!</v>
      </c>
      <c r="E643" s="148" t="e">
        <f>Juni!#REF!</f>
        <v>#REF!</v>
      </c>
      <c r="F643" s="148" t="e">
        <f>Juli!#REF!</f>
        <v>#REF!</v>
      </c>
      <c r="G643" s="148" t="e">
        <f>Septembar!#REF!</f>
        <v>#REF!</v>
      </c>
      <c r="H643" s="148" t="e">
        <f>Oktobar!#REF!</f>
        <v>#REF!</v>
      </c>
      <c r="I643" s="148" t="e">
        <f>Oktobar_2!S643</f>
        <v>#REF!</v>
      </c>
      <c r="K643" s="148" t="e">
        <f>Januar!#REF!</f>
        <v>#REF!</v>
      </c>
      <c r="L643" s="148" t="e">
        <f>Februar!#REF!</f>
        <v>#REF!</v>
      </c>
      <c r="M643" s="148" t="e">
        <f>#REF!</f>
        <v>#REF!</v>
      </c>
      <c r="N643" s="148" t="e">
        <f>Juni!#REF!</f>
        <v>#REF!</v>
      </c>
      <c r="O643" s="148" t="e">
        <f>Juli!#REF!</f>
        <v>#REF!</v>
      </c>
      <c r="P643" s="148" t="e">
        <f>Septembar!#REF!</f>
        <v>#REF!</v>
      </c>
      <c r="Q643" s="148" t="e">
        <f>Oktobar!#REF!</f>
        <v>#REF!</v>
      </c>
      <c r="R643" s="148" t="e">
        <f>Oktobar_2!S643</f>
        <v>#REF!</v>
      </c>
      <c r="S643" s="148"/>
      <c r="T643" s="148">
        <f t="shared" ref="T643:T706" si="11">COUNTIF(B643:I643,"DA")</f>
        <v>0</v>
      </c>
    </row>
    <row r="644" spans="1:20" ht="20.100000000000001" customHeight="1">
      <c r="A644" t="e">
        <f>OSS_2018_19!#REF!</f>
        <v>#REF!</v>
      </c>
      <c r="B644" s="148" t="e">
        <f>Januar!#REF!</f>
        <v>#REF!</v>
      </c>
      <c r="C644" s="148" t="e">
        <f>Februar!#REF!</f>
        <v>#REF!</v>
      </c>
      <c r="D644" s="148" t="e">
        <f>#REF!</f>
        <v>#REF!</v>
      </c>
      <c r="E644" s="148" t="e">
        <f>Juni!#REF!</f>
        <v>#REF!</v>
      </c>
      <c r="F644" s="148" t="e">
        <f>Juli!#REF!</f>
        <v>#REF!</v>
      </c>
      <c r="G644" s="148" t="e">
        <f>Septembar!#REF!</f>
        <v>#REF!</v>
      </c>
      <c r="H644" s="148" t="e">
        <f>Oktobar!#REF!</f>
        <v>#REF!</v>
      </c>
      <c r="I644" s="148" t="e">
        <f>Oktobar_2!S644</f>
        <v>#REF!</v>
      </c>
      <c r="K644" s="148" t="e">
        <f>Januar!#REF!</f>
        <v>#REF!</v>
      </c>
      <c r="L644" s="148" t="e">
        <f>Februar!#REF!</f>
        <v>#REF!</v>
      </c>
      <c r="M644" s="148" t="e">
        <f>#REF!</f>
        <v>#REF!</v>
      </c>
      <c r="N644" s="148" t="e">
        <f>Juni!#REF!</f>
        <v>#REF!</v>
      </c>
      <c r="O644" s="148" t="e">
        <f>Juli!#REF!</f>
        <v>#REF!</v>
      </c>
      <c r="P644" s="148" t="e">
        <f>Septembar!#REF!</f>
        <v>#REF!</v>
      </c>
      <c r="Q644" s="148" t="e">
        <f>Oktobar!#REF!</f>
        <v>#REF!</v>
      </c>
      <c r="R644" s="148" t="e">
        <f>Oktobar_2!S644</f>
        <v>#REF!</v>
      </c>
      <c r="S644" s="148"/>
      <c r="T644" s="148">
        <f t="shared" si="11"/>
        <v>0</v>
      </c>
    </row>
    <row r="645" spans="1:20" ht="20.100000000000001" customHeight="1">
      <c r="A645" t="e">
        <f>OSS_2018_19!#REF!</f>
        <v>#REF!</v>
      </c>
      <c r="B645" s="148" t="e">
        <f>Januar!#REF!</f>
        <v>#REF!</v>
      </c>
      <c r="C645" s="148" t="e">
        <f>Februar!#REF!</f>
        <v>#REF!</v>
      </c>
      <c r="D645" s="148" t="e">
        <f>#REF!</f>
        <v>#REF!</v>
      </c>
      <c r="E645" s="148" t="e">
        <f>Juni!#REF!</f>
        <v>#REF!</v>
      </c>
      <c r="F645" s="148" t="e">
        <f>Juli!#REF!</f>
        <v>#REF!</v>
      </c>
      <c r="G645" s="148" t="e">
        <f>Septembar!#REF!</f>
        <v>#REF!</v>
      </c>
      <c r="H645" s="148" t="e">
        <f>Oktobar!#REF!</f>
        <v>#REF!</v>
      </c>
      <c r="I645" s="148" t="e">
        <f>Oktobar_2!S645</f>
        <v>#REF!</v>
      </c>
      <c r="K645" s="148" t="e">
        <f>Januar!#REF!</f>
        <v>#REF!</v>
      </c>
      <c r="L645" s="148" t="e">
        <f>Februar!#REF!</f>
        <v>#REF!</v>
      </c>
      <c r="M645" s="148" t="e">
        <f>#REF!</f>
        <v>#REF!</v>
      </c>
      <c r="N645" s="148" t="e">
        <f>Juni!#REF!</f>
        <v>#REF!</v>
      </c>
      <c r="O645" s="148" t="e">
        <f>Juli!#REF!</f>
        <v>#REF!</v>
      </c>
      <c r="P645" s="148" t="e">
        <f>Septembar!#REF!</f>
        <v>#REF!</v>
      </c>
      <c r="Q645" s="148" t="e">
        <f>Oktobar!#REF!</f>
        <v>#REF!</v>
      </c>
      <c r="R645" s="148" t="e">
        <f>Oktobar_2!S645</f>
        <v>#REF!</v>
      </c>
      <c r="S645" s="148"/>
      <c r="T645" s="148">
        <f t="shared" si="11"/>
        <v>0</v>
      </c>
    </row>
    <row r="646" spans="1:20" ht="20.100000000000001" customHeight="1">
      <c r="A646" t="e">
        <f>OSS_2018_19!#REF!</f>
        <v>#REF!</v>
      </c>
      <c r="B646" s="148" t="e">
        <f>Januar!#REF!</f>
        <v>#REF!</v>
      </c>
      <c r="C646" s="148" t="e">
        <f>Februar!#REF!</f>
        <v>#REF!</v>
      </c>
      <c r="D646" s="148" t="e">
        <f>#REF!</f>
        <v>#REF!</v>
      </c>
      <c r="E646" s="148" t="e">
        <f>Juni!#REF!</f>
        <v>#REF!</v>
      </c>
      <c r="F646" s="148" t="e">
        <f>Juli!#REF!</f>
        <v>#REF!</v>
      </c>
      <c r="G646" s="148" t="e">
        <f>Septembar!#REF!</f>
        <v>#REF!</v>
      </c>
      <c r="H646" s="148" t="e">
        <f>Oktobar!#REF!</f>
        <v>#REF!</v>
      </c>
      <c r="I646" s="148" t="e">
        <f>Oktobar_2!S646</f>
        <v>#REF!</v>
      </c>
      <c r="K646" s="148" t="e">
        <f>Januar!#REF!</f>
        <v>#REF!</v>
      </c>
      <c r="L646" s="148" t="e">
        <f>Februar!#REF!</f>
        <v>#REF!</v>
      </c>
      <c r="M646" s="148" t="e">
        <f>#REF!</f>
        <v>#REF!</v>
      </c>
      <c r="N646" s="148" t="e">
        <f>Juni!#REF!</f>
        <v>#REF!</v>
      </c>
      <c r="O646" s="148" t="e">
        <f>Juli!#REF!</f>
        <v>#REF!</v>
      </c>
      <c r="P646" s="148" t="e">
        <f>Septembar!#REF!</f>
        <v>#REF!</v>
      </c>
      <c r="Q646" s="148" t="e">
        <f>Oktobar!#REF!</f>
        <v>#REF!</v>
      </c>
      <c r="R646" s="148" t="e">
        <f>Oktobar_2!S646</f>
        <v>#REF!</v>
      </c>
      <c r="S646" s="148"/>
      <c r="T646" s="148">
        <f t="shared" si="11"/>
        <v>0</v>
      </c>
    </row>
    <row r="647" spans="1:20" ht="20.100000000000001" customHeight="1">
      <c r="A647" t="e">
        <f>OSS_2018_19!#REF!</f>
        <v>#REF!</v>
      </c>
      <c r="B647" s="148" t="e">
        <f>Januar!#REF!</f>
        <v>#REF!</v>
      </c>
      <c r="C647" s="148" t="e">
        <f>Februar!#REF!</f>
        <v>#REF!</v>
      </c>
      <c r="D647" s="148" t="e">
        <f>#REF!</f>
        <v>#REF!</v>
      </c>
      <c r="E647" s="148" t="e">
        <f>Juni!#REF!</f>
        <v>#REF!</v>
      </c>
      <c r="F647" s="148" t="e">
        <f>Juli!#REF!</f>
        <v>#REF!</v>
      </c>
      <c r="G647" s="148" t="e">
        <f>Septembar!#REF!</f>
        <v>#REF!</v>
      </c>
      <c r="H647" s="148" t="e">
        <f>Oktobar!#REF!</f>
        <v>#REF!</v>
      </c>
      <c r="I647" s="148" t="e">
        <f>Oktobar_2!S647</f>
        <v>#REF!</v>
      </c>
      <c r="K647" s="148" t="e">
        <f>Januar!#REF!</f>
        <v>#REF!</v>
      </c>
      <c r="L647" s="148" t="e">
        <f>Februar!#REF!</f>
        <v>#REF!</v>
      </c>
      <c r="M647" s="148" t="e">
        <f>#REF!</f>
        <v>#REF!</v>
      </c>
      <c r="N647" s="148" t="e">
        <f>Juni!#REF!</f>
        <v>#REF!</v>
      </c>
      <c r="O647" s="148" t="e">
        <f>Juli!#REF!</f>
        <v>#REF!</v>
      </c>
      <c r="P647" s="148" t="e">
        <f>Septembar!#REF!</f>
        <v>#REF!</v>
      </c>
      <c r="Q647" s="148" t="e">
        <f>Oktobar!#REF!</f>
        <v>#REF!</v>
      </c>
      <c r="R647" s="148" t="e">
        <f>Oktobar_2!S647</f>
        <v>#REF!</v>
      </c>
      <c r="S647" s="148"/>
      <c r="T647" s="148">
        <f t="shared" si="11"/>
        <v>0</v>
      </c>
    </row>
    <row r="648" spans="1:20" ht="20.100000000000001" customHeight="1">
      <c r="A648" t="e">
        <f>OSS_2018_19!#REF!</f>
        <v>#REF!</v>
      </c>
      <c r="B648" s="148" t="e">
        <f>Januar!#REF!</f>
        <v>#REF!</v>
      </c>
      <c r="C648" s="148" t="e">
        <f>Februar!#REF!</f>
        <v>#REF!</v>
      </c>
      <c r="D648" s="148" t="e">
        <f>#REF!</f>
        <v>#REF!</v>
      </c>
      <c r="E648" s="148" t="e">
        <f>Juni!#REF!</f>
        <v>#REF!</v>
      </c>
      <c r="F648" s="148" t="e">
        <f>Juli!#REF!</f>
        <v>#REF!</v>
      </c>
      <c r="G648" s="148" t="e">
        <f>Septembar!#REF!</f>
        <v>#REF!</v>
      </c>
      <c r="H648" s="148" t="e">
        <f>Oktobar!#REF!</f>
        <v>#REF!</v>
      </c>
      <c r="I648" s="148" t="e">
        <f>Oktobar_2!S648</f>
        <v>#REF!</v>
      </c>
      <c r="K648" s="148" t="e">
        <f>Januar!#REF!</f>
        <v>#REF!</v>
      </c>
      <c r="L648" s="148" t="e">
        <f>Februar!#REF!</f>
        <v>#REF!</v>
      </c>
      <c r="M648" s="148" t="e">
        <f>#REF!</f>
        <v>#REF!</v>
      </c>
      <c r="N648" s="148" t="e">
        <f>Juni!#REF!</f>
        <v>#REF!</v>
      </c>
      <c r="O648" s="148" t="e">
        <f>Juli!#REF!</f>
        <v>#REF!</v>
      </c>
      <c r="P648" s="148" t="e">
        <f>Septembar!#REF!</f>
        <v>#REF!</v>
      </c>
      <c r="Q648" s="148" t="e">
        <f>Oktobar!#REF!</f>
        <v>#REF!</v>
      </c>
      <c r="R648" s="148" t="e">
        <f>Oktobar_2!S648</f>
        <v>#REF!</v>
      </c>
      <c r="S648" s="148"/>
      <c r="T648" s="148">
        <f t="shared" si="11"/>
        <v>0</v>
      </c>
    </row>
    <row r="649" spans="1:20" ht="20.100000000000001" customHeight="1">
      <c r="A649" t="e">
        <f>OSS_2018_19!#REF!</f>
        <v>#REF!</v>
      </c>
      <c r="B649" s="148" t="e">
        <f>Januar!#REF!</f>
        <v>#REF!</v>
      </c>
      <c r="C649" s="148" t="e">
        <f>Februar!#REF!</f>
        <v>#REF!</v>
      </c>
      <c r="D649" s="148" t="e">
        <f>#REF!</f>
        <v>#REF!</v>
      </c>
      <c r="E649" s="148" t="e">
        <f>Juni!#REF!</f>
        <v>#REF!</v>
      </c>
      <c r="F649" s="148" t="e">
        <f>Juli!#REF!</f>
        <v>#REF!</v>
      </c>
      <c r="G649" s="148" t="e">
        <f>Septembar!#REF!</f>
        <v>#REF!</v>
      </c>
      <c r="H649" s="148" t="e">
        <f>Oktobar!#REF!</f>
        <v>#REF!</v>
      </c>
      <c r="I649" s="148" t="e">
        <f>Oktobar_2!S649</f>
        <v>#REF!</v>
      </c>
      <c r="K649" s="148" t="e">
        <f>Januar!#REF!</f>
        <v>#REF!</v>
      </c>
      <c r="L649" s="148" t="e">
        <f>Februar!#REF!</f>
        <v>#REF!</v>
      </c>
      <c r="M649" s="148" t="e">
        <f>#REF!</f>
        <v>#REF!</v>
      </c>
      <c r="N649" s="148" t="e">
        <f>Juni!#REF!</f>
        <v>#REF!</v>
      </c>
      <c r="O649" s="148" t="e">
        <f>Juli!#REF!</f>
        <v>#REF!</v>
      </c>
      <c r="P649" s="148" t="e">
        <f>Septembar!#REF!</f>
        <v>#REF!</v>
      </c>
      <c r="Q649" s="148" t="e">
        <f>Oktobar!#REF!</f>
        <v>#REF!</v>
      </c>
      <c r="R649" s="148" t="e">
        <f>Oktobar_2!S649</f>
        <v>#REF!</v>
      </c>
      <c r="S649" s="148"/>
      <c r="T649" s="148">
        <f t="shared" si="11"/>
        <v>0</v>
      </c>
    </row>
    <row r="650" spans="1:20" ht="20.100000000000001" customHeight="1">
      <c r="A650" t="e">
        <f>OSS_2018_19!#REF!</f>
        <v>#REF!</v>
      </c>
      <c r="B650" s="148" t="e">
        <f>Januar!#REF!</f>
        <v>#REF!</v>
      </c>
      <c r="C650" s="148" t="e">
        <f>Februar!#REF!</f>
        <v>#REF!</v>
      </c>
      <c r="D650" s="148" t="e">
        <f>#REF!</f>
        <v>#REF!</v>
      </c>
      <c r="E650" s="148" t="e">
        <f>Juni!#REF!</f>
        <v>#REF!</v>
      </c>
      <c r="F650" s="148" t="e">
        <f>Juli!#REF!</f>
        <v>#REF!</v>
      </c>
      <c r="G650" s="148" t="e">
        <f>Septembar!#REF!</f>
        <v>#REF!</v>
      </c>
      <c r="H650" s="148" t="e">
        <f>Oktobar!#REF!</f>
        <v>#REF!</v>
      </c>
      <c r="I650" s="148" t="e">
        <f>Oktobar_2!S650</f>
        <v>#REF!</v>
      </c>
      <c r="K650" s="148" t="e">
        <f>Januar!#REF!</f>
        <v>#REF!</v>
      </c>
      <c r="L650" s="148" t="e">
        <f>Februar!#REF!</f>
        <v>#REF!</v>
      </c>
      <c r="M650" s="148" t="e">
        <f>#REF!</f>
        <v>#REF!</v>
      </c>
      <c r="N650" s="148" t="e">
        <f>Juni!#REF!</f>
        <v>#REF!</v>
      </c>
      <c r="O650" s="148" t="e">
        <f>Juli!#REF!</f>
        <v>#REF!</v>
      </c>
      <c r="P650" s="148" t="e">
        <f>Septembar!#REF!</f>
        <v>#REF!</v>
      </c>
      <c r="Q650" s="148" t="e">
        <f>Oktobar!#REF!</f>
        <v>#REF!</v>
      </c>
      <c r="R650" s="148" t="e">
        <f>Oktobar_2!S650</f>
        <v>#REF!</v>
      </c>
      <c r="S650" s="148"/>
      <c r="T650" s="148">
        <f t="shared" si="11"/>
        <v>0</v>
      </c>
    </row>
    <row r="651" spans="1:20" ht="20.100000000000001" customHeight="1">
      <c r="A651" t="e">
        <f>OSS_2018_19!#REF!</f>
        <v>#REF!</v>
      </c>
      <c r="B651" s="148" t="e">
        <f>Januar!#REF!</f>
        <v>#REF!</v>
      </c>
      <c r="C651" s="148" t="e">
        <f>Februar!#REF!</f>
        <v>#REF!</v>
      </c>
      <c r="D651" s="148" t="e">
        <f>#REF!</f>
        <v>#REF!</v>
      </c>
      <c r="E651" s="148" t="e">
        <f>Juni!#REF!</f>
        <v>#REF!</v>
      </c>
      <c r="F651" s="148" t="e">
        <f>Juli!#REF!</f>
        <v>#REF!</v>
      </c>
      <c r="G651" s="148" t="e">
        <f>Septembar!#REF!</f>
        <v>#REF!</v>
      </c>
      <c r="H651" s="148" t="e">
        <f>Oktobar!#REF!</f>
        <v>#REF!</v>
      </c>
      <c r="I651" s="148" t="e">
        <f>Oktobar_2!S651</f>
        <v>#REF!</v>
      </c>
      <c r="K651" s="148" t="e">
        <f>Januar!#REF!</f>
        <v>#REF!</v>
      </c>
      <c r="L651" s="148" t="e">
        <f>Februar!#REF!</f>
        <v>#REF!</v>
      </c>
      <c r="M651" s="148" t="e">
        <f>#REF!</f>
        <v>#REF!</v>
      </c>
      <c r="N651" s="148" t="e">
        <f>Juni!#REF!</f>
        <v>#REF!</v>
      </c>
      <c r="O651" s="148" t="e">
        <f>Juli!#REF!</f>
        <v>#REF!</v>
      </c>
      <c r="P651" s="148" t="e">
        <f>Septembar!#REF!</f>
        <v>#REF!</v>
      </c>
      <c r="Q651" s="148" t="e">
        <f>Oktobar!#REF!</f>
        <v>#REF!</v>
      </c>
      <c r="R651" s="148" t="e">
        <f>Oktobar_2!S651</f>
        <v>#REF!</v>
      </c>
      <c r="S651" s="148"/>
      <c r="T651" s="148">
        <f t="shared" si="11"/>
        <v>0</v>
      </c>
    </row>
    <row r="652" spans="1:20" ht="20.100000000000001" customHeight="1">
      <c r="A652" t="e">
        <f>OSS_2018_19!#REF!</f>
        <v>#REF!</v>
      </c>
      <c r="B652" s="148" t="e">
        <f>Januar!#REF!</f>
        <v>#REF!</v>
      </c>
      <c r="C652" s="148" t="e">
        <f>Februar!#REF!</f>
        <v>#REF!</v>
      </c>
      <c r="D652" s="148" t="e">
        <f>#REF!</f>
        <v>#REF!</v>
      </c>
      <c r="E652" s="148" t="e">
        <f>Juni!#REF!</f>
        <v>#REF!</v>
      </c>
      <c r="F652" s="148" t="e">
        <f>Juli!#REF!</f>
        <v>#REF!</v>
      </c>
      <c r="G652" s="148" t="e">
        <f>Septembar!#REF!</f>
        <v>#REF!</v>
      </c>
      <c r="H652" s="148" t="e">
        <f>Oktobar!#REF!</f>
        <v>#REF!</v>
      </c>
      <c r="I652" s="148" t="e">
        <f>Oktobar_2!S652</f>
        <v>#REF!</v>
      </c>
      <c r="K652" s="148" t="e">
        <f>Januar!#REF!</f>
        <v>#REF!</v>
      </c>
      <c r="L652" s="148" t="e">
        <f>Februar!#REF!</f>
        <v>#REF!</v>
      </c>
      <c r="M652" s="148" t="e">
        <f>#REF!</f>
        <v>#REF!</v>
      </c>
      <c r="N652" s="148" t="e">
        <f>Juni!#REF!</f>
        <v>#REF!</v>
      </c>
      <c r="O652" s="148" t="e">
        <f>Juli!#REF!</f>
        <v>#REF!</v>
      </c>
      <c r="P652" s="148" t="e">
        <f>Septembar!#REF!</f>
        <v>#REF!</v>
      </c>
      <c r="Q652" s="148" t="e">
        <f>Oktobar!#REF!</f>
        <v>#REF!</v>
      </c>
      <c r="R652" s="148" t="e">
        <f>Oktobar_2!S652</f>
        <v>#REF!</v>
      </c>
      <c r="S652" s="148"/>
      <c r="T652" s="148">
        <f t="shared" si="11"/>
        <v>0</v>
      </c>
    </row>
    <row r="653" spans="1:20" ht="20.100000000000001" customHeight="1">
      <c r="A653" t="e">
        <f>OSS_2018_19!#REF!</f>
        <v>#REF!</v>
      </c>
      <c r="B653" s="148" t="e">
        <f>Januar!#REF!</f>
        <v>#REF!</v>
      </c>
      <c r="C653" s="148" t="e">
        <f>Februar!#REF!</f>
        <v>#REF!</v>
      </c>
      <c r="D653" s="148" t="e">
        <f>#REF!</f>
        <v>#REF!</v>
      </c>
      <c r="E653" s="148" t="e">
        <f>Juni!#REF!</f>
        <v>#REF!</v>
      </c>
      <c r="F653" s="148" t="e">
        <f>Juli!#REF!</f>
        <v>#REF!</v>
      </c>
      <c r="G653" s="148" t="e">
        <f>Septembar!#REF!</f>
        <v>#REF!</v>
      </c>
      <c r="H653" s="148" t="e">
        <f>Oktobar!#REF!</f>
        <v>#REF!</v>
      </c>
      <c r="I653" s="148" t="e">
        <f>Oktobar_2!S653</f>
        <v>#REF!</v>
      </c>
      <c r="K653" s="148" t="e">
        <f>Januar!#REF!</f>
        <v>#REF!</v>
      </c>
      <c r="L653" s="148" t="e">
        <f>Februar!#REF!</f>
        <v>#REF!</v>
      </c>
      <c r="M653" s="148" t="e">
        <f>#REF!</f>
        <v>#REF!</v>
      </c>
      <c r="N653" s="148" t="e">
        <f>Juni!#REF!</f>
        <v>#REF!</v>
      </c>
      <c r="O653" s="148" t="e">
        <f>Juli!#REF!</f>
        <v>#REF!</v>
      </c>
      <c r="P653" s="148" t="e">
        <f>Septembar!#REF!</f>
        <v>#REF!</v>
      </c>
      <c r="Q653" s="148" t="e">
        <f>Oktobar!#REF!</f>
        <v>#REF!</v>
      </c>
      <c r="R653" s="148" t="e">
        <f>Oktobar_2!S653</f>
        <v>#REF!</v>
      </c>
      <c r="S653" s="148"/>
      <c r="T653" s="148">
        <f t="shared" si="11"/>
        <v>0</v>
      </c>
    </row>
    <row r="654" spans="1:20" ht="20.100000000000001" customHeight="1">
      <c r="A654" t="e">
        <f>OSS_2018_19!#REF!</f>
        <v>#REF!</v>
      </c>
      <c r="B654" s="148" t="e">
        <f>Januar!#REF!</f>
        <v>#REF!</v>
      </c>
      <c r="C654" s="148" t="e">
        <f>Februar!#REF!</f>
        <v>#REF!</v>
      </c>
      <c r="D654" s="148" t="e">
        <f>#REF!</f>
        <v>#REF!</v>
      </c>
      <c r="E654" s="148" t="e">
        <f>Juni!#REF!</f>
        <v>#REF!</v>
      </c>
      <c r="F654" s="148" t="e">
        <f>Juli!#REF!</f>
        <v>#REF!</v>
      </c>
      <c r="G654" s="148" t="e">
        <f>Septembar!#REF!</f>
        <v>#REF!</v>
      </c>
      <c r="H654" s="148" t="e">
        <f>Oktobar!#REF!</f>
        <v>#REF!</v>
      </c>
      <c r="I654" s="148" t="e">
        <f>Oktobar_2!S654</f>
        <v>#REF!</v>
      </c>
      <c r="K654" s="148" t="e">
        <f>Januar!#REF!</f>
        <v>#REF!</v>
      </c>
      <c r="L654" s="148" t="e">
        <f>Februar!#REF!</f>
        <v>#REF!</v>
      </c>
      <c r="M654" s="148" t="e">
        <f>#REF!</f>
        <v>#REF!</v>
      </c>
      <c r="N654" s="148" t="e">
        <f>Juni!#REF!</f>
        <v>#REF!</v>
      </c>
      <c r="O654" s="148" t="e">
        <f>Juli!#REF!</f>
        <v>#REF!</v>
      </c>
      <c r="P654" s="148" t="e">
        <f>Septembar!#REF!</f>
        <v>#REF!</v>
      </c>
      <c r="Q654" s="148" t="e">
        <f>Oktobar!#REF!</f>
        <v>#REF!</v>
      </c>
      <c r="R654" s="148" t="e">
        <f>Oktobar_2!S654</f>
        <v>#REF!</v>
      </c>
      <c r="S654" s="148"/>
      <c r="T654" s="148">
        <f t="shared" si="11"/>
        <v>0</v>
      </c>
    </row>
    <row r="655" spans="1:20" ht="20.100000000000001" customHeight="1">
      <c r="A655" t="e">
        <f>OSS_2018_19!#REF!</f>
        <v>#REF!</v>
      </c>
      <c r="B655" s="148" t="e">
        <f>Januar!#REF!</f>
        <v>#REF!</v>
      </c>
      <c r="C655" s="148" t="e">
        <f>Februar!#REF!</f>
        <v>#REF!</v>
      </c>
      <c r="D655" s="148" t="e">
        <f>#REF!</f>
        <v>#REF!</v>
      </c>
      <c r="E655" s="148" t="e">
        <f>Juni!#REF!</f>
        <v>#REF!</v>
      </c>
      <c r="F655" s="148" t="e">
        <f>Juli!#REF!</f>
        <v>#REF!</v>
      </c>
      <c r="G655" s="148" t="e">
        <f>Septembar!#REF!</f>
        <v>#REF!</v>
      </c>
      <c r="H655" s="148" t="e">
        <f>Oktobar!#REF!</f>
        <v>#REF!</v>
      </c>
      <c r="I655" s="148" t="e">
        <f>Oktobar_2!S655</f>
        <v>#REF!</v>
      </c>
      <c r="K655" s="148" t="e">
        <f>Januar!#REF!</f>
        <v>#REF!</v>
      </c>
      <c r="L655" s="148" t="e">
        <f>Februar!#REF!</f>
        <v>#REF!</v>
      </c>
      <c r="M655" s="148" t="e">
        <f>#REF!</f>
        <v>#REF!</v>
      </c>
      <c r="N655" s="148" t="e">
        <f>Juni!#REF!</f>
        <v>#REF!</v>
      </c>
      <c r="O655" s="148" t="e">
        <f>Juli!#REF!</f>
        <v>#REF!</v>
      </c>
      <c r="P655" s="148" t="e">
        <f>Septembar!#REF!</f>
        <v>#REF!</v>
      </c>
      <c r="Q655" s="148" t="e">
        <f>Oktobar!#REF!</f>
        <v>#REF!</v>
      </c>
      <c r="R655" s="148" t="e">
        <f>Oktobar_2!S655</f>
        <v>#REF!</v>
      </c>
      <c r="S655" s="148"/>
      <c r="T655" s="148">
        <f t="shared" si="11"/>
        <v>0</v>
      </c>
    </row>
    <row r="656" spans="1:20" ht="20.100000000000001" customHeight="1">
      <c r="A656" t="e">
        <f>OSS_2018_19!#REF!</f>
        <v>#REF!</v>
      </c>
      <c r="B656" s="148" t="e">
        <f>Januar!#REF!</f>
        <v>#REF!</v>
      </c>
      <c r="C656" s="148" t="e">
        <f>Februar!#REF!</f>
        <v>#REF!</v>
      </c>
      <c r="D656" s="148" t="e">
        <f>#REF!</f>
        <v>#REF!</v>
      </c>
      <c r="E656" s="148" t="e">
        <f>Juni!#REF!</f>
        <v>#REF!</v>
      </c>
      <c r="F656" s="148" t="e">
        <f>Juli!#REF!</f>
        <v>#REF!</v>
      </c>
      <c r="G656" s="148" t="e">
        <f>Septembar!#REF!</f>
        <v>#REF!</v>
      </c>
      <c r="H656" s="148" t="e">
        <f>Oktobar!#REF!</f>
        <v>#REF!</v>
      </c>
      <c r="I656" s="148" t="e">
        <f>Oktobar_2!S656</f>
        <v>#REF!</v>
      </c>
      <c r="K656" s="148" t="e">
        <f>Januar!#REF!</f>
        <v>#REF!</v>
      </c>
      <c r="L656" s="148" t="e">
        <f>Februar!#REF!</f>
        <v>#REF!</v>
      </c>
      <c r="M656" s="148" t="e">
        <f>#REF!</f>
        <v>#REF!</v>
      </c>
      <c r="N656" s="148" t="e">
        <f>Juni!#REF!</f>
        <v>#REF!</v>
      </c>
      <c r="O656" s="148" t="e">
        <f>Juli!#REF!</f>
        <v>#REF!</v>
      </c>
      <c r="P656" s="148" t="e">
        <f>Septembar!#REF!</f>
        <v>#REF!</v>
      </c>
      <c r="Q656" s="148" t="e">
        <f>Oktobar!#REF!</f>
        <v>#REF!</v>
      </c>
      <c r="R656" s="148" t="e">
        <f>Oktobar_2!S656</f>
        <v>#REF!</v>
      </c>
      <c r="S656" s="148"/>
      <c r="T656" s="148">
        <f t="shared" si="11"/>
        <v>0</v>
      </c>
    </row>
    <row r="657" spans="1:20" ht="20.100000000000001" customHeight="1">
      <c r="A657" t="e">
        <f>OSS_2018_19!#REF!</f>
        <v>#REF!</v>
      </c>
      <c r="B657" s="148" t="e">
        <f>Januar!#REF!</f>
        <v>#REF!</v>
      </c>
      <c r="C657" s="148" t="e">
        <f>Februar!#REF!</f>
        <v>#REF!</v>
      </c>
      <c r="D657" s="148" t="e">
        <f>#REF!</f>
        <v>#REF!</v>
      </c>
      <c r="E657" s="148" t="e">
        <f>Juni!#REF!</f>
        <v>#REF!</v>
      </c>
      <c r="F657" s="148" t="e">
        <f>Juli!#REF!</f>
        <v>#REF!</v>
      </c>
      <c r="G657" s="148" t="e">
        <f>Septembar!#REF!</f>
        <v>#REF!</v>
      </c>
      <c r="H657" s="148" t="e">
        <f>Oktobar!#REF!</f>
        <v>#REF!</v>
      </c>
      <c r="I657" s="148" t="e">
        <f>Oktobar_2!S657</f>
        <v>#REF!</v>
      </c>
      <c r="K657" s="148" t="e">
        <f>Januar!#REF!</f>
        <v>#REF!</v>
      </c>
      <c r="L657" s="148" t="e">
        <f>Februar!#REF!</f>
        <v>#REF!</v>
      </c>
      <c r="M657" s="148" t="e">
        <f>#REF!</f>
        <v>#REF!</v>
      </c>
      <c r="N657" s="148" t="e">
        <f>Juni!#REF!</f>
        <v>#REF!</v>
      </c>
      <c r="O657" s="148" t="e">
        <f>Juli!#REF!</f>
        <v>#REF!</v>
      </c>
      <c r="P657" s="148" t="e">
        <f>Septembar!#REF!</f>
        <v>#REF!</v>
      </c>
      <c r="Q657" s="148" t="e">
        <f>Oktobar!#REF!</f>
        <v>#REF!</v>
      </c>
      <c r="R657" s="148" t="e">
        <f>Oktobar_2!S657</f>
        <v>#REF!</v>
      </c>
      <c r="S657" s="148"/>
      <c r="T657" s="148">
        <f t="shared" si="11"/>
        <v>0</v>
      </c>
    </row>
    <row r="658" spans="1:20" ht="20.100000000000001" customHeight="1">
      <c r="A658" t="e">
        <f>OSS_2018_19!#REF!</f>
        <v>#REF!</v>
      </c>
      <c r="B658" s="148" t="e">
        <f>Januar!#REF!</f>
        <v>#REF!</v>
      </c>
      <c r="C658" s="148" t="e">
        <f>Februar!#REF!</f>
        <v>#REF!</v>
      </c>
      <c r="D658" s="148" t="e">
        <f>#REF!</f>
        <v>#REF!</v>
      </c>
      <c r="E658" s="148" t="e">
        <f>Juni!#REF!</f>
        <v>#REF!</v>
      </c>
      <c r="F658" s="148" t="e">
        <f>Juli!#REF!</f>
        <v>#REF!</v>
      </c>
      <c r="G658" s="148" t="e">
        <f>Septembar!#REF!</f>
        <v>#REF!</v>
      </c>
      <c r="H658" s="148" t="e">
        <f>Oktobar!#REF!</f>
        <v>#REF!</v>
      </c>
      <c r="I658" s="148" t="e">
        <f>Oktobar_2!S658</f>
        <v>#REF!</v>
      </c>
      <c r="K658" s="148" t="e">
        <f>Januar!#REF!</f>
        <v>#REF!</v>
      </c>
      <c r="L658" s="148" t="e">
        <f>Februar!#REF!</f>
        <v>#REF!</v>
      </c>
      <c r="M658" s="148" t="e">
        <f>#REF!</f>
        <v>#REF!</v>
      </c>
      <c r="N658" s="148" t="e">
        <f>Juni!#REF!</f>
        <v>#REF!</v>
      </c>
      <c r="O658" s="148" t="e">
        <f>Juli!#REF!</f>
        <v>#REF!</v>
      </c>
      <c r="P658" s="148" t="e">
        <f>Septembar!#REF!</f>
        <v>#REF!</v>
      </c>
      <c r="Q658" s="148" t="e">
        <f>Oktobar!#REF!</f>
        <v>#REF!</v>
      </c>
      <c r="R658" s="148" t="e">
        <f>Oktobar_2!S658</f>
        <v>#REF!</v>
      </c>
      <c r="S658" s="148"/>
      <c r="T658" s="148">
        <f t="shared" si="11"/>
        <v>0</v>
      </c>
    </row>
    <row r="659" spans="1:20" ht="20.100000000000001" customHeight="1">
      <c r="A659" t="e">
        <f>OSS_2018_19!#REF!</f>
        <v>#REF!</v>
      </c>
      <c r="B659" s="148" t="e">
        <f>Januar!#REF!</f>
        <v>#REF!</v>
      </c>
      <c r="C659" s="148" t="e">
        <f>Februar!#REF!</f>
        <v>#REF!</v>
      </c>
      <c r="D659" s="148" t="e">
        <f>#REF!</f>
        <v>#REF!</v>
      </c>
      <c r="E659" s="148" t="e">
        <f>Juni!#REF!</f>
        <v>#REF!</v>
      </c>
      <c r="F659" s="148" t="e">
        <f>Juli!#REF!</f>
        <v>#REF!</v>
      </c>
      <c r="G659" s="148" t="e">
        <f>Septembar!#REF!</f>
        <v>#REF!</v>
      </c>
      <c r="H659" s="148" t="e">
        <f>Oktobar!#REF!</f>
        <v>#REF!</v>
      </c>
      <c r="I659" s="148" t="e">
        <f>Oktobar_2!S659</f>
        <v>#REF!</v>
      </c>
      <c r="K659" s="148" t="e">
        <f>Januar!#REF!</f>
        <v>#REF!</v>
      </c>
      <c r="L659" s="148" t="e">
        <f>Februar!#REF!</f>
        <v>#REF!</v>
      </c>
      <c r="M659" s="148" t="e">
        <f>#REF!</f>
        <v>#REF!</v>
      </c>
      <c r="N659" s="148" t="e">
        <f>Juni!#REF!</f>
        <v>#REF!</v>
      </c>
      <c r="O659" s="148" t="e">
        <f>Juli!#REF!</f>
        <v>#REF!</v>
      </c>
      <c r="P659" s="148" t="e">
        <f>Septembar!#REF!</f>
        <v>#REF!</v>
      </c>
      <c r="Q659" s="148" t="e">
        <f>Oktobar!#REF!</f>
        <v>#REF!</v>
      </c>
      <c r="R659" s="148" t="e">
        <f>Oktobar_2!S659</f>
        <v>#REF!</v>
      </c>
      <c r="S659" s="148"/>
      <c r="T659" s="148">
        <f t="shared" si="11"/>
        <v>0</v>
      </c>
    </row>
    <row r="660" spans="1:20" ht="20.100000000000001" customHeight="1">
      <c r="A660" t="e">
        <f>OSS_2018_19!#REF!</f>
        <v>#REF!</v>
      </c>
      <c r="B660" s="148" t="e">
        <f>Januar!#REF!</f>
        <v>#REF!</v>
      </c>
      <c r="C660" s="148" t="e">
        <f>Februar!#REF!</f>
        <v>#REF!</v>
      </c>
      <c r="D660" s="148" t="e">
        <f>#REF!</f>
        <v>#REF!</v>
      </c>
      <c r="E660" s="148" t="e">
        <f>Juni!#REF!</f>
        <v>#REF!</v>
      </c>
      <c r="F660" s="148" t="e">
        <f>Juli!#REF!</f>
        <v>#REF!</v>
      </c>
      <c r="G660" s="148" t="e">
        <f>Septembar!#REF!</f>
        <v>#REF!</v>
      </c>
      <c r="H660" s="148" t="e">
        <f>Oktobar!#REF!</f>
        <v>#REF!</v>
      </c>
      <c r="I660" s="148" t="e">
        <f>Oktobar_2!S660</f>
        <v>#REF!</v>
      </c>
      <c r="K660" s="148" t="e">
        <f>Januar!#REF!</f>
        <v>#REF!</v>
      </c>
      <c r="L660" s="148" t="e">
        <f>Februar!#REF!</f>
        <v>#REF!</v>
      </c>
      <c r="M660" s="148" t="e">
        <f>#REF!</f>
        <v>#REF!</v>
      </c>
      <c r="N660" s="148" t="e">
        <f>Juni!#REF!</f>
        <v>#REF!</v>
      </c>
      <c r="O660" s="148" t="e">
        <f>Juli!#REF!</f>
        <v>#REF!</v>
      </c>
      <c r="P660" s="148" t="e">
        <f>Septembar!#REF!</f>
        <v>#REF!</v>
      </c>
      <c r="Q660" s="148" t="e">
        <f>Oktobar!#REF!</f>
        <v>#REF!</v>
      </c>
      <c r="R660" s="148" t="e">
        <f>Oktobar_2!S660</f>
        <v>#REF!</v>
      </c>
      <c r="S660" s="148"/>
      <c r="T660" s="148">
        <f t="shared" si="11"/>
        <v>0</v>
      </c>
    </row>
    <row r="661" spans="1:20" ht="20.100000000000001" customHeight="1">
      <c r="A661" t="e">
        <f>OSS_2018_19!#REF!</f>
        <v>#REF!</v>
      </c>
      <c r="B661" s="148" t="e">
        <f>Januar!#REF!</f>
        <v>#REF!</v>
      </c>
      <c r="C661" s="148" t="e">
        <f>Februar!#REF!</f>
        <v>#REF!</v>
      </c>
      <c r="D661" s="148" t="e">
        <f>#REF!</f>
        <v>#REF!</v>
      </c>
      <c r="E661" s="148" t="e">
        <f>Juni!#REF!</f>
        <v>#REF!</v>
      </c>
      <c r="F661" s="148" t="e">
        <f>Juli!#REF!</f>
        <v>#REF!</v>
      </c>
      <c r="G661" s="148" t="e">
        <f>Septembar!#REF!</f>
        <v>#REF!</v>
      </c>
      <c r="H661" s="148" t="e">
        <f>Oktobar!#REF!</f>
        <v>#REF!</v>
      </c>
      <c r="I661" s="148" t="e">
        <f>Oktobar_2!S661</f>
        <v>#REF!</v>
      </c>
      <c r="K661" s="148" t="e">
        <f>Januar!#REF!</f>
        <v>#REF!</v>
      </c>
      <c r="L661" s="148" t="e">
        <f>Februar!#REF!</f>
        <v>#REF!</v>
      </c>
      <c r="M661" s="148" t="e">
        <f>#REF!</f>
        <v>#REF!</v>
      </c>
      <c r="N661" s="148" t="e">
        <f>Juni!#REF!</f>
        <v>#REF!</v>
      </c>
      <c r="O661" s="148" t="e">
        <f>Juli!#REF!</f>
        <v>#REF!</v>
      </c>
      <c r="P661" s="148" t="e">
        <f>Septembar!#REF!</f>
        <v>#REF!</v>
      </c>
      <c r="Q661" s="148" t="e">
        <f>Oktobar!#REF!</f>
        <v>#REF!</v>
      </c>
      <c r="R661" s="148" t="e">
        <f>Oktobar_2!S661</f>
        <v>#REF!</v>
      </c>
      <c r="S661" s="148"/>
      <c r="T661" s="148">
        <f t="shared" si="11"/>
        <v>0</v>
      </c>
    </row>
    <row r="662" spans="1:20" ht="20.100000000000001" customHeight="1">
      <c r="A662" t="e">
        <f>OSS_2018_19!#REF!</f>
        <v>#REF!</v>
      </c>
      <c r="B662" s="148" t="e">
        <f>Januar!#REF!</f>
        <v>#REF!</v>
      </c>
      <c r="C662" s="148" t="e">
        <f>Februar!#REF!</f>
        <v>#REF!</v>
      </c>
      <c r="D662" s="148" t="e">
        <f>#REF!</f>
        <v>#REF!</v>
      </c>
      <c r="E662" s="148" t="e">
        <f>Juni!#REF!</f>
        <v>#REF!</v>
      </c>
      <c r="F662" s="148" t="e">
        <f>Juli!#REF!</f>
        <v>#REF!</v>
      </c>
      <c r="G662" s="148" t="e">
        <f>Septembar!#REF!</f>
        <v>#REF!</v>
      </c>
      <c r="H662" s="148" t="e">
        <f>Oktobar!#REF!</f>
        <v>#REF!</v>
      </c>
      <c r="I662" s="148" t="e">
        <f>Oktobar_2!S662</f>
        <v>#REF!</v>
      </c>
      <c r="K662" s="148" t="e">
        <f>Januar!#REF!</f>
        <v>#REF!</v>
      </c>
      <c r="L662" s="148" t="e">
        <f>Februar!#REF!</f>
        <v>#REF!</v>
      </c>
      <c r="M662" s="148" t="e">
        <f>#REF!</f>
        <v>#REF!</v>
      </c>
      <c r="N662" s="148" t="e">
        <f>Juni!#REF!</f>
        <v>#REF!</v>
      </c>
      <c r="O662" s="148" t="e">
        <f>Juli!#REF!</f>
        <v>#REF!</v>
      </c>
      <c r="P662" s="148" t="e">
        <f>Septembar!#REF!</f>
        <v>#REF!</v>
      </c>
      <c r="Q662" s="148" t="e">
        <f>Oktobar!#REF!</f>
        <v>#REF!</v>
      </c>
      <c r="R662" s="148" t="e">
        <f>Oktobar_2!S662</f>
        <v>#REF!</v>
      </c>
      <c r="S662" s="148"/>
      <c r="T662" s="148">
        <f t="shared" si="11"/>
        <v>0</v>
      </c>
    </row>
    <row r="663" spans="1:20" ht="20.100000000000001" customHeight="1">
      <c r="A663" t="e">
        <f>OSS_2018_19!#REF!</f>
        <v>#REF!</v>
      </c>
      <c r="B663" s="148" t="e">
        <f>Januar!#REF!</f>
        <v>#REF!</v>
      </c>
      <c r="C663" s="148" t="e">
        <f>Februar!#REF!</f>
        <v>#REF!</v>
      </c>
      <c r="D663" s="148" t="e">
        <f>#REF!</f>
        <v>#REF!</v>
      </c>
      <c r="E663" s="148" t="e">
        <f>Juni!#REF!</f>
        <v>#REF!</v>
      </c>
      <c r="F663" s="148" t="e">
        <f>Juli!#REF!</f>
        <v>#REF!</v>
      </c>
      <c r="G663" s="148" t="e">
        <f>Septembar!#REF!</f>
        <v>#REF!</v>
      </c>
      <c r="H663" s="148" t="e">
        <f>Oktobar!#REF!</f>
        <v>#REF!</v>
      </c>
      <c r="I663" s="148" t="e">
        <f>Oktobar_2!S663</f>
        <v>#REF!</v>
      </c>
      <c r="K663" s="148" t="e">
        <f>Januar!#REF!</f>
        <v>#REF!</v>
      </c>
      <c r="L663" s="148" t="e">
        <f>Februar!#REF!</f>
        <v>#REF!</v>
      </c>
      <c r="M663" s="148" t="e">
        <f>#REF!</f>
        <v>#REF!</v>
      </c>
      <c r="N663" s="148" t="e">
        <f>Juni!#REF!</f>
        <v>#REF!</v>
      </c>
      <c r="O663" s="148" t="e">
        <f>Juli!#REF!</f>
        <v>#REF!</v>
      </c>
      <c r="P663" s="148" t="e">
        <f>Septembar!#REF!</f>
        <v>#REF!</v>
      </c>
      <c r="Q663" s="148" t="e">
        <f>Oktobar!#REF!</f>
        <v>#REF!</v>
      </c>
      <c r="R663" s="148" t="e">
        <f>Oktobar_2!S663</f>
        <v>#REF!</v>
      </c>
      <c r="S663" s="148"/>
      <c r="T663" s="148">
        <f t="shared" si="11"/>
        <v>0</v>
      </c>
    </row>
    <row r="664" spans="1:20" ht="20.100000000000001" customHeight="1">
      <c r="A664" t="e">
        <f>OSS_2018_19!#REF!</f>
        <v>#REF!</v>
      </c>
      <c r="B664" s="148" t="e">
        <f>Januar!#REF!</f>
        <v>#REF!</v>
      </c>
      <c r="C664" s="148" t="e">
        <f>Februar!#REF!</f>
        <v>#REF!</v>
      </c>
      <c r="D664" s="148" t="e">
        <f>#REF!</f>
        <v>#REF!</v>
      </c>
      <c r="E664" s="148" t="e">
        <f>Juni!#REF!</f>
        <v>#REF!</v>
      </c>
      <c r="F664" s="148" t="e">
        <f>Juli!#REF!</f>
        <v>#REF!</v>
      </c>
      <c r="G664" s="148" t="e">
        <f>Septembar!#REF!</f>
        <v>#REF!</v>
      </c>
      <c r="H664" s="148" t="e">
        <f>Oktobar!#REF!</f>
        <v>#REF!</v>
      </c>
      <c r="I664" s="148" t="e">
        <f>Oktobar_2!S664</f>
        <v>#REF!</v>
      </c>
      <c r="K664" s="148" t="e">
        <f>Januar!#REF!</f>
        <v>#REF!</v>
      </c>
      <c r="L664" s="148" t="e">
        <f>Februar!#REF!</f>
        <v>#REF!</v>
      </c>
      <c r="M664" s="148" t="e">
        <f>#REF!</f>
        <v>#REF!</v>
      </c>
      <c r="N664" s="148" t="e">
        <f>Juni!#REF!</f>
        <v>#REF!</v>
      </c>
      <c r="O664" s="148" t="e">
        <f>Juli!#REF!</f>
        <v>#REF!</v>
      </c>
      <c r="P664" s="148" t="e">
        <f>Septembar!#REF!</f>
        <v>#REF!</v>
      </c>
      <c r="Q664" s="148" t="e">
        <f>Oktobar!#REF!</f>
        <v>#REF!</v>
      </c>
      <c r="R664" s="148" t="e">
        <f>Oktobar_2!S664</f>
        <v>#REF!</v>
      </c>
      <c r="S664" s="148"/>
      <c r="T664" s="148">
        <f t="shared" si="11"/>
        <v>0</v>
      </c>
    </row>
    <row r="665" spans="1:20" ht="20.100000000000001" customHeight="1">
      <c r="A665" t="e">
        <f>OSS_2018_19!#REF!</f>
        <v>#REF!</v>
      </c>
      <c r="B665" s="148" t="e">
        <f>Januar!#REF!</f>
        <v>#REF!</v>
      </c>
      <c r="C665" s="148" t="e">
        <f>Februar!#REF!</f>
        <v>#REF!</v>
      </c>
      <c r="D665" s="148" t="e">
        <f>#REF!</f>
        <v>#REF!</v>
      </c>
      <c r="E665" s="148" t="e">
        <f>Juni!#REF!</f>
        <v>#REF!</v>
      </c>
      <c r="F665" s="148" t="e">
        <f>Juli!#REF!</f>
        <v>#REF!</v>
      </c>
      <c r="G665" s="148" t="e">
        <f>Septembar!#REF!</f>
        <v>#REF!</v>
      </c>
      <c r="H665" s="148" t="e">
        <f>Oktobar!#REF!</f>
        <v>#REF!</v>
      </c>
      <c r="I665" s="148" t="e">
        <f>Oktobar_2!S665</f>
        <v>#REF!</v>
      </c>
      <c r="K665" s="148" t="e">
        <f>Januar!#REF!</f>
        <v>#REF!</v>
      </c>
      <c r="L665" s="148" t="e">
        <f>Februar!#REF!</f>
        <v>#REF!</v>
      </c>
      <c r="M665" s="148" t="e">
        <f>#REF!</f>
        <v>#REF!</v>
      </c>
      <c r="N665" s="148" t="e">
        <f>Juni!#REF!</f>
        <v>#REF!</v>
      </c>
      <c r="O665" s="148" t="e">
        <f>Juli!#REF!</f>
        <v>#REF!</v>
      </c>
      <c r="P665" s="148" t="e">
        <f>Septembar!#REF!</f>
        <v>#REF!</v>
      </c>
      <c r="Q665" s="148" t="e">
        <f>Oktobar!#REF!</f>
        <v>#REF!</v>
      </c>
      <c r="R665" s="148" t="e">
        <f>Oktobar_2!S665</f>
        <v>#REF!</v>
      </c>
      <c r="S665" s="148"/>
      <c r="T665" s="148">
        <f t="shared" si="11"/>
        <v>0</v>
      </c>
    </row>
    <row r="666" spans="1:20" ht="20.100000000000001" customHeight="1">
      <c r="A666" t="e">
        <f>OSS_2018_19!#REF!</f>
        <v>#REF!</v>
      </c>
      <c r="B666" s="148" t="e">
        <f>Januar!#REF!</f>
        <v>#REF!</v>
      </c>
      <c r="C666" s="148" t="e">
        <f>Februar!#REF!</f>
        <v>#REF!</v>
      </c>
      <c r="D666" s="148" t="e">
        <f>#REF!</f>
        <v>#REF!</v>
      </c>
      <c r="E666" s="148" t="e">
        <f>Juni!#REF!</f>
        <v>#REF!</v>
      </c>
      <c r="F666" s="148" t="e">
        <f>Juli!#REF!</f>
        <v>#REF!</v>
      </c>
      <c r="G666" s="148" t="e">
        <f>Septembar!#REF!</f>
        <v>#REF!</v>
      </c>
      <c r="H666" s="148" t="e">
        <f>Oktobar!#REF!</f>
        <v>#REF!</v>
      </c>
      <c r="I666" s="148" t="e">
        <f>Oktobar_2!S666</f>
        <v>#REF!</v>
      </c>
      <c r="K666" s="148" t="e">
        <f>Januar!#REF!</f>
        <v>#REF!</v>
      </c>
      <c r="L666" s="148" t="e">
        <f>Februar!#REF!</f>
        <v>#REF!</v>
      </c>
      <c r="M666" s="148" t="e">
        <f>#REF!</f>
        <v>#REF!</v>
      </c>
      <c r="N666" s="148" t="e">
        <f>Juni!#REF!</f>
        <v>#REF!</v>
      </c>
      <c r="O666" s="148" t="e">
        <f>Juli!#REF!</f>
        <v>#REF!</v>
      </c>
      <c r="P666" s="148" t="e">
        <f>Septembar!#REF!</f>
        <v>#REF!</v>
      </c>
      <c r="Q666" s="148" t="e">
        <f>Oktobar!#REF!</f>
        <v>#REF!</v>
      </c>
      <c r="R666" s="148" t="e">
        <f>Oktobar_2!S666</f>
        <v>#REF!</v>
      </c>
      <c r="S666" s="148"/>
      <c r="T666" s="148">
        <f t="shared" si="11"/>
        <v>0</v>
      </c>
    </row>
    <row r="667" spans="1:20" ht="20.100000000000001" customHeight="1">
      <c r="A667" t="e">
        <f>OSS_2018_19!#REF!</f>
        <v>#REF!</v>
      </c>
      <c r="B667" s="148" t="e">
        <f>Januar!#REF!</f>
        <v>#REF!</v>
      </c>
      <c r="C667" s="148" t="e">
        <f>Februar!#REF!</f>
        <v>#REF!</v>
      </c>
      <c r="D667" s="148" t="e">
        <f>#REF!</f>
        <v>#REF!</v>
      </c>
      <c r="E667" s="148" t="e">
        <f>Juni!#REF!</f>
        <v>#REF!</v>
      </c>
      <c r="F667" s="148" t="e">
        <f>Juli!#REF!</f>
        <v>#REF!</v>
      </c>
      <c r="G667" s="148" t="e">
        <f>Septembar!#REF!</f>
        <v>#REF!</v>
      </c>
      <c r="H667" s="148" t="e">
        <f>Oktobar!#REF!</f>
        <v>#REF!</v>
      </c>
      <c r="I667" s="148" t="e">
        <f>Oktobar_2!S667</f>
        <v>#REF!</v>
      </c>
      <c r="K667" s="148" t="e">
        <f>Januar!#REF!</f>
        <v>#REF!</v>
      </c>
      <c r="L667" s="148" t="e">
        <f>Februar!#REF!</f>
        <v>#REF!</v>
      </c>
      <c r="M667" s="148" t="e">
        <f>#REF!</f>
        <v>#REF!</v>
      </c>
      <c r="N667" s="148" t="e">
        <f>Juni!#REF!</f>
        <v>#REF!</v>
      </c>
      <c r="O667" s="148" t="e">
        <f>Juli!#REF!</f>
        <v>#REF!</v>
      </c>
      <c r="P667" s="148" t="e">
        <f>Septembar!#REF!</f>
        <v>#REF!</v>
      </c>
      <c r="Q667" s="148" t="e">
        <f>Oktobar!#REF!</f>
        <v>#REF!</v>
      </c>
      <c r="R667" s="148" t="e">
        <f>Oktobar_2!S667</f>
        <v>#REF!</v>
      </c>
      <c r="S667" s="148"/>
      <c r="T667" s="148">
        <f t="shared" si="11"/>
        <v>0</v>
      </c>
    </row>
    <row r="668" spans="1:20" ht="20.100000000000001" customHeight="1">
      <c r="A668" t="e">
        <f>OSS_2018_19!#REF!</f>
        <v>#REF!</v>
      </c>
      <c r="B668" s="148" t="e">
        <f>Januar!#REF!</f>
        <v>#REF!</v>
      </c>
      <c r="C668" s="148" t="e">
        <f>Februar!#REF!</f>
        <v>#REF!</v>
      </c>
      <c r="D668" s="148" t="e">
        <f>#REF!</f>
        <v>#REF!</v>
      </c>
      <c r="E668" s="148" t="e">
        <f>Juni!#REF!</f>
        <v>#REF!</v>
      </c>
      <c r="F668" s="148" t="e">
        <f>Juli!#REF!</f>
        <v>#REF!</v>
      </c>
      <c r="G668" s="148" t="e">
        <f>Septembar!#REF!</f>
        <v>#REF!</v>
      </c>
      <c r="H668" s="148" t="e">
        <f>Oktobar!#REF!</f>
        <v>#REF!</v>
      </c>
      <c r="I668" s="148" t="e">
        <f>Oktobar_2!S668</f>
        <v>#REF!</v>
      </c>
      <c r="K668" s="148" t="e">
        <f>Januar!#REF!</f>
        <v>#REF!</v>
      </c>
      <c r="L668" s="148" t="e">
        <f>Februar!#REF!</f>
        <v>#REF!</v>
      </c>
      <c r="M668" s="148" t="e">
        <f>#REF!</f>
        <v>#REF!</v>
      </c>
      <c r="N668" s="148" t="e">
        <f>Juni!#REF!</f>
        <v>#REF!</v>
      </c>
      <c r="O668" s="148" t="e">
        <f>Juli!#REF!</f>
        <v>#REF!</v>
      </c>
      <c r="P668" s="148" t="e">
        <f>Septembar!#REF!</f>
        <v>#REF!</v>
      </c>
      <c r="Q668" s="148" t="e">
        <f>Oktobar!#REF!</f>
        <v>#REF!</v>
      </c>
      <c r="R668" s="148" t="e">
        <f>Oktobar_2!S668</f>
        <v>#REF!</v>
      </c>
      <c r="S668" s="148"/>
      <c r="T668" s="148">
        <f t="shared" si="11"/>
        <v>0</v>
      </c>
    </row>
    <row r="669" spans="1:20" ht="20.100000000000001" customHeight="1">
      <c r="A669" t="e">
        <f>OSS_2018_19!#REF!</f>
        <v>#REF!</v>
      </c>
      <c r="B669" s="148" t="e">
        <f>Januar!#REF!</f>
        <v>#REF!</v>
      </c>
      <c r="C669" s="148" t="e">
        <f>Februar!#REF!</f>
        <v>#REF!</v>
      </c>
      <c r="D669" s="148" t="e">
        <f>#REF!</f>
        <v>#REF!</v>
      </c>
      <c r="E669" s="148" t="e">
        <f>Juni!#REF!</f>
        <v>#REF!</v>
      </c>
      <c r="F669" s="148" t="e">
        <f>Juli!#REF!</f>
        <v>#REF!</v>
      </c>
      <c r="G669" s="148" t="e">
        <f>Septembar!#REF!</f>
        <v>#REF!</v>
      </c>
      <c r="H669" s="148" t="e">
        <f>Oktobar!#REF!</f>
        <v>#REF!</v>
      </c>
      <c r="I669" s="148" t="e">
        <f>Oktobar_2!S669</f>
        <v>#REF!</v>
      </c>
      <c r="K669" s="148" t="e">
        <f>Januar!#REF!</f>
        <v>#REF!</v>
      </c>
      <c r="L669" s="148" t="e">
        <f>Februar!#REF!</f>
        <v>#REF!</v>
      </c>
      <c r="M669" s="148" t="e">
        <f>#REF!</f>
        <v>#REF!</v>
      </c>
      <c r="N669" s="148" t="e">
        <f>Juni!#REF!</f>
        <v>#REF!</v>
      </c>
      <c r="O669" s="148" t="e">
        <f>Juli!#REF!</f>
        <v>#REF!</v>
      </c>
      <c r="P669" s="148" t="e">
        <f>Septembar!#REF!</f>
        <v>#REF!</v>
      </c>
      <c r="Q669" s="148" t="e">
        <f>Oktobar!#REF!</f>
        <v>#REF!</v>
      </c>
      <c r="R669" s="148" t="e">
        <f>Oktobar_2!S669</f>
        <v>#REF!</v>
      </c>
      <c r="S669" s="148"/>
      <c r="T669" s="148">
        <f t="shared" si="11"/>
        <v>0</v>
      </c>
    </row>
    <row r="670" spans="1:20" ht="20.100000000000001" customHeight="1">
      <c r="A670" t="e">
        <f>OSS_2018_19!#REF!</f>
        <v>#REF!</v>
      </c>
      <c r="B670" s="148" t="e">
        <f>Januar!#REF!</f>
        <v>#REF!</v>
      </c>
      <c r="C670" s="148" t="e">
        <f>Februar!#REF!</f>
        <v>#REF!</v>
      </c>
      <c r="D670" s="148" t="e">
        <f>#REF!</f>
        <v>#REF!</v>
      </c>
      <c r="E670" s="148" t="e">
        <f>Juni!#REF!</f>
        <v>#REF!</v>
      </c>
      <c r="F670" s="148" t="e">
        <f>Juli!#REF!</f>
        <v>#REF!</v>
      </c>
      <c r="G670" s="148" t="e">
        <f>Septembar!#REF!</f>
        <v>#REF!</v>
      </c>
      <c r="H670" s="148" t="e">
        <f>Oktobar!#REF!</f>
        <v>#REF!</v>
      </c>
      <c r="I670" s="148" t="e">
        <f>Oktobar_2!S670</f>
        <v>#REF!</v>
      </c>
      <c r="K670" s="148" t="e">
        <f>Januar!#REF!</f>
        <v>#REF!</v>
      </c>
      <c r="L670" s="148" t="e">
        <f>Februar!#REF!</f>
        <v>#REF!</v>
      </c>
      <c r="M670" s="148" t="e">
        <f>#REF!</f>
        <v>#REF!</v>
      </c>
      <c r="N670" s="148" t="e">
        <f>Juni!#REF!</f>
        <v>#REF!</v>
      </c>
      <c r="O670" s="148" t="e">
        <f>Juli!#REF!</f>
        <v>#REF!</v>
      </c>
      <c r="P670" s="148" t="e">
        <f>Septembar!#REF!</f>
        <v>#REF!</v>
      </c>
      <c r="Q670" s="148" t="e">
        <f>Oktobar!#REF!</f>
        <v>#REF!</v>
      </c>
      <c r="R670" s="148" t="e">
        <f>Oktobar_2!S670</f>
        <v>#REF!</v>
      </c>
      <c r="S670" s="148"/>
      <c r="T670" s="148">
        <f t="shared" si="11"/>
        <v>0</v>
      </c>
    </row>
    <row r="671" spans="1:20" ht="20.100000000000001" customHeight="1">
      <c r="A671" t="e">
        <f>OSS_2018_19!#REF!</f>
        <v>#REF!</v>
      </c>
      <c r="B671" s="148" t="e">
        <f>Januar!#REF!</f>
        <v>#REF!</v>
      </c>
      <c r="C671" s="148" t="e">
        <f>Februar!#REF!</f>
        <v>#REF!</v>
      </c>
      <c r="D671" s="148" t="e">
        <f>#REF!</f>
        <v>#REF!</v>
      </c>
      <c r="E671" s="148" t="e">
        <f>Juni!#REF!</f>
        <v>#REF!</v>
      </c>
      <c r="F671" s="148" t="e">
        <f>Juli!#REF!</f>
        <v>#REF!</v>
      </c>
      <c r="G671" s="148" t="e">
        <f>Septembar!#REF!</f>
        <v>#REF!</v>
      </c>
      <c r="H671" s="148" t="e">
        <f>Oktobar!#REF!</f>
        <v>#REF!</v>
      </c>
      <c r="I671" s="148" t="e">
        <f>Oktobar_2!S671</f>
        <v>#REF!</v>
      </c>
      <c r="K671" s="148" t="e">
        <f>Januar!#REF!</f>
        <v>#REF!</v>
      </c>
      <c r="L671" s="148" t="e">
        <f>Februar!#REF!</f>
        <v>#REF!</v>
      </c>
      <c r="M671" s="148" t="e">
        <f>#REF!</f>
        <v>#REF!</v>
      </c>
      <c r="N671" s="148" t="e">
        <f>Juni!#REF!</f>
        <v>#REF!</v>
      </c>
      <c r="O671" s="148" t="e">
        <f>Juli!#REF!</f>
        <v>#REF!</v>
      </c>
      <c r="P671" s="148" t="e">
        <f>Septembar!#REF!</f>
        <v>#REF!</v>
      </c>
      <c r="Q671" s="148" t="e">
        <f>Oktobar!#REF!</f>
        <v>#REF!</v>
      </c>
      <c r="R671" s="148" t="e">
        <f>Oktobar_2!S671</f>
        <v>#REF!</v>
      </c>
      <c r="S671" s="148"/>
      <c r="T671" s="148">
        <f t="shared" si="11"/>
        <v>0</v>
      </c>
    </row>
    <row r="672" spans="1:20" ht="20.100000000000001" customHeight="1">
      <c r="A672" t="e">
        <f>OSS_2018_19!#REF!</f>
        <v>#REF!</v>
      </c>
      <c r="B672" s="148" t="e">
        <f>Januar!#REF!</f>
        <v>#REF!</v>
      </c>
      <c r="C672" s="148" t="e">
        <f>Februar!#REF!</f>
        <v>#REF!</v>
      </c>
      <c r="D672" s="148" t="e">
        <f>#REF!</f>
        <v>#REF!</v>
      </c>
      <c r="E672" s="148" t="e">
        <f>Juni!#REF!</f>
        <v>#REF!</v>
      </c>
      <c r="F672" s="148" t="e">
        <f>Juli!#REF!</f>
        <v>#REF!</v>
      </c>
      <c r="G672" s="148" t="e">
        <f>Septembar!#REF!</f>
        <v>#REF!</v>
      </c>
      <c r="H672" s="148" t="e">
        <f>Oktobar!#REF!</f>
        <v>#REF!</v>
      </c>
      <c r="I672" s="148" t="e">
        <f>Oktobar_2!S672</f>
        <v>#REF!</v>
      </c>
      <c r="K672" s="148" t="e">
        <f>Januar!#REF!</f>
        <v>#REF!</v>
      </c>
      <c r="L672" s="148" t="e">
        <f>Februar!#REF!</f>
        <v>#REF!</v>
      </c>
      <c r="M672" s="148" t="e">
        <f>#REF!</f>
        <v>#REF!</v>
      </c>
      <c r="N672" s="148" t="e">
        <f>Juni!#REF!</f>
        <v>#REF!</v>
      </c>
      <c r="O672" s="148" t="e">
        <f>Juli!#REF!</f>
        <v>#REF!</v>
      </c>
      <c r="P672" s="148" t="e">
        <f>Septembar!#REF!</f>
        <v>#REF!</v>
      </c>
      <c r="Q672" s="148" t="e">
        <f>Oktobar!#REF!</f>
        <v>#REF!</v>
      </c>
      <c r="R672" s="148" t="e">
        <f>Oktobar_2!S672</f>
        <v>#REF!</v>
      </c>
      <c r="S672" s="148"/>
      <c r="T672" s="148">
        <f t="shared" si="11"/>
        <v>0</v>
      </c>
    </row>
    <row r="673" spans="1:20" ht="20.100000000000001" customHeight="1">
      <c r="A673" t="e">
        <f>OSS_2018_19!#REF!</f>
        <v>#REF!</v>
      </c>
      <c r="B673" s="148" t="e">
        <f>Januar!#REF!</f>
        <v>#REF!</v>
      </c>
      <c r="C673" s="148" t="e">
        <f>Februar!#REF!</f>
        <v>#REF!</v>
      </c>
      <c r="D673" s="148" t="e">
        <f>#REF!</f>
        <v>#REF!</v>
      </c>
      <c r="E673" s="148" t="e">
        <f>Juni!#REF!</f>
        <v>#REF!</v>
      </c>
      <c r="F673" s="148" t="e">
        <f>Juli!#REF!</f>
        <v>#REF!</v>
      </c>
      <c r="G673" s="148" t="e">
        <f>Septembar!#REF!</f>
        <v>#REF!</v>
      </c>
      <c r="H673" s="148" t="e">
        <f>Oktobar!#REF!</f>
        <v>#REF!</v>
      </c>
      <c r="I673" s="148" t="e">
        <f>Oktobar_2!S673</f>
        <v>#REF!</v>
      </c>
      <c r="K673" s="148" t="e">
        <f>Januar!#REF!</f>
        <v>#REF!</v>
      </c>
      <c r="L673" s="148" t="e">
        <f>Februar!#REF!</f>
        <v>#REF!</v>
      </c>
      <c r="M673" s="148" t="e">
        <f>#REF!</f>
        <v>#REF!</v>
      </c>
      <c r="N673" s="148" t="e">
        <f>Juni!#REF!</f>
        <v>#REF!</v>
      </c>
      <c r="O673" s="148" t="e">
        <f>Juli!#REF!</f>
        <v>#REF!</v>
      </c>
      <c r="P673" s="148" t="e">
        <f>Septembar!#REF!</f>
        <v>#REF!</v>
      </c>
      <c r="Q673" s="148" t="e">
        <f>Oktobar!#REF!</f>
        <v>#REF!</v>
      </c>
      <c r="R673" s="148" t="e">
        <f>Oktobar_2!S673</f>
        <v>#REF!</v>
      </c>
      <c r="S673" s="148"/>
      <c r="T673" s="148">
        <f t="shared" si="11"/>
        <v>0</v>
      </c>
    </row>
    <row r="674" spans="1:20" ht="20.100000000000001" customHeight="1">
      <c r="A674" t="e">
        <f>OSS_2018_19!#REF!</f>
        <v>#REF!</v>
      </c>
      <c r="B674" s="148" t="e">
        <f>Januar!#REF!</f>
        <v>#REF!</v>
      </c>
      <c r="C674" s="148" t="e">
        <f>Februar!#REF!</f>
        <v>#REF!</v>
      </c>
      <c r="D674" s="148" t="e">
        <f>#REF!</f>
        <v>#REF!</v>
      </c>
      <c r="E674" s="148" t="e">
        <f>Juni!#REF!</f>
        <v>#REF!</v>
      </c>
      <c r="F674" s="148" t="e">
        <f>Juli!#REF!</f>
        <v>#REF!</v>
      </c>
      <c r="G674" s="148" t="e">
        <f>Septembar!#REF!</f>
        <v>#REF!</v>
      </c>
      <c r="H674" s="148" t="e">
        <f>Oktobar!#REF!</f>
        <v>#REF!</v>
      </c>
      <c r="I674" s="148" t="e">
        <f>Oktobar_2!S674</f>
        <v>#REF!</v>
      </c>
      <c r="K674" s="148" t="e">
        <f>Januar!#REF!</f>
        <v>#REF!</v>
      </c>
      <c r="L674" s="148" t="e">
        <f>Februar!#REF!</f>
        <v>#REF!</v>
      </c>
      <c r="M674" s="148" t="e">
        <f>#REF!</f>
        <v>#REF!</v>
      </c>
      <c r="N674" s="148" t="e">
        <f>Juni!#REF!</f>
        <v>#REF!</v>
      </c>
      <c r="O674" s="148" t="e">
        <f>Juli!#REF!</f>
        <v>#REF!</v>
      </c>
      <c r="P674" s="148" t="e">
        <f>Septembar!#REF!</f>
        <v>#REF!</v>
      </c>
      <c r="Q674" s="148" t="e">
        <f>Oktobar!#REF!</f>
        <v>#REF!</v>
      </c>
      <c r="R674" s="148" t="e">
        <f>Oktobar_2!S674</f>
        <v>#REF!</v>
      </c>
      <c r="S674" s="148"/>
      <c r="T674" s="148">
        <f t="shared" si="11"/>
        <v>0</v>
      </c>
    </row>
    <row r="675" spans="1:20" ht="20.100000000000001" customHeight="1">
      <c r="A675" t="e">
        <f>OSS_2018_19!#REF!</f>
        <v>#REF!</v>
      </c>
      <c r="B675" s="148" t="e">
        <f>Januar!#REF!</f>
        <v>#REF!</v>
      </c>
      <c r="C675" s="148" t="e">
        <f>Februar!#REF!</f>
        <v>#REF!</v>
      </c>
      <c r="D675" s="148" t="e">
        <f>#REF!</f>
        <v>#REF!</v>
      </c>
      <c r="E675" s="148" t="e">
        <f>Juni!#REF!</f>
        <v>#REF!</v>
      </c>
      <c r="F675" s="148" t="e">
        <f>Juli!#REF!</f>
        <v>#REF!</v>
      </c>
      <c r="G675" s="148" t="e">
        <f>Septembar!#REF!</f>
        <v>#REF!</v>
      </c>
      <c r="H675" s="148" t="e">
        <f>Oktobar!#REF!</f>
        <v>#REF!</v>
      </c>
      <c r="I675" s="148" t="e">
        <f>Oktobar_2!S675</f>
        <v>#REF!</v>
      </c>
      <c r="K675" s="148" t="e">
        <f>Januar!#REF!</f>
        <v>#REF!</v>
      </c>
      <c r="L675" s="148" t="e">
        <f>Februar!#REF!</f>
        <v>#REF!</v>
      </c>
      <c r="M675" s="148" t="e">
        <f>#REF!</f>
        <v>#REF!</v>
      </c>
      <c r="N675" s="148" t="e">
        <f>Juni!#REF!</f>
        <v>#REF!</v>
      </c>
      <c r="O675" s="148" t="e">
        <f>Juli!#REF!</f>
        <v>#REF!</v>
      </c>
      <c r="P675" s="148" t="e">
        <f>Septembar!#REF!</f>
        <v>#REF!</v>
      </c>
      <c r="Q675" s="148" t="e">
        <f>Oktobar!#REF!</f>
        <v>#REF!</v>
      </c>
      <c r="R675" s="148" t="e">
        <f>Oktobar_2!S675</f>
        <v>#REF!</v>
      </c>
      <c r="S675" s="148"/>
      <c r="T675" s="148">
        <f t="shared" si="11"/>
        <v>0</v>
      </c>
    </row>
    <row r="676" spans="1:20" ht="20.100000000000001" customHeight="1">
      <c r="A676" t="e">
        <f>OSS_2018_19!#REF!</f>
        <v>#REF!</v>
      </c>
      <c r="B676" s="148" t="e">
        <f>Januar!#REF!</f>
        <v>#REF!</v>
      </c>
      <c r="C676" s="148" t="e">
        <f>Februar!#REF!</f>
        <v>#REF!</v>
      </c>
      <c r="D676" s="148" t="e">
        <f>#REF!</f>
        <v>#REF!</v>
      </c>
      <c r="E676" s="148" t="e">
        <f>Juni!#REF!</f>
        <v>#REF!</v>
      </c>
      <c r="F676" s="148" t="e">
        <f>Juli!#REF!</f>
        <v>#REF!</v>
      </c>
      <c r="G676" s="148" t="e">
        <f>Septembar!#REF!</f>
        <v>#REF!</v>
      </c>
      <c r="H676" s="148" t="e">
        <f>Oktobar!#REF!</f>
        <v>#REF!</v>
      </c>
      <c r="I676" s="148" t="e">
        <f>Oktobar_2!S676</f>
        <v>#REF!</v>
      </c>
      <c r="K676" s="148" t="e">
        <f>Januar!#REF!</f>
        <v>#REF!</v>
      </c>
      <c r="L676" s="148" t="e">
        <f>Februar!#REF!</f>
        <v>#REF!</v>
      </c>
      <c r="M676" s="148" t="e">
        <f>#REF!</f>
        <v>#REF!</v>
      </c>
      <c r="N676" s="148" t="e">
        <f>Juni!#REF!</f>
        <v>#REF!</v>
      </c>
      <c r="O676" s="148" t="e">
        <f>Juli!#REF!</f>
        <v>#REF!</v>
      </c>
      <c r="P676" s="148" t="e">
        <f>Septembar!#REF!</f>
        <v>#REF!</v>
      </c>
      <c r="Q676" s="148" t="e">
        <f>Oktobar!#REF!</f>
        <v>#REF!</v>
      </c>
      <c r="R676" s="148" t="e">
        <f>Oktobar_2!S676</f>
        <v>#REF!</v>
      </c>
      <c r="S676" s="148"/>
      <c r="T676" s="148">
        <f t="shared" si="11"/>
        <v>0</v>
      </c>
    </row>
    <row r="677" spans="1:20" ht="20.100000000000001" customHeight="1">
      <c r="A677" t="e">
        <f>OSS_2018_19!#REF!</f>
        <v>#REF!</v>
      </c>
      <c r="B677" s="148" t="e">
        <f>Januar!#REF!</f>
        <v>#REF!</v>
      </c>
      <c r="C677" s="148" t="e">
        <f>Februar!#REF!</f>
        <v>#REF!</v>
      </c>
      <c r="D677" s="148" t="e">
        <f>#REF!</f>
        <v>#REF!</v>
      </c>
      <c r="E677" s="148" t="e">
        <f>Juni!#REF!</f>
        <v>#REF!</v>
      </c>
      <c r="F677" s="148" t="e">
        <f>Juli!#REF!</f>
        <v>#REF!</v>
      </c>
      <c r="G677" s="148" t="e">
        <f>Septembar!#REF!</f>
        <v>#REF!</v>
      </c>
      <c r="H677" s="148" t="e">
        <f>Oktobar!#REF!</f>
        <v>#REF!</v>
      </c>
      <c r="I677" s="148" t="e">
        <f>Oktobar_2!S677</f>
        <v>#REF!</v>
      </c>
      <c r="K677" s="148" t="e">
        <f>Januar!#REF!</f>
        <v>#REF!</v>
      </c>
      <c r="L677" s="148" t="e">
        <f>Februar!#REF!</f>
        <v>#REF!</v>
      </c>
      <c r="M677" s="148" t="e">
        <f>#REF!</f>
        <v>#REF!</v>
      </c>
      <c r="N677" s="148" t="e">
        <f>Juni!#REF!</f>
        <v>#REF!</v>
      </c>
      <c r="O677" s="148" t="e">
        <f>Juli!#REF!</f>
        <v>#REF!</v>
      </c>
      <c r="P677" s="148" t="e">
        <f>Septembar!#REF!</f>
        <v>#REF!</v>
      </c>
      <c r="Q677" s="148" t="e">
        <f>Oktobar!#REF!</f>
        <v>#REF!</v>
      </c>
      <c r="R677" s="148" t="e">
        <f>Oktobar_2!S677</f>
        <v>#REF!</v>
      </c>
      <c r="S677" s="148"/>
      <c r="T677" s="148">
        <f t="shared" si="11"/>
        <v>0</v>
      </c>
    </row>
    <row r="678" spans="1:20" ht="20.100000000000001" customHeight="1">
      <c r="A678" t="e">
        <f>OSS_2018_19!#REF!</f>
        <v>#REF!</v>
      </c>
      <c r="B678" s="148" t="e">
        <f>Januar!#REF!</f>
        <v>#REF!</v>
      </c>
      <c r="C678" s="148" t="e">
        <f>Februar!#REF!</f>
        <v>#REF!</v>
      </c>
      <c r="D678" s="148" t="e">
        <f>#REF!</f>
        <v>#REF!</v>
      </c>
      <c r="E678" s="148" t="e">
        <f>Juni!#REF!</f>
        <v>#REF!</v>
      </c>
      <c r="F678" s="148" t="e">
        <f>Juli!#REF!</f>
        <v>#REF!</v>
      </c>
      <c r="G678" s="148" t="e">
        <f>Septembar!#REF!</f>
        <v>#REF!</v>
      </c>
      <c r="H678" s="148" t="e">
        <f>Oktobar!#REF!</f>
        <v>#REF!</v>
      </c>
      <c r="I678" s="148" t="e">
        <f>Oktobar_2!S678</f>
        <v>#REF!</v>
      </c>
      <c r="K678" s="148" t="e">
        <f>Januar!#REF!</f>
        <v>#REF!</v>
      </c>
      <c r="L678" s="148" t="e">
        <f>Februar!#REF!</f>
        <v>#REF!</v>
      </c>
      <c r="M678" s="148" t="e">
        <f>#REF!</f>
        <v>#REF!</v>
      </c>
      <c r="N678" s="148" t="e">
        <f>Juni!#REF!</f>
        <v>#REF!</v>
      </c>
      <c r="O678" s="148" t="e">
        <f>Juli!#REF!</f>
        <v>#REF!</v>
      </c>
      <c r="P678" s="148" t="e">
        <f>Septembar!#REF!</f>
        <v>#REF!</v>
      </c>
      <c r="Q678" s="148" t="e">
        <f>Oktobar!#REF!</f>
        <v>#REF!</v>
      </c>
      <c r="R678" s="148" t="e">
        <f>Oktobar_2!S678</f>
        <v>#REF!</v>
      </c>
      <c r="S678" s="148"/>
      <c r="T678" s="148">
        <f t="shared" si="11"/>
        <v>0</v>
      </c>
    </row>
    <row r="679" spans="1:20" ht="20.100000000000001" customHeight="1">
      <c r="A679" t="e">
        <f>OSS_2018_19!#REF!</f>
        <v>#REF!</v>
      </c>
      <c r="B679" s="148" t="e">
        <f>Januar!#REF!</f>
        <v>#REF!</v>
      </c>
      <c r="C679" s="148" t="e">
        <f>Februar!#REF!</f>
        <v>#REF!</v>
      </c>
      <c r="D679" s="148" t="e">
        <f>#REF!</f>
        <v>#REF!</v>
      </c>
      <c r="E679" s="148" t="e">
        <f>Juni!#REF!</f>
        <v>#REF!</v>
      </c>
      <c r="F679" s="148" t="e">
        <f>Juli!#REF!</f>
        <v>#REF!</v>
      </c>
      <c r="G679" s="148" t="e">
        <f>Septembar!#REF!</f>
        <v>#REF!</v>
      </c>
      <c r="H679" s="148" t="e">
        <f>Oktobar!#REF!</f>
        <v>#REF!</v>
      </c>
      <c r="I679" s="148" t="e">
        <f>Oktobar_2!S679</f>
        <v>#REF!</v>
      </c>
      <c r="K679" s="148" t="e">
        <f>Januar!#REF!</f>
        <v>#REF!</v>
      </c>
      <c r="L679" s="148" t="e">
        <f>Februar!#REF!</f>
        <v>#REF!</v>
      </c>
      <c r="M679" s="148" t="e">
        <f>#REF!</f>
        <v>#REF!</v>
      </c>
      <c r="N679" s="148" t="e">
        <f>Juni!#REF!</f>
        <v>#REF!</v>
      </c>
      <c r="O679" s="148" t="e">
        <f>Juli!#REF!</f>
        <v>#REF!</v>
      </c>
      <c r="P679" s="148" t="e">
        <f>Septembar!#REF!</f>
        <v>#REF!</v>
      </c>
      <c r="Q679" s="148" t="e">
        <f>Oktobar!#REF!</f>
        <v>#REF!</v>
      </c>
      <c r="R679" s="148" t="e">
        <f>Oktobar_2!S679</f>
        <v>#REF!</v>
      </c>
      <c r="S679" s="148"/>
      <c r="T679" s="148">
        <f t="shared" si="11"/>
        <v>0</v>
      </c>
    </row>
    <row r="680" spans="1:20" ht="20.100000000000001" customHeight="1">
      <c r="A680" t="e">
        <f>OSS_2018_19!#REF!</f>
        <v>#REF!</v>
      </c>
      <c r="B680" s="148" t="e">
        <f>Januar!#REF!</f>
        <v>#REF!</v>
      </c>
      <c r="C680" s="148" t="e">
        <f>Februar!#REF!</f>
        <v>#REF!</v>
      </c>
      <c r="D680" s="148" t="e">
        <f>#REF!</f>
        <v>#REF!</v>
      </c>
      <c r="E680" s="148" t="e">
        <f>Juni!#REF!</f>
        <v>#REF!</v>
      </c>
      <c r="F680" s="148" t="e">
        <f>Juli!#REF!</f>
        <v>#REF!</v>
      </c>
      <c r="G680" s="148" t="e">
        <f>Septembar!#REF!</f>
        <v>#REF!</v>
      </c>
      <c r="H680" s="148" t="e">
        <f>Oktobar!#REF!</f>
        <v>#REF!</v>
      </c>
      <c r="I680" s="148" t="e">
        <f>Oktobar_2!S680</f>
        <v>#REF!</v>
      </c>
      <c r="K680" s="148" t="e">
        <f>Januar!#REF!</f>
        <v>#REF!</v>
      </c>
      <c r="L680" s="148" t="e">
        <f>Februar!#REF!</f>
        <v>#REF!</v>
      </c>
      <c r="M680" s="148" t="e">
        <f>#REF!</f>
        <v>#REF!</v>
      </c>
      <c r="N680" s="148" t="e">
        <f>Juni!#REF!</f>
        <v>#REF!</v>
      </c>
      <c r="O680" s="148" t="e">
        <f>Juli!#REF!</f>
        <v>#REF!</v>
      </c>
      <c r="P680" s="148" t="e">
        <f>Septembar!#REF!</f>
        <v>#REF!</v>
      </c>
      <c r="Q680" s="148" t="e">
        <f>Oktobar!#REF!</f>
        <v>#REF!</v>
      </c>
      <c r="R680" s="148" t="e">
        <f>Oktobar_2!S680</f>
        <v>#REF!</v>
      </c>
      <c r="S680" s="148"/>
      <c r="T680" s="148">
        <f t="shared" si="11"/>
        <v>0</v>
      </c>
    </row>
    <row r="681" spans="1:20" ht="20.100000000000001" customHeight="1">
      <c r="A681" t="e">
        <f>OSS_2018_19!#REF!</f>
        <v>#REF!</v>
      </c>
      <c r="B681" s="148" t="e">
        <f>Januar!#REF!</f>
        <v>#REF!</v>
      </c>
      <c r="C681" s="148" t="e">
        <f>Februar!#REF!</f>
        <v>#REF!</v>
      </c>
      <c r="D681" s="148" t="e">
        <f>#REF!</f>
        <v>#REF!</v>
      </c>
      <c r="E681" s="148" t="e">
        <f>Juni!#REF!</f>
        <v>#REF!</v>
      </c>
      <c r="F681" s="148" t="e">
        <f>Juli!#REF!</f>
        <v>#REF!</v>
      </c>
      <c r="G681" s="148" t="e">
        <f>Septembar!#REF!</f>
        <v>#REF!</v>
      </c>
      <c r="H681" s="148" t="e">
        <f>Oktobar!#REF!</f>
        <v>#REF!</v>
      </c>
      <c r="I681" s="148" t="e">
        <f>Oktobar_2!S681</f>
        <v>#REF!</v>
      </c>
      <c r="K681" s="148" t="e">
        <f>Januar!#REF!</f>
        <v>#REF!</v>
      </c>
      <c r="L681" s="148" t="e">
        <f>Februar!#REF!</f>
        <v>#REF!</v>
      </c>
      <c r="M681" s="148" t="e">
        <f>#REF!</f>
        <v>#REF!</v>
      </c>
      <c r="N681" s="148" t="e">
        <f>Juni!#REF!</f>
        <v>#REF!</v>
      </c>
      <c r="O681" s="148" t="e">
        <f>Juli!#REF!</f>
        <v>#REF!</v>
      </c>
      <c r="P681" s="148" t="e">
        <f>Septembar!#REF!</f>
        <v>#REF!</v>
      </c>
      <c r="Q681" s="148" t="e">
        <f>Oktobar!#REF!</f>
        <v>#REF!</v>
      </c>
      <c r="R681" s="148" t="e">
        <f>Oktobar_2!S681</f>
        <v>#REF!</v>
      </c>
      <c r="S681" s="148"/>
      <c r="T681" s="148">
        <f t="shared" si="11"/>
        <v>0</v>
      </c>
    </row>
    <row r="682" spans="1:20" ht="20.100000000000001" customHeight="1">
      <c r="A682" t="e">
        <f>OSS_2018_19!#REF!</f>
        <v>#REF!</v>
      </c>
      <c r="B682" s="148" t="e">
        <f>Januar!#REF!</f>
        <v>#REF!</v>
      </c>
      <c r="C682" s="148" t="e">
        <f>Februar!#REF!</f>
        <v>#REF!</v>
      </c>
      <c r="D682" s="148" t="e">
        <f>#REF!</f>
        <v>#REF!</v>
      </c>
      <c r="E682" s="148" t="e">
        <f>Juni!#REF!</f>
        <v>#REF!</v>
      </c>
      <c r="F682" s="148" t="e">
        <f>Juli!#REF!</f>
        <v>#REF!</v>
      </c>
      <c r="G682" s="148" t="e">
        <f>Septembar!#REF!</f>
        <v>#REF!</v>
      </c>
      <c r="H682" s="148" t="e">
        <f>Oktobar!#REF!</f>
        <v>#REF!</v>
      </c>
      <c r="I682" s="148" t="e">
        <f>Oktobar_2!S682</f>
        <v>#REF!</v>
      </c>
      <c r="K682" s="148" t="e">
        <f>Januar!#REF!</f>
        <v>#REF!</v>
      </c>
      <c r="L682" s="148" t="e">
        <f>Februar!#REF!</f>
        <v>#REF!</v>
      </c>
      <c r="M682" s="148" t="e">
        <f>#REF!</f>
        <v>#REF!</v>
      </c>
      <c r="N682" s="148" t="e">
        <f>Juni!#REF!</f>
        <v>#REF!</v>
      </c>
      <c r="O682" s="148" t="e">
        <f>Juli!#REF!</f>
        <v>#REF!</v>
      </c>
      <c r="P682" s="148" t="e">
        <f>Septembar!#REF!</f>
        <v>#REF!</v>
      </c>
      <c r="Q682" s="148" t="e">
        <f>Oktobar!#REF!</f>
        <v>#REF!</v>
      </c>
      <c r="R682" s="148" t="e">
        <f>Oktobar_2!S682</f>
        <v>#REF!</v>
      </c>
      <c r="S682" s="148"/>
      <c r="T682" s="148">
        <f t="shared" si="11"/>
        <v>0</v>
      </c>
    </row>
    <row r="683" spans="1:20" ht="20.100000000000001" customHeight="1">
      <c r="A683" t="e">
        <f>OSS_2018_19!#REF!</f>
        <v>#REF!</v>
      </c>
      <c r="B683" s="148" t="e">
        <f>Januar!#REF!</f>
        <v>#REF!</v>
      </c>
      <c r="C683" s="148" t="e">
        <f>Februar!#REF!</f>
        <v>#REF!</v>
      </c>
      <c r="D683" s="148" t="e">
        <f>#REF!</f>
        <v>#REF!</v>
      </c>
      <c r="E683" s="148" t="e">
        <f>Juni!#REF!</f>
        <v>#REF!</v>
      </c>
      <c r="F683" s="148" t="e">
        <f>Juli!#REF!</f>
        <v>#REF!</v>
      </c>
      <c r="G683" s="148" t="e">
        <f>Septembar!#REF!</f>
        <v>#REF!</v>
      </c>
      <c r="H683" s="148" t="e">
        <f>Oktobar!#REF!</f>
        <v>#REF!</v>
      </c>
      <c r="I683" s="148" t="e">
        <f>Oktobar_2!S683</f>
        <v>#REF!</v>
      </c>
      <c r="K683" s="148" t="e">
        <f>Januar!#REF!</f>
        <v>#REF!</v>
      </c>
      <c r="L683" s="148" t="e">
        <f>Februar!#REF!</f>
        <v>#REF!</v>
      </c>
      <c r="M683" s="148" t="e">
        <f>#REF!</f>
        <v>#REF!</v>
      </c>
      <c r="N683" s="148" t="e">
        <f>Juni!#REF!</f>
        <v>#REF!</v>
      </c>
      <c r="O683" s="148" t="e">
        <f>Juli!#REF!</f>
        <v>#REF!</v>
      </c>
      <c r="P683" s="148" t="e">
        <f>Septembar!#REF!</f>
        <v>#REF!</v>
      </c>
      <c r="Q683" s="148" t="e">
        <f>Oktobar!#REF!</f>
        <v>#REF!</v>
      </c>
      <c r="R683" s="148" t="e">
        <f>Oktobar_2!S683</f>
        <v>#REF!</v>
      </c>
      <c r="S683" s="148"/>
      <c r="T683" s="148">
        <f t="shared" si="11"/>
        <v>0</v>
      </c>
    </row>
    <row r="684" spans="1:20" ht="20.100000000000001" customHeight="1">
      <c r="A684" t="e">
        <f>OSS_2018_19!#REF!</f>
        <v>#REF!</v>
      </c>
      <c r="B684" s="148" t="e">
        <f>Januar!#REF!</f>
        <v>#REF!</v>
      </c>
      <c r="C684" s="148" t="e">
        <f>Februar!#REF!</f>
        <v>#REF!</v>
      </c>
      <c r="D684" s="148" t="e">
        <f>#REF!</f>
        <v>#REF!</v>
      </c>
      <c r="E684" s="148" t="e">
        <f>Juni!#REF!</f>
        <v>#REF!</v>
      </c>
      <c r="F684" s="148" t="e">
        <f>Juli!#REF!</f>
        <v>#REF!</v>
      </c>
      <c r="G684" s="148" t="e">
        <f>Septembar!#REF!</f>
        <v>#REF!</v>
      </c>
      <c r="H684" s="148" t="e">
        <f>Oktobar!#REF!</f>
        <v>#REF!</v>
      </c>
      <c r="I684" s="148" t="e">
        <f>Oktobar_2!S684</f>
        <v>#REF!</v>
      </c>
      <c r="K684" s="148" t="e">
        <f>Januar!#REF!</f>
        <v>#REF!</v>
      </c>
      <c r="L684" s="148" t="e">
        <f>Februar!#REF!</f>
        <v>#REF!</v>
      </c>
      <c r="M684" s="148" t="e">
        <f>#REF!</f>
        <v>#REF!</v>
      </c>
      <c r="N684" s="148" t="e">
        <f>Juni!#REF!</f>
        <v>#REF!</v>
      </c>
      <c r="O684" s="148" t="e">
        <f>Juli!#REF!</f>
        <v>#REF!</v>
      </c>
      <c r="P684" s="148" t="e">
        <f>Septembar!#REF!</f>
        <v>#REF!</v>
      </c>
      <c r="Q684" s="148" t="e">
        <f>Oktobar!#REF!</f>
        <v>#REF!</v>
      </c>
      <c r="R684" s="148" t="e">
        <f>Oktobar_2!S684</f>
        <v>#REF!</v>
      </c>
      <c r="S684" s="148"/>
      <c r="T684" s="148">
        <f t="shared" si="11"/>
        <v>0</v>
      </c>
    </row>
    <row r="685" spans="1:20" ht="20.100000000000001" customHeight="1">
      <c r="A685" t="e">
        <f>OSS_2018_19!#REF!</f>
        <v>#REF!</v>
      </c>
      <c r="B685" s="148" t="e">
        <f>Januar!#REF!</f>
        <v>#REF!</v>
      </c>
      <c r="C685" s="148" t="e">
        <f>Februar!#REF!</f>
        <v>#REF!</v>
      </c>
      <c r="D685" s="148" t="e">
        <f>#REF!</f>
        <v>#REF!</v>
      </c>
      <c r="E685" s="148" t="e">
        <f>Juni!#REF!</f>
        <v>#REF!</v>
      </c>
      <c r="F685" s="148" t="e">
        <f>Juli!#REF!</f>
        <v>#REF!</v>
      </c>
      <c r="G685" s="148" t="e">
        <f>Septembar!#REF!</f>
        <v>#REF!</v>
      </c>
      <c r="H685" s="148" t="e">
        <f>Oktobar!#REF!</f>
        <v>#REF!</v>
      </c>
      <c r="I685" s="148" t="e">
        <f>Oktobar_2!S685</f>
        <v>#REF!</v>
      </c>
      <c r="K685" s="148" t="e">
        <f>Januar!#REF!</f>
        <v>#REF!</v>
      </c>
      <c r="L685" s="148" t="e">
        <f>Februar!#REF!</f>
        <v>#REF!</v>
      </c>
      <c r="M685" s="148" t="e">
        <f>#REF!</f>
        <v>#REF!</v>
      </c>
      <c r="N685" s="148" t="e">
        <f>Juni!#REF!</f>
        <v>#REF!</v>
      </c>
      <c r="O685" s="148" t="e">
        <f>Juli!#REF!</f>
        <v>#REF!</v>
      </c>
      <c r="P685" s="148" t="e">
        <f>Septembar!#REF!</f>
        <v>#REF!</v>
      </c>
      <c r="Q685" s="148" t="e">
        <f>Oktobar!#REF!</f>
        <v>#REF!</v>
      </c>
      <c r="R685" s="148" t="e">
        <f>Oktobar_2!S685</f>
        <v>#REF!</v>
      </c>
      <c r="S685" s="148"/>
      <c r="T685" s="148">
        <f t="shared" si="11"/>
        <v>0</v>
      </c>
    </row>
    <row r="686" spans="1:20" ht="20.100000000000001" customHeight="1">
      <c r="A686" t="e">
        <f>OSS_2018_19!#REF!</f>
        <v>#REF!</v>
      </c>
      <c r="B686" s="148" t="e">
        <f>Januar!#REF!</f>
        <v>#REF!</v>
      </c>
      <c r="C686" s="148" t="e">
        <f>Februar!#REF!</f>
        <v>#REF!</v>
      </c>
      <c r="D686" s="148" t="e">
        <f>#REF!</f>
        <v>#REF!</v>
      </c>
      <c r="E686" s="148" t="e">
        <f>Juni!#REF!</f>
        <v>#REF!</v>
      </c>
      <c r="F686" s="148" t="e">
        <f>Juli!#REF!</f>
        <v>#REF!</v>
      </c>
      <c r="G686" s="148" t="e">
        <f>Septembar!#REF!</f>
        <v>#REF!</v>
      </c>
      <c r="H686" s="148" t="e">
        <f>Oktobar!#REF!</f>
        <v>#REF!</v>
      </c>
      <c r="I686" s="148" t="e">
        <f>Oktobar_2!S686</f>
        <v>#REF!</v>
      </c>
      <c r="K686" s="148" t="e">
        <f>Januar!#REF!</f>
        <v>#REF!</v>
      </c>
      <c r="L686" s="148" t="e">
        <f>Februar!#REF!</f>
        <v>#REF!</v>
      </c>
      <c r="M686" s="148" t="e">
        <f>#REF!</f>
        <v>#REF!</v>
      </c>
      <c r="N686" s="148" t="e">
        <f>Juni!#REF!</f>
        <v>#REF!</v>
      </c>
      <c r="O686" s="148" t="e">
        <f>Juli!#REF!</f>
        <v>#REF!</v>
      </c>
      <c r="P686" s="148" t="e">
        <f>Septembar!#REF!</f>
        <v>#REF!</v>
      </c>
      <c r="Q686" s="148" t="e">
        <f>Oktobar!#REF!</f>
        <v>#REF!</v>
      </c>
      <c r="R686" s="148" t="e">
        <f>Oktobar_2!S686</f>
        <v>#REF!</v>
      </c>
      <c r="S686" s="148"/>
      <c r="T686" s="148">
        <f t="shared" si="11"/>
        <v>0</v>
      </c>
    </row>
    <row r="687" spans="1:20" ht="20.100000000000001" customHeight="1">
      <c r="A687" t="e">
        <f>OSS_2018_19!#REF!</f>
        <v>#REF!</v>
      </c>
      <c r="B687" s="148" t="e">
        <f>Januar!#REF!</f>
        <v>#REF!</v>
      </c>
      <c r="C687" s="148" t="e">
        <f>Februar!#REF!</f>
        <v>#REF!</v>
      </c>
      <c r="D687" s="148" t="e">
        <f>#REF!</f>
        <v>#REF!</v>
      </c>
      <c r="E687" s="148" t="e">
        <f>Juni!#REF!</f>
        <v>#REF!</v>
      </c>
      <c r="F687" s="148" t="e">
        <f>Juli!#REF!</f>
        <v>#REF!</v>
      </c>
      <c r="G687" s="148" t="e">
        <f>Septembar!#REF!</f>
        <v>#REF!</v>
      </c>
      <c r="H687" s="148" t="e">
        <f>Oktobar!#REF!</f>
        <v>#REF!</v>
      </c>
      <c r="I687" s="148" t="e">
        <f>Oktobar_2!S687</f>
        <v>#REF!</v>
      </c>
      <c r="K687" s="148" t="e">
        <f>Januar!#REF!</f>
        <v>#REF!</v>
      </c>
      <c r="L687" s="148" t="e">
        <f>Februar!#REF!</f>
        <v>#REF!</v>
      </c>
      <c r="M687" s="148" t="e">
        <f>#REF!</f>
        <v>#REF!</v>
      </c>
      <c r="N687" s="148" t="e">
        <f>Juni!#REF!</f>
        <v>#REF!</v>
      </c>
      <c r="O687" s="148" t="e">
        <f>Juli!#REF!</f>
        <v>#REF!</v>
      </c>
      <c r="P687" s="148" t="e">
        <f>Septembar!#REF!</f>
        <v>#REF!</v>
      </c>
      <c r="Q687" s="148" t="e">
        <f>Oktobar!#REF!</f>
        <v>#REF!</v>
      </c>
      <c r="R687" s="148" t="e">
        <f>Oktobar_2!S687</f>
        <v>#REF!</v>
      </c>
      <c r="S687" s="148"/>
      <c r="T687" s="148">
        <f t="shared" si="11"/>
        <v>0</v>
      </c>
    </row>
    <row r="688" spans="1:20" ht="20.100000000000001" customHeight="1">
      <c r="A688" t="e">
        <f>OSS_2018_19!#REF!</f>
        <v>#REF!</v>
      </c>
      <c r="B688" s="148" t="e">
        <f>Januar!#REF!</f>
        <v>#REF!</v>
      </c>
      <c r="C688" s="148" t="e">
        <f>Februar!#REF!</f>
        <v>#REF!</v>
      </c>
      <c r="D688" s="148" t="e">
        <f>#REF!</f>
        <v>#REF!</v>
      </c>
      <c r="E688" s="148" t="e">
        <f>Juni!#REF!</f>
        <v>#REF!</v>
      </c>
      <c r="F688" s="148" t="e">
        <f>Juli!#REF!</f>
        <v>#REF!</v>
      </c>
      <c r="G688" s="148" t="e">
        <f>Septembar!#REF!</f>
        <v>#REF!</v>
      </c>
      <c r="H688" s="148" t="e">
        <f>Oktobar!#REF!</f>
        <v>#REF!</v>
      </c>
      <c r="I688" s="148" t="e">
        <f>Oktobar_2!S688</f>
        <v>#REF!</v>
      </c>
      <c r="K688" s="148" t="e">
        <f>Januar!#REF!</f>
        <v>#REF!</v>
      </c>
      <c r="L688" s="148" t="e">
        <f>Februar!#REF!</f>
        <v>#REF!</v>
      </c>
      <c r="M688" s="148" t="e">
        <f>#REF!</f>
        <v>#REF!</v>
      </c>
      <c r="N688" s="148" t="e">
        <f>Juni!#REF!</f>
        <v>#REF!</v>
      </c>
      <c r="O688" s="148" t="e">
        <f>Juli!#REF!</f>
        <v>#REF!</v>
      </c>
      <c r="P688" s="148" t="e">
        <f>Septembar!#REF!</f>
        <v>#REF!</v>
      </c>
      <c r="Q688" s="148" t="e">
        <f>Oktobar!#REF!</f>
        <v>#REF!</v>
      </c>
      <c r="R688" s="148" t="e">
        <f>Oktobar_2!S688</f>
        <v>#REF!</v>
      </c>
      <c r="S688" s="148"/>
      <c r="T688" s="148">
        <f t="shared" si="11"/>
        <v>0</v>
      </c>
    </row>
    <row r="689" spans="1:20" ht="20.100000000000001" customHeight="1">
      <c r="A689" t="e">
        <f>OSS_2018_19!#REF!</f>
        <v>#REF!</v>
      </c>
      <c r="B689" s="148" t="e">
        <f>Januar!#REF!</f>
        <v>#REF!</v>
      </c>
      <c r="C689" s="148" t="e">
        <f>Februar!#REF!</f>
        <v>#REF!</v>
      </c>
      <c r="D689" s="148" t="e">
        <f>#REF!</f>
        <v>#REF!</v>
      </c>
      <c r="E689" s="148" t="e">
        <f>Juni!#REF!</f>
        <v>#REF!</v>
      </c>
      <c r="F689" s="148" t="e">
        <f>Juli!#REF!</f>
        <v>#REF!</v>
      </c>
      <c r="G689" s="148" t="e">
        <f>Septembar!#REF!</f>
        <v>#REF!</v>
      </c>
      <c r="H689" s="148" t="e">
        <f>Oktobar!#REF!</f>
        <v>#REF!</v>
      </c>
      <c r="I689" s="148" t="e">
        <f>Oktobar_2!S689</f>
        <v>#REF!</v>
      </c>
      <c r="K689" s="148" t="e">
        <f>Januar!#REF!</f>
        <v>#REF!</v>
      </c>
      <c r="L689" s="148" t="e">
        <f>Februar!#REF!</f>
        <v>#REF!</v>
      </c>
      <c r="M689" s="148" t="e">
        <f>#REF!</f>
        <v>#REF!</v>
      </c>
      <c r="N689" s="148" t="e">
        <f>Juni!#REF!</f>
        <v>#REF!</v>
      </c>
      <c r="O689" s="148" t="e">
        <f>Juli!#REF!</f>
        <v>#REF!</v>
      </c>
      <c r="P689" s="148" t="e">
        <f>Septembar!#REF!</f>
        <v>#REF!</v>
      </c>
      <c r="Q689" s="148" t="e">
        <f>Oktobar!#REF!</f>
        <v>#REF!</v>
      </c>
      <c r="R689" s="148" t="e">
        <f>Oktobar_2!S689</f>
        <v>#REF!</v>
      </c>
      <c r="S689" s="148"/>
      <c r="T689" s="148">
        <f t="shared" si="11"/>
        <v>0</v>
      </c>
    </row>
    <row r="690" spans="1:20" ht="20.100000000000001" customHeight="1">
      <c r="A690" t="e">
        <f>OSS_2018_19!#REF!</f>
        <v>#REF!</v>
      </c>
      <c r="B690" s="148" t="e">
        <f>Januar!#REF!</f>
        <v>#REF!</v>
      </c>
      <c r="C690" s="148" t="e">
        <f>Februar!#REF!</f>
        <v>#REF!</v>
      </c>
      <c r="D690" s="148" t="e">
        <f>#REF!</f>
        <v>#REF!</v>
      </c>
      <c r="E690" s="148" t="e">
        <f>Juni!#REF!</f>
        <v>#REF!</v>
      </c>
      <c r="F690" s="148" t="e">
        <f>Juli!#REF!</f>
        <v>#REF!</v>
      </c>
      <c r="G690" s="148" t="e">
        <f>Septembar!#REF!</f>
        <v>#REF!</v>
      </c>
      <c r="H690" s="148" t="e">
        <f>Oktobar!#REF!</f>
        <v>#REF!</v>
      </c>
      <c r="I690" s="148" t="e">
        <f>Oktobar_2!S690</f>
        <v>#REF!</v>
      </c>
      <c r="K690" s="148" t="e">
        <f>Januar!#REF!</f>
        <v>#REF!</v>
      </c>
      <c r="L690" s="148" t="e">
        <f>Februar!#REF!</f>
        <v>#REF!</v>
      </c>
      <c r="M690" s="148" t="e">
        <f>#REF!</f>
        <v>#REF!</v>
      </c>
      <c r="N690" s="148" t="e">
        <f>Juni!#REF!</f>
        <v>#REF!</v>
      </c>
      <c r="O690" s="148" t="e">
        <f>Juli!#REF!</f>
        <v>#REF!</v>
      </c>
      <c r="P690" s="148" t="e">
        <f>Septembar!#REF!</f>
        <v>#REF!</v>
      </c>
      <c r="Q690" s="148" t="e">
        <f>Oktobar!#REF!</f>
        <v>#REF!</v>
      </c>
      <c r="R690" s="148" t="e">
        <f>Oktobar_2!S690</f>
        <v>#REF!</v>
      </c>
      <c r="S690" s="148"/>
      <c r="T690" s="148">
        <f t="shared" si="11"/>
        <v>0</v>
      </c>
    </row>
    <row r="691" spans="1:20" ht="20.100000000000001" customHeight="1">
      <c r="A691" t="e">
        <f>OSS_2018_19!#REF!</f>
        <v>#REF!</v>
      </c>
      <c r="B691" s="148" t="e">
        <f>Januar!#REF!</f>
        <v>#REF!</v>
      </c>
      <c r="C691" s="148" t="e">
        <f>Februar!#REF!</f>
        <v>#REF!</v>
      </c>
      <c r="D691" s="148" t="e">
        <f>#REF!</f>
        <v>#REF!</v>
      </c>
      <c r="E691" s="148" t="e">
        <f>Juni!#REF!</f>
        <v>#REF!</v>
      </c>
      <c r="F691" s="148" t="e">
        <f>Juli!#REF!</f>
        <v>#REF!</v>
      </c>
      <c r="G691" s="148" t="e">
        <f>Septembar!#REF!</f>
        <v>#REF!</v>
      </c>
      <c r="H691" s="148" t="e">
        <f>Oktobar!#REF!</f>
        <v>#REF!</v>
      </c>
      <c r="I691" s="148" t="e">
        <f>Oktobar_2!S691</f>
        <v>#REF!</v>
      </c>
      <c r="K691" s="148" t="e">
        <f>Januar!#REF!</f>
        <v>#REF!</v>
      </c>
      <c r="L691" s="148" t="e">
        <f>Februar!#REF!</f>
        <v>#REF!</v>
      </c>
      <c r="M691" s="148" t="e">
        <f>#REF!</f>
        <v>#REF!</v>
      </c>
      <c r="N691" s="148" t="e">
        <f>Juni!#REF!</f>
        <v>#REF!</v>
      </c>
      <c r="O691" s="148" t="e">
        <f>Juli!#REF!</f>
        <v>#REF!</v>
      </c>
      <c r="P691" s="148" t="e">
        <f>Septembar!#REF!</f>
        <v>#REF!</v>
      </c>
      <c r="Q691" s="148" t="e">
        <f>Oktobar!#REF!</f>
        <v>#REF!</v>
      </c>
      <c r="R691" s="148" t="e">
        <f>Oktobar_2!S691</f>
        <v>#REF!</v>
      </c>
      <c r="S691" s="148"/>
      <c r="T691" s="148">
        <f t="shared" si="11"/>
        <v>0</v>
      </c>
    </row>
    <row r="692" spans="1:20" ht="20.100000000000001" customHeight="1">
      <c r="A692" t="e">
        <f>OSS_2018_19!#REF!</f>
        <v>#REF!</v>
      </c>
      <c r="B692" s="148" t="e">
        <f>Januar!#REF!</f>
        <v>#REF!</v>
      </c>
      <c r="C692" s="148" t="e">
        <f>Februar!#REF!</f>
        <v>#REF!</v>
      </c>
      <c r="D692" s="148" t="e">
        <f>#REF!</f>
        <v>#REF!</v>
      </c>
      <c r="E692" s="148" t="e">
        <f>Juni!#REF!</f>
        <v>#REF!</v>
      </c>
      <c r="F692" s="148" t="e">
        <f>Juli!#REF!</f>
        <v>#REF!</v>
      </c>
      <c r="G692" s="148" t="e">
        <f>Septembar!#REF!</f>
        <v>#REF!</v>
      </c>
      <c r="H692" s="148" t="e">
        <f>Oktobar!#REF!</f>
        <v>#REF!</v>
      </c>
      <c r="I692" s="148" t="e">
        <f>Oktobar_2!S692</f>
        <v>#REF!</v>
      </c>
      <c r="K692" s="148" t="e">
        <f>Januar!#REF!</f>
        <v>#REF!</v>
      </c>
      <c r="L692" s="148" t="e">
        <f>Februar!#REF!</f>
        <v>#REF!</v>
      </c>
      <c r="M692" s="148" t="e">
        <f>#REF!</f>
        <v>#REF!</v>
      </c>
      <c r="N692" s="148" t="e">
        <f>Juni!#REF!</f>
        <v>#REF!</v>
      </c>
      <c r="O692" s="148" t="e">
        <f>Juli!#REF!</f>
        <v>#REF!</v>
      </c>
      <c r="P692" s="148" t="e">
        <f>Septembar!#REF!</f>
        <v>#REF!</v>
      </c>
      <c r="Q692" s="148" t="e">
        <f>Oktobar!#REF!</f>
        <v>#REF!</v>
      </c>
      <c r="R692" s="148" t="e">
        <f>Oktobar_2!S692</f>
        <v>#REF!</v>
      </c>
      <c r="S692" s="148"/>
      <c r="T692" s="148">
        <f t="shared" si="11"/>
        <v>0</v>
      </c>
    </row>
    <row r="693" spans="1:20" ht="20.100000000000001" customHeight="1">
      <c r="A693" t="e">
        <f>OSS_2018_19!#REF!</f>
        <v>#REF!</v>
      </c>
      <c r="B693" s="148" t="e">
        <f>Januar!#REF!</f>
        <v>#REF!</v>
      </c>
      <c r="C693" s="148" t="e">
        <f>Februar!#REF!</f>
        <v>#REF!</v>
      </c>
      <c r="D693" s="148" t="e">
        <f>#REF!</f>
        <v>#REF!</v>
      </c>
      <c r="E693" s="148" t="e">
        <f>Juni!#REF!</f>
        <v>#REF!</v>
      </c>
      <c r="F693" s="148" t="e">
        <f>Juli!#REF!</f>
        <v>#REF!</v>
      </c>
      <c r="G693" s="148" t="e">
        <f>Septembar!#REF!</f>
        <v>#REF!</v>
      </c>
      <c r="H693" s="148" t="e">
        <f>Oktobar!#REF!</f>
        <v>#REF!</v>
      </c>
      <c r="I693" s="148" t="e">
        <f>Oktobar_2!S693</f>
        <v>#REF!</v>
      </c>
      <c r="K693" s="148" t="e">
        <f>Januar!#REF!</f>
        <v>#REF!</v>
      </c>
      <c r="L693" s="148" t="e">
        <f>Februar!#REF!</f>
        <v>#REF!</v>
      </c>
      <c r="M693" s="148" t="e">
        <f>#REF!</f>
        <v>#REF!</v>
      </c>
      <c r="N693" s="148" t="e">
        <f>Juni!#REF!</f>
        <v>#REF!</v>
      </c>
      <c r="O693" s="148" t="e">
        <f>Juli!#REF!</f>
        <v>#REF!</v>
      </c>
      <c r="P693" s="148" t="e">
        <f>Septembar!#REF!</f>
        <v>#REF!</v>
      </c>
      <c r="Q693" s="148" t="e">
        <f>Oktobar!#REF!</f>
        <v>#REF!</v>
      </c>
      <c r="R693" s="148" t="e">
        <f>Oktobar_2!S693</f>
        <v>#REF!</v>
      </c>
      <c r="S693" s="148"/>
      <c r="T693" s="148">
        <f t="shared" si="11"/>
        <v>0</v>
      </c>
    </row>
    <row r="694" spans="1:20" ht="20.100000000000001" customHeight="1">
      <c r="A694" t="e">
        <f>OSS_2018_19!#REF!</f>
        <v>#REF!</v>
      </c>
      <c r="B694" s="148" t="e">
        <f>Januar!#REF!</f>
        <v>#REF!</v>
      </c>
      <c r="C694" s="148" t="e">
        <f>Februar!#REF!</f>
        <v>#REF!</v>
      </c>
      <c r="D694" s="148" t="e">
        <f>#REF!</f>
        <v>#REF!</v>
      </c>
      <c r="E694" s="148" t="e">
        <f>Juni!#REF!</f>
        <v>#REF!</v>
      </c>
      <c r="F694" s="148" t="e">
        <f>Juli!#REF!</f>
        <v>#REF!</v>
      </c>
      <c r="G694" s="148" t="e">
        <f>Septembar!#REF!</f>
        <v>#REF!</v>
      </c>
      <c r="H694" s="148" t="e">
        <f>Oktobar!#REF!</f>
        <v>#REF!</v>
      </c>
      <c r="I694" s="148" t="e">
        <f>Oktobar_2!S694</f>
        <v>#REF!</v>
      </c>
      <c r="K694" s="148" t="e">
        <f>Januar!#REF!</f>
        <v>#REF!</v>
      </c>
      <c r="L694" s="148" t="e">
        <f>Februar!#REF!</f>
        <v>#REF!</v>
      </c>
      <c r="M694" s="148" t="e">
        <f>#REF!</f>
        <v>#REF!</v>
      </c>
      <c r="N694" s="148" t="e">
        <f>Juni!#REF!</f>
        <v>#REF!</v>
      </c>
      <c r="O694" s="148" t="e">
        <f>Juli!#REF!</f>
        <v>#REF!</v>
      </c>
      <c r="P694" s="148" t="e">
        <f>Septembar!#REF!</f>
        <v>#REF!</v>
      </c>
      <c r="Q694" s="148" t="e">
        <f>Oktobar!#REF!</f>
        <v>#REF!</v>
      </c>
      <c r="R694" s="148" t="e">
        <f>Oktobar_2!S694</f>
        <v>#REF!</v>
      </c>
      <c r="S694" s="148"/>
      <c r="T694" s="148">
        <f t="shared" si="11"/>
        <v>0</v>
      </c>
    </row>
    <row r="695" spans="1:20" ht="20.100000000000001" customHeight="1">
      <c r="A695" t="e">
        <f>OSS_2018_19!#REF!</f>
        <v>#REF!</v>
      </c>
      <c r="B695" s="148" t="e">
        <f>Januar!#REF!</f>
        <v>#REF!</v>
      </c>
      <c r="C695" s="148" t="e">
        <f>Februar!#REF!</f>
        <v>#REF!</v>
      </c>
      <c r="D695" s="148" t="e">
        <f>#REF!</f>
        <v>#REF!</v>
      </c>
      <c r="E695" s="148" t="e">
        <f>Juni!#REF!</f>
        <v>#REF!</v>
      </c>
      <c r="F695" s="148" t="e">
        <f>Juli!#REF!</f>
        <v>#REF!</v>
      </c>
      <c r="G695" s="148" t="e">
        <f>Septembar!#REF!</f>
        <v>#REF!</v>
      </c>
      <c r="H695" s="148" t="e">
        <f>Oktobar!#REF!</f>
        <v>#REF!</v>
      </c>
      <c r="I695" s="148" t="e">
        <f>Oktobar_2!S695</f>
        <v>#REF!</v>
      </c>
      <c r="K695" s="148" t="e">
        <f>Januar!#REF!</f>
        <v>#REF!</v>
      </c>
      <c r="L695" s="148" t="e">
        <f>Februar!#REF!</f>
        <v>#REF!</v>
      </c>
      <c r="M695" s="148" t="e">
        <f>#REF!</f>
        <v>#REF!</v>
      </c>
      <c r="N695" s="148" t="e">
        <f>Juni!#REF!</f>
        <v>#REF!</v>
      </c>
      <c r="O695" s="148" t="e">
        <f>Juli!#REF!</f>
        <v>#REF!</v>
      </c>
      <c r="P695" s="148" t="e">
        <f>Septembar!#REF!</f>
        <v>#REF!</v>
      </c>
      <c r="Q695" s="148" t="e">
        <f>Oktobar!#REF!</f>
        <v>#REF!</v>
      </c>
      <c r="R695" s="148" t="e">
        <f>Oktobar_2!S695</f>
        <v>#REF!</v>
      </c>
      <c r="S695" s="148"/>
      <c r="T695" s="148">
        <f t="shared" si="11"/>
        <v>0</v>
      </c>
    </row>
    <row r="696" spans="1:20" ht="20.100000000000001" customHeight="1">
      <c r="A696" t="e">
        <f>OSS_2018_19!#REF!</f>
        <v>#REF!</v>
      </c>
      <c r="B696" s="148" t="e">
        <f>Januar!#REF!</f>
        <v>#REF!</v>
      </c>
      <c r="C696" s="148" t="e">
        <f>Februar!#REF!</f>
        <v>#REF!</v>
      </c>
      <c r="D696" s="148" t="e">
        <f>#REF!</f>
        <v>#REF!</v>
      </c>
      <c r="E696" s="148" t="e">
        <f>Juni!#REF!</f>
        <v>#REF!</v>
      </c>
      <c r="F696" s="148" t="e">
        <f>Juli!#REF!</f>
        <v>#REF!</v>
      </c>
      <c r="G696" s="148" t="e">
        <f>Septembar!#REF!</f>
        <v>#REF!</v>
      </c>
      <c r="H696" s="148" t="e">
        <f>Oktobar!#REF!</f>
        <v>#REF!</v>
      </c>
      <c r="I696" s="148" t="e">
        <f>Oktobar_2!S696</f>
        <v>#REF!</v>
      </c>
      <c r="K696" s="148" t="e">
        <f>Januar!#REF!</f>
        <v>#REF!</v>
      </c>
      <c r="L696" s="148" t="e">
        <f>Februar!#REF!</f>
        <v>#REF!</v>
      </c>
      <c r="M696" s="148" t="e">
        <f>#REF!</f>
        <v>#REF!</v>
      </c>
      <c r="N696" s="148" t="e">
        <f>Juni!#REF!</f>
        <v>#REF!</v>
      </c>
      <c r="O696" s="148" t="e">
        <f>Juli!#REF!</f>
        <v>#REF!</v>
      </c>
      <c r="P696" s="148" t="e">
        <f>Septembar!#REF!</f>
        <v>#REF!</v>
      </c>
      <c r="Q696" s="148" t="e">
        <f>Oktobar!#REF!</f>
        <v>#REF!</v>
      </c>
      <c r="R696" s="148" t="e">
        <f>Oktobar_2!S696</f>
        <v>#REF!</v>
      </c>
      <c r="S696" s="148"/>
      <c r="T696" s="148">
        <f t="shared" si="11"/>
        <v>0</v>
      </c>
    </row>
    <row r="697" spans="1:20" ht="20.100000000000001" customHeight="1">
      <c r="A697" t="e">
        <f>OSS_2018_19!#REF!</f>
        <v>#REF!</v>
      </c>
      <c r="B697" s="148" t="e">
        <f>Januar!#REF!</f>
        <v>#REF!</v>
      </c>
      <c r="C697" s="148" t="e">
        <f>Februar!#REF!</f>
        <v>#REF!</v>
      </c>
      <c r="D697" s="148" t="e">
        <f>#REF!</f>
        <v>#REF!</v>
      </c>
      <c r="E697" s="148" t="e">
        <f>Juni!#REF!</f>
        <v>#REF!</v>
      </c>
      <c r="F697" s="148" t="e">
        <f>Juli!#REF!</f>
        <v>#REF!</v>
      </c>
      <c r="G697" s="148" t="e">
        <f>Septembar!#REF!</f>
        <v>#REF!</v>
      </c>
      <c r="H697" s="148" t="e">
        <f>Oktobar!#REF!</f>
        <v>#REF!</v>
      </c>
      <c r="I697" s="148" t="e">
        <f>Oktobar_2!S697</f>
        <v>#REF!</v>
      </c>
      <c r="K697" s="148" t="e">
        <f>Januar!#REF!</f>
        <v>#REF!</v>
      </c>
      <c r="L697" s="148" t="e">
        <f>Februar!#REF!</f>
        <v>#REF!</v>
      </c>
      <c r="M697" s="148" t="e">
        <f>#REF!</f>
        <v>#REF!</v>
      </c>
      <c r="N697" s="148" t="e">
        <f>Juni!#REF!</f>
        <v>#REF!</v>
      </c>
      <c r="O697" s="148" t="e">
        <f>Juli!#REF!</f>
        <v>#REF!</v>
      </c>
      <c r="P697" s="148" t="e">
        <f>Septembar!#REF!</f>
        <v>#REF!</v>
      </c>
      <c r="Q697" s="148" t="e">
        <f>Oktobar!#REF!</f>
        <v>#REF!</v>
      </c>
      <c r="R697" s="148" t="e">
        <f>Oktobar_2!S697</f>
        <v>#REF!</v>
      </c>
      <c r="S697" s="148"/>
      <c r="T697" s="148">
        <f t="shared" si="11"/>
        <v>0</v>
      </c>
    </row>
    <row r="698" spans="1:20" ht="20.100000000000001" customHeight="1">
      <c r="A698" t="e">
        <f>OSS_2018_19!#REF!</f>
        <v>#REF!</v>
      </c>
      <c r="B698" s="148" t="e">
        <f>Januar!#REF!</f>
        <v>#REF!</v>
      </c>
      <c r="C698" s="148" t="e">
        <f>Februar!#REF!</f>
        <v>#REF!</v>
      </c>
      <c r="D698" s="148" t="e">
        <f>#REF!</f>
        <v>#REF!</v>
      </c>
      <c r="E698" s="148" t="e">
        <f>Juni!#REF!</f>
        <v>#REF!</v>
      </c>
      <c r="F698" s="148" t="e">
        <f>Juli!#REF!</f>
        <v>#REF!</v>
      </c>
      <c r="G698" s="148" t="e">
        <f>Septembar!#REF!</f>
        <v>#REF!</v>
      </c>
      <c r="H698" s="148" t="e">
        <f>Oktobar!#REF!</f>
        <v>#REF!</v>
      </c>
      <c r="I698" s="148" t="e">
        <f>Oktobar_2!S698</f>
        <v>#REF!</v>
      </c>
      <c r="K698" s="148" t="e">
        <f>Januar!#REF!</f>
        <v>#REF!</v>
      </c>
      <c r="L698" s="148" t="e">
        <f>Februar!#REF!</f>
        <v>#REF!</v>
      </c>
      <c r="M698" s="148" t="e">
        <f>#REF!</f>
        <v>#REF!</v>
      </c>
      <c r="N698" s="148" t="e">
        <f>Juni!#REF!</f>
        <v>#REF!</v>
      </c>
      <c r="O698" s="148" t="e">
        <f>Juli!#REF!</f>
        <v>#REF!</v>
      </c>
      <c r="P698" s="148" t="e">
        <f>Septembar!#REF!</f>
        <v>#REF!</v>
      </c>
      <c r="Q698" s="148" t="e">
        <f>Oktobar!#REF!</f>
        <v>#REF!</v>
      </c>
      <c r="R698" s="148" t="e">
        <f>Oktobar_2!S698</f>
        <v>#REF!</v>
      </c>
      <c r="S698" s="148"/>
      <c r="T698" s="148">
        <f t="shared" si="11"/>
        <v>0</v>
      </c>
    </row>
    <row r="699" spans="1:20" ht="20.100000000000001" customHeight="1">
      <c r="A699" t="e">
        <f>OSS_2018_19!#REF!</f>
        <v>#REF!</v>
      </c>
      <c r="B699" s="148" t="e">
        <f>Januar!#REF!</f>
        <v>#REF!</v>
      </c>
      <c r="C699" s="148" t="e">
        <f>Februar!#REF!</f>
        <v>#REF!</v>
      </c>
      <c r="D699" s="148" t="e">
        <f>#REF!</f>
        <v>#REF!</v>
      </c>
      <c r="E699" s="148" t="e">
        <f>Juni!#REF!</f>
        <v>#REF!</v>
      </c>
      <c r="F699" s="148" t="e">
        <f>Juli!#REF!</f>
        <v>#REF!</v>
      </c>
      <c r="G699" s="148" t="e">
        <f>Septembar!#REF!</f>
        <v>#REF!</v>
      </c>
      <c r="H699" s="148" t="e">
        <f>Oktobar!#REF!</f>
        <v>#REF!</v>
      </c>
      <c r="I699" s="148" t="e">
        <f>Oktobar_2!S699</f>
        <v>#REF!</v>
      </c>
      <c r="K699" s="148" t="e">
        <f>Januar!#REF!</f>
        <v>#REF!</v>
      </c>
      <c r="L699" s="148" t="e">
        <f>Februar!#REF!</f>
        <v>#REF!</v>
      </c>
      <c r="M699" s="148" t="e">
        <f>#REF!</f>
        <v>#REF!</v>
      </c>
      <c r="N699" s="148" t="e">
        <f>Juni!#REF!</f>
        <v>#REF!</v>
      </c>
      <c r="O699" s="148" t="e">
        <f>Juli!#REF!</f>
        <v>#REF!</v>
      </c>
      <c r="P699" s="148" t="e">
        <f>Septembar!#REF!</f>
        <v>#REF!</v>
      </c>
      <c r="Q699" s="148" t="e">
        <f>Oktobar!#REF!</f>
        <v>#REF!</v>
      </c>
      <c r="R699" s="148" t="e">
        <f>Oktobar_2!S699</f>
        <v>#REF!</v>
      </c>
      <c r="S699" s="148"/>
      <c r="T699" s="148">
        <f t="shared" si="11"/>
        <v>0</v>
      </c>
    </row>
    <row r="700" spans="1:20" ht="20.100000000000001" customHeight="1">
      <c r="A700" t="e">
        <f>OSS_2018_19!#REF!</f>
        <v>#REF!</v>
      </c>
      <c r="B700" s="148" t="e">
        <f>Januar!#REF!</f>
        <v>#REF!</v>
      </c>
      <c r="C700" s="148" t="e">
        <f>Februar!#REF!</f>
        <v>#REF!</v>
      </c>
      <c r="D700" s="148" t="e">
        <f>#REF!</f>
        <v>#REF!</v>
      </c>
      <c r="E700" s="148" t="e">
        <f>Juni!#REF!</f>
        <v>#REF!</v>
      </c>
      <c r="F700" s="148" t="e">
        <f>Juli!#REF!</f>
        <v>#REF!</v>
      </c>
      <c r="G700" s="148" t="e">
        <f>Septembar!#REF!</f>
        <v>#REF!</v>
      </c>
      <c r="H700" s="148" t="e">
        <f>Oktobar!#REF!</f>
        <v>#REF!</v>
      </c>
      <c r="I700" s="148" t="e">
        <f>Oktobar_2!S700</f>
        <v>#REF!</v>
      </c>
      <c r="K700" s="148" t="e">
        <f>Januar!#REF!</f>
        <v>#REF!</v>
      </c>
      <c r="L700" s="148" t="e">
        <f>Februar!#REF!</f>
        <v>#REF!</v>
      </c>
      <c r="M700" s="148" t="e">
        <f>#REF!</f>
        <v>#REF!</v>
      </c>
      <c r="N700" s="148" t="e">
        <f>Juni!#REF!</f>
        <v>#REF!</v>
      </c>
      <c r="O700" s="148" t="e">
        <f>Juli!#REF!</f>
        <v>#REF!</v>
      </c>
      <c r="P700" s="148" t="e">
        <f>Septembar!#REF!</f>
        <v>#REF!</v>
      </c>
      <c r="Q700" s="148" t="e">
        <f>Oktobar!#REF!</f>
        <v>#REF!</v>
      </c>
      <c r="R700" s="148" t="e">
        <f>Oktobar_2!S700</f>
        <v>#REF!</v>
      </c>
      <c r="S700" s="148"/>
      <c r="T700" s="148">
        <f t="shared" si="11"/>
        <v>0</v>
      </c>
    </row>
    <row r="701" spans="1:20" ht="20.100000000000001" customHeight="1">
      <c r="A701" t="e">
        <f>OSS_2018_19!#REF!</f>
        <v>#REF!</v>
      </c>
      <c r="B701" s="148" t="e">
        <f>Januar!#REF!</f>
        <v>#REF!</v>
      </c>
      <c r="C701" s="148" t="e">
        <f>Februar!#REF!</f>
        <v>#REF!</v>
      </c>
      <c r="D701" s="148" t="e">
        <f>#REF!</f>
        <v>#REF!</v>
      </c>
      <c r="E701" s="148" t="e">
        <f>Juni!#REF!</f>
        <v>#REF!</v>
      </c>
      <c r="F701" s="148" t="e">
        <f>Juli!#REF!</f>
        <v>#REF!</v>
      </c>
      <c r="G701" s="148" t="e">
        <f>Septembar!#REF!</f>
        <v>#REF!</v>
      </c>
      <c r="H701" s="148" t="e">
        <f>Oktobar!#REF!</f>
        <v>#REF!</v>
      </c>
      <c r="I701" s="148" t="e">
        <f>Oktobar_2!S701</f>
        <v>#REF!</v>
      </c>
      <c r="K701" s="148" t="e">
        <f>Januar!#REF!</f>
        <v>#REF!</v>
      </c>
      <c r="L701" s="148" t="e">
        <f>Februar!#REF!</f>
        <v>#REF!</v>
      </c>
      <c r="M701" s="148" t="e">
        <f>#REF!</f>
        <v>#REF!</v>
      </c>
      <c r="N701" s="148" t="e">
        <f>Juni!#REF!</f>
        <v>#REF!</v>
      </c>
      <c r="O701" s="148" t="e">
        <f>Juli!#REF!</f>
        <v>#REF!</v>
      </c>
      <c r="P701" s="148" t="e">
        <f>Septembar!#REF!</f>
        <v>#REF!</v>
      </c>
      <c r="Q701" s="148" t="e">
        <f>Oktobar!#REF!</f>
        <v>#REF!</v>
      </c>
      <c r="R701" s="148" t="e">
        <f>Oktobar_2!S701</f>
        <v>#REF!</v>
      </c>
      <c r="S701" s="148"/>
      <c r="T701" s="148">
        <f t="shared" si="11"/>
        <v>0</v>
      </c>
    </row>
    <row r="702" spans="1:20" ht="20.100000000000001" customHeight="1">
      <c r="A702" t="e">
        <f>OSS_2018_19!#REF!</f>
        <v>#REF!</v>
      </c>
      <c r="B702" s="148" t="e">
        <f>Januar!#REF!</f>
        <v>#REF!</v>
      </c>
      <c r="C702" s="148" t="e">
        <f>Februar!#REF!</f>
        <v>#REF!</v>
      </c>
      <c r="D702" s="148" t="e">
        <f>#REF!</f>
        <v>#REF!</v>
      </c>
      <c r="E702" s="148" t="e">
        <f>Juni!#REF!</f>
        <v>#REF!</v>
      </c>
      <c r="F702" s="148" t="e">
        <f>Juli!#REF!</f>
        <v>#REF!</v>
      </c>
      <c r="G702" s="148" t="e">
        <f>Septembar!#REF!</f>
        <v>#REF!</v>
      </c>
      <c r="H702" s="148" t="e">
        <f>Oktobar!#REF!</f>
        <v>#REF!</v>
      </c>
      <c r="I702" s="148" t="e">
        <f>Oktobar_2!S702</f>
        <v>#REF!</v>
      </c>
      <c r="K702" s="148" t="e">
        <f>Januar!#REF!</f>
        <v>#REF!</v>
      </c>
      <c r="L702" s="148" t="e">
        <f>Februar!#REF!</f>
        <v>#REF!</v>
      </c>
      <c r="M702" s="148" t="e">
        <f>#REF!</f>
        <v>#REF!</v>
      </c>
      <c r="N702" s="148" t="e">
        <f>Juni!#REF!</f>
        <v>#REF!</v>
      </c>
      <c r="O702" s="148" t="e">
        <f>Juli!#REF!</f>
        <v>#REF!</v>
      </c>
      <c r="P702" s="148" t="e">
        <f>Septembar!#REF!</f>
        <v>#REF!</v>
      </c>
      <c r="Q702" s="148" t="e">
        <f>Oktobar!#REF!</f>
        <v>#REF!</v>
      </c>
      <c r="R702" s="148" t="e">
        <f>Oktobar_2!S702</f>
        <v>#REF!</v>
      </c>
      <c r="S702" s="148"/>
      <c r="T702" s="148">
        <f t="shared" si="11"/>
        <v>0</v>
      </c>
    </row>
    <row r="703" spans="1:20" ht="20.100000000000001" customHeight="1">
      <c r="A703" t="e">
        <f>OSS_2018_19!#REF!</f>
        <v>#REF!</v>
      </c>
      <c r="B703" s="148" t="e">
        <f>Januar!#REF!</f>
        <v>#REF!</v>
      </c>
      <c r="C703" s="148" t="e">
        <f>Februar!#REF!</f>
        <v>#REF!</v>
      </c>
      <c r="D703" s="148" t="e">
        <f>#REF!</f>
        <v>#REF!</v>
      </c>
      <c r="E703" s="148" t="e">
        <f>Juni!#REF!</f>
        <v>#REF!</v>
      </c>
      <c r="F703" s="148" t="e">
        <f>Juli!#REF!</f>
        <v>#REF!</v>
      </c>
      <c r="G703" s="148" t="e">
        <f>Septembar!#REF!</f>
        <v>#REF!</v>
      </c>
      <c r="H703" s="148" t="e">
        <f>Oktobar!#REF!</f>
        <v>#REF!</v>
      </c>
      <c r="I703" s="148" t="e">
        <f>Oktobar_2!S703</f>
        <v>#REF!</v>
      </c>
      <c r="K703" s="148" t="e">
        <f>Januar!#REF!</f>
        <v>#REF!</v>
      </c>
      <c r="L703" s="148" t="e">
        <f>Februar!#REF!</f>
        <v>#REF!</v>
      </c>
      <c r="M703" s="148" t="e">
        <f>#REF!</f>
        <v>#REF!</v>
      </c>
      <c r="N703" s="148" t="e">
        <f>Juni!#REF!</f>
        <v>#REF!</v>
      </c>
      <c r="O703" s="148" t="e">
        <f>Juli!#REF!</f>
        <v>#REF!</v>
      </c>
      <c r="P703" s="148" t="e">
        <f>Septembar!#REF!</f>
        <v>#REF!</v>
      </c>
      <c r="Q703" s="148" t="e">
        <f>Oktobar!#REF!</f>
        <v>#REF!</v>
      </c>
      <c r="R703" s="148" t="e">
        <f>Oktobar_2!S703</f>
        <v>#REF!</v>
      </c>
      <c r="S703" s="148"/>
      <c r="T703" s="148">
        <f t="shared" si="11"/>
        <v>0</v>
      </c>
    </row>
    <row r="704" spans="1:20" ht="20.100000000000001" customHeight="1">
      <c r="A704" t="e">
        <f>OSS_2018_19!#REF!</f>
        <v>#REF!</v>
      </c>
      <c r="B704" s="148" t="e">
        <f>Januar!#REF!</f>
        <v>#REF!</v>
      </c>
      <c r="C704" s="148" t="e">
        <f>Februar!#REF!</f>
        <v>#REF!</v>
      </c>
      <c r="D704" s="148" t="e">
        <f>#REF!</f>
        <v>#REF!</v>
      </c>
      <c r="E704" s="148" t="e">
        <f>Juni!#REF!</f>
        <v>#REF!</v>
      </c>
      <c r="F704" s="148" t="e">
        <f>Juli!#REF!</f>
        <v>#REF!</v>
      </c>
      <c r="G704" s="148" t="e">
        <f>Septembar!#REF!</f>
        <v>#REF!</v>
      </c>
      <c r="H704" s="148" t="e">
        <f>Oktobar!#REF!</f>
        <v>#REF!</v>
      </c>
      <c r="I704" s="148" t="e">
        <f>Oktobar_2!S704</f>
        <v>#REF!</v>
      </c>
      <c r="K704" s="148" t="e">
        <f>Januar!#REF!</f>
        <v>#REF!</v>
      </c>
      <c r="L704" s="148" t="e">
        <f>Februar!#REF!</f>
        <v>#REF!</v>
      </c>
      <c r="M704" s="148" t="e">
        <f>#REF!</f>
        <v>#REF!</v>
      </c>
      <c r="N704" s="148" t="e">
        <f>Juni!#REF!</f>
        <v>#REF!</v>
      </c>
      <c r="O704" s="148" t="e">
        <f>Juli!#REF!</f>
        <v>#REF!</v>
      </c>
      <c r="P704" s="148" t="e">
        <f>Septembar!#REF!</f>
        <v>#REF!</v>
      </c>
      <c r="Q704" s="148" t="e">
        <f>Oktobar!#REF!</f>
        <v>#REF!</v>
      </c>
      <c r="R704" s="148" t="e">
        <f>Oktobar_2!S704</f>
        <v>#REF!</v>
      </c>
      <c r="S704" s="148"/>
      <c r="T704" s="148">
        <f t="shared" si="11"/>
        <v>0</v>
      </c>
    </row>
    <row r="705" spans="1:20" ht="20.100000000000001" customHeight="1">
      <c r="A705" t="e">
        <f>OSS_2018_19!#REF!</f>
        <v>#REF!</v>
      </c>
      <c r="B705" s="148" t="e">
        <f>Januar!#REF!</f>
        <v>#REF!</v>
      </c>
      <c r="C705" s="148" t="e">
        <f>Februar!#REF!</f>
        <v>#REF!</v>
      </c>
      <c r="D705" s="148" t="e">
        <f>#REF!</f>
        <v>#REF!</v>
      </c>
      <c r="E705" s="148" t="e">
        <f>Juni!#REF!</f>
        <v>#REF!</v>
      </c>
      <c r="F705" s="148" t="e">
        <f>Juli!#REF!</f>
        <v>#REF!</v>
      </c>
      <c r="G705" s="148" t="e">
        <f>Septembar!#REF!</f>
        <v>#REF!</v>
      </c>
      <c r="H705" s="148" t="e">
        <f>Oktobar!#REF!</f>
        <v>#REF!</v>
      </c>
      <c r="I705" s="148" t="e">
        <f>Oktobar_2!S705</f>
        <v>#REF!</v>
      </c>
      <c r="K705" s="148" t="e">
        <f>Januar!#REF!</f>
        <v>#REF!</v>
      </c>
      <c r="L705" s="148" t="e">
        <f>Februar!#REF!</f>
        <v>#REF!</v>
      </c>
      <c r="M705" s="148" t="e">
        <f>#REF!</f>
        <v>#REF!</v>
      </c>
      <c r="N705" s="148" t="e">
        <f>Juni!#REF!</f>
        <v>#REF!</v>
      </c>
      <c r="O705" s="148" t="e">
        <f>Juli!#REF!</f>
        <v>#REF!</v>
      </c>
      <c r="P705" s="148" t="e">
        <f>Septembar!#REF!</f>
        <v>#REF!</v>
      </c>
      <c r="Q705" s="148" t="e">
        <f>Oktobar!#REF!</f>
        <v>#REF!</v>
      </c>
      <c r="R705" s="148" t="e">
        <f>Oktobar_2!S705</f>
        <v>#REF!</v>
      </c>
      <c r="S705" s="148"/>
      <c r="T705" s="148">
        <f t="shared" si="11"/>
        <v>0</v>
      </c>
    </row>
    <row r="706" spans="1:20" ht="20.100000000000001" customHeight="1">
      <c r="A706" t="e">
        <f>OSS_2018_19!#REF!</f>
        <v>#REF!</v>
      </c>
      <c r="B706" s="148" t="e">
        <f>Januar!#REF!</f>
        <v>#REF!</v>
      </c>
      <c r="C706" s="148" t="e">
        <f>Februar!#REF!</f>
        <v>#REF!</v>
      </c>
      <c r="D706" s="148" t="e">
        <f>#REF!</f>
        <v>#REF!</v>
      </c>
      <c r="E706" s="148" t="e">
        <f>Juni!#REF!</f>
        <v>#REF!</v>
      </c>
      <c r="F706" s="148" t="e">
        <f>Juli!#REF!</f>
        <v>#REF!</v>
      </c>
      <c r="G706" s="148" t="e">
        <f>Septembar!#REF!</f>
        <v>#REF!</v>
      </c>
      <c r="H706" s="148" t="e">
        <f>Oktobar!#REF!</f>
        <v>#REF!</v>
      </c>
      <c r="I706" s="148" t="e">
        <f>Oktobar_2!S706</f>
        <v>#REF!</v>
      </c>
      <c r="K706" s="148" t="e">
        <f>Januar!#REF!</f>
        <v>#REF!</v>
      </c>
      <c r="L706" s="148" t="e">
        <f>Februar!#REF!</f>
        <v>#REF!</v>
      </c>
      <c r="M706" s="148" t="e">
        <f>#REF!</f>
        <v>#REF!</v>
      </c>
      <c r="N706" s="148" t="e">
        <f>Juni!#REF!</f>
        <v>#REF!</v>
      </c>
      <c r="O706" s="148" t="e">
        <f>Juli!#REF!</f>
        <v>#REF!</v>
      </c>
      <c r="P706" s="148" t="e">
        <f>Septembar!#REF!</f>
        <v>#REF!</v>
      </c>
      <c r="Q706" s="148" t="e">
        <f>Oktobar!#REF!</f>
        <v>#REF!</v>
      </c>
      <c r="R706" s="148" t="e">
        <f>Oktobar_2!S706</f>
        <v>#REF!</v>
      </c>
      <c r="S706" s="148"/>
      <c r="T706" s="148">
        <f t="shared" si="11"/>
        <v>0</v>
      </c>
    </row>
    <row r="707" spans="1:20" ht="20.100000000000001" customHeight="1">
      <c r="A707" t="e">
        <f>OSS_2018_19!#REF!</f>
        <v>#REF!</v>
      </c>
      <c r="B707" s="148" t="e">
        <f>Januar!#REF!</f>
        <v>#REF!</v>
      </c>
      <c r="C707" s="148" t="e">
        <f>Februar!#REF!</f>
        <v>#REF!</v>
      </c>
      <c r="D707" s="148" t="e">
        <f>#REF!</f>
        <v>#REF!</v>
      </c>
      <c r="E707" s="148" t="e">
        <f>Juni!#REF!</f>
        <v>#REF!</v>
      </c>
      <c r="F707" s="148" t="e">
        <f>Juli!#REF!</f>
        <v>#REF!</v>
      </c>
      <c r="G707" s="148" t="e">
        <f>Septembar!#REF!</f>
        <v>#REF!</v>
      </c>
      <c r="H707" s="148" t="e">
        <f>Oktobar!#REF!</f>
        <v>#REF!</v>
      </c>
      <c r="I707" s="148" t="e">
        <f>Oktobar_2!S707</f>
        <v>#REF!</v>
      </c>
      <c r="K707" s="148" t="e">
        <f>Januar!#REF!</f>
        <v>#REF!</v>
      </c>
      <c r="L707" s="148" t="e">
        <f>Februar!#REF!</f>
        <v>#REF!</v>
      </c>
      <c r="M707" s="148" t="e">
        <f>#REF!</f>
        <v>#REF!</v>
      </c>
      <c r="N707" s="148" t="e">
        <f>Juni!#REF!</f>
        <v>#REF!</v>
      </c>
      <c r="O707" s="148" t="e">
        <f>Juli!#REF!</f>
        <v>#REF!</v>
      </c>
      <c r="P707" s="148" t="e">
        <f>Septembar!#REF!</f>
        <v>#REF!</v>
      </c>
      <c r="Q707" s="148" t="e">
        <f>Oktobar!#REF!</f>
        <v>#REF!</v>
      </c>
      <c r="R707" s="148" t="e">
        <f>Oktobar_2!S707</f>
        <v>#REF!</v>
      </c>
      <c r="S707" s="148"/>
      <c r="T707" s="148">
        <f t="shared" ref="T707:T770" si="12">COUNTIF(B707:I707,"DA")</f>
        <v>0</v>
      </c>
    </row>
    <row r="708" spans="1:20" ht="20.100000000000001" customHeight="1">
      <c r="A708" t="e">
        <f>OSS_2018_19!#REF!</f>
        <v>#REF!</v>
      </c>
      <c r="B708" s="148" t="e">
        <f>Januar!#REF!</f>
        <v>#REF!</v>
      </c>
      <c r="C708" s="148" t="e">
        <f>Februar!#REF!</f>
        <v>#REF!</v>
      </c>
      <c r="D708" s="148" t="e">
        <f>#REF!</f>
        <v>#REF!</v>
      </c>
      <c r="E708" s="148" t="e">
        <f>Juni!#REF!</f>
        <v>#REF!</v>
      </c>
      <c r="F708" s="148" t="e">
        <f>Juli!#REF!</f>
        <v>#REF!</v>
      </c>
      <c r="G708" s="148" t="e">
        <f>Septembar!#REF!</f>
        <v>#REF!</v>
      </c>
      <c r="H708" s="148" t="e">
        <f>Oktobar!#REF!</f>
        <v>#REF!</v>
      </c>
      <c r="I708" s="148" t="e">
        <f>Oktobar_2!S708</f>
        <v>#REF!</v>
      </c>
      <c r="K708" s="148" t="e">
        <f>Januar!#REF!</f>
        <v>#REF!</v>
      </c>
      <c r="L708" s="148" t="e">
        <f>Februar!#REF!</f>
        <v>#REF!</v>
      </c>
      <c r="M708" s="148" t="e">
        <f>#REF!</f>
        <v>#REF!</v>
      </c>
      <c r="N708" s="148" t="e">
        <f>Juni!#REF!</f>
        <v>#REF!</v>
      </c>
      <c r="O708" s="148" t="e">
        <f>Juli!#REF!</f>
        <v>#REF!</v>
      </c>
      <c r="P708" s="148" t="e">
        <f>Septembar!#REF!</f>
        <v>#REF!</v>
      </c>
      <c r="Q708" s="148" t="e">
        <f>Oktobar!#REF!</f>
        <v>#REF!</v>
      </c>
      <c r="R708" s="148" t="e">
        <f>Oktobar_2!S708</f>
        <v>#REF!</v>
      </c>
      <c r="S708" s="148"/>
      <c r="T708" s="148">
        <f t="shared" si="12"/>
        <v>0</v>
      </c>
    </row>
    <row r="709" spans="1:20" ht="20.100000000000001" customHeight="1">
      <c r="A709" t="e">
        <f>OSS_2018_19!#REF!</f>
        <v>#REF!</v>
      </c>
      <c r="B709" s="148" t="e">
        <f>Januar!#REF!</f>
        <v>#REF!</v>
      </c>
      <c r="C709" s="148" t="e">
        <f>Februar!#REF!</f>
        <v>#REF!</v>
      </c>
      <c r="D709" s="148" t="e">
        <f>#REF!</f>
        <v>#REF!</v>
      </c>
      <c r="E709" s="148" t="e">
        <f>Juni!#REF!</f>
        <v>#REF!</v>
      </c>
      <c r="F709" s="148" t="e">
        <f>Juli!#REF!</f>
        <v>#REF!</v>
      </c>
      <c r="G709" s="148" t="e">
        <f>Septembar!#REF!</f>
        <v>#REF!</v>
      </c>
      <c r="H709" s="148" t="e">
        <f>Oktobar!#REF!</f>
        <v>#REF!</v>
      </c>
      <c r="I709" s="148" t="e">
        <f>Oktobar_2!S709</f>
        <v>#REF!</v>
      </c>
      <c r="K709" s="148" t="e">
        <f>Januar!#REF!</f>
        <v>#REF!</v>
      </c>
      <c r="L709" s="148" t="e">
        <f>Februar!#REF!</f>
        <v>#REF!</v>
      </c>
      <c r="M709" s="148" t="e">
        <f>#REF!</f>
        <v>#REF!</v>
      </c>
      <c r="N709" s="148" t="e">
        <f>Juni!#REF!</f>
        <v>#REF!</v>
      </c>
      <c r="O709" s="148" t="e">
        <f>Juli!#REF!</f>
        <v>#REF!</v>
      </c>
      <c r="P709" s="148" t="e">
        <f>Septembar!#REF!</f>
        <v>#REF!</v>
      </c>
      <c r="Q709" s="148" t="e">
        <f>Oktobar!#REF!</f>
        <v>#REF!</v>
      </c>
      <c r="R709" s="148" t="e">
        <f>Oktobar_2!S709</f>
        <v>#REF!</v>
      </c>
      <c r="S709" s="148"/>
      <c r="T709" s="148">
        <f t="shared" si="12"/>
        <v>0</v>
      </c>
    </row>
    <row r="710" spans="1:20" ht="20.100000000000001" customHeight="1">
      <c r="A710" t="e">
        <f>OSS_2018_19!#REF!</f>
        <v>#REF!</v>
      </c>
      <c r="B710" s="148" t="e">
        <f>Januar!#REF!</f>
        <v>#REF!</v>
      </c>
      <c r="C710" s="148" t="e">
        <f>Februar!#REF!</f>
        <v>#REF!</v>
      </c>
      <c r="D710" s="148" t="e">
        <f>#REF!</f>
        <v>#REF!</v>
      </c>
      <c r="E710" s="148" t="e">
        <f>Juni!#REF!</f>
        <v>#REF!</v>
      </c>
      <c r="F710" s="148" t="e">
        <f>Juli!#REF!</f>
        <v>#REF!</v>
      </c>
      <c r="G710" s="148" t="e">
        <f>Septembar!#REF!</f>
        <v>#REF!</v>
      </c>
      <c r="H710" s="148" t="e">
        <f>Oktobar!#REF!</f>
        <v>#REF!</v>
      </c>
      <c r="I710" s="148" t="e">
        <f>Oktobar_2!S710</f>
        <v>#REF!</v>
      </c>
      <c r="K710" s="148" t="e">
        <f>Januar!#REF!</f>
        <v>#REF!</v>
      </c>
      <c r="L710" s="148" t="e">
        <f>Februar!#REF!</f>
        <v>#REF!</v>
      </c>
      <c r="M710" s="148" t="e">
        <f>#REF!</f>
        <v>#REF!</v>
      </c>
      <c r="N710" s="148" t="e">
        <f>Juni!#REF!</f>
        <v>#REF!</v>
      </c>
      <c r="O710" s="148" t="e">
        <f>Juli!#REF!</f>
        <v>#REF!</v>
      </c>
      <c r="P710" s="148" t="e">
        <f>Septembar!#REF!</f>
        <v>#REF!</v>
      </c>
      <c r="Q710" s="148" t="e">
        <f>Oktobar!#REF!</f>
        <v>#REF!</v>
      </c>
      <c r="R710" s="148" t="e">
        <f>Oktobar_2!S710</f>
        <v>#REF!</v>
      </c>
      <c r="S710" s="148"/>
      <c r="T710" s="148">
        <f t="shared" si="12"/>
        <v>0</v>
      </c>
    </row>
    <row r="711" spans="1:20" ht="20.100000000000001" customHeight="1">
      <c r="A711" t="e">
        <f>OSS_2018_19!#REF!</f>
        <v>#REF!</v>
      </c>
      <c r="B711" s="148" t="e">
        <f>Januar!#REF!</f>
        <v>#REF!</v>
      </c>
      <c r="C711" s="148" t="e">
        <f>Februar!#REF!</f>
        <v>#REF!</v>
      </c>
      <c r="D711" s="148" t="e">
        <f>#REF!</f>
        <v>#REF!</v>
      </c>
      <c r="E711" s="148" t="e">
        <f>Juni!#REF!</f>
        <v>#REF!</v>
      </c>
      <c r="F711" s="148" t="e">
        <f>Juli!#REF!</f>
        <v>#REF!</v>
      </c>
      <c r="G711" s="148" t="e">
        <f>Septembar!#REF!</f>
        <v>#REF!</v>
      </c>
      <c r="H711" s="148" t="e">
        <f>Oktobar!#REF!</f>
        <v>#REF!</v>
      </c>
      <c r="I711" s="148" t="e">
        <f>Oktobar_2!S711</f>
        <v>#REF!</v>
      </c>
      <c r="K711" s="148" t="e">
        <f>Januar!#REF!</f>
        <v>#REF!</v>
      </c>
      <c r="L711" s="148" t="e">
        <f>Februar!#REF!</f>
        <v>#REF!</v>
      </c>
      <c r="M711" s="148" t="e">
        <f>#REF!</f>
        <v>#REF!</v>
      </c>
      <c r="N711" s="148" t="e">
        <f>Juni!#REF!</f>
        <v>#REF!</v>
      </c>
      <c r="O711" s="148" t="e">
        <f>Juli!#REF!</f>
        <v>#REF!</v>
      </c>
      <c r="P711" s="148" t="e">
        <f>Septembar!#REF!</f>
        <v>#REF!</v>
      </c>
      <c r="Q711" s="148" t="e">
        <f>Oktobar!#REF!</f>
        <v>#REF!</v>
      </c>
      <c r="R711" s="148" t="e">
        <f>Oktobar_2!S711</f>
        <v>#REF!</v>
      </c>
      <c r="S711" s="148"/>
      <c r="T711" s="148">
        <f t="shared" si="12"/>
        <v>0</v>
      </c>
    </row>
    <row r="712" spans="1:20" ht="20.100000000000001" customHeight="1">
      <c r="A712" t="e">
        <f>OSS_2018_19!#REF!</f>
        <v>#REF!</v>
      </c>
      <c r="B712" s="148" t="e">
        <f>Januar!#REF!</f>
        <v>#REF!</v>
      </c>
      <c r="C712" s="148" t="e">
        <f>Februar!#REF!</f>
        <v>#REF!</v>
      </c>
      <c r="D712" s="148" t="e">
        <f>#REF!</f>
        <v>#REF!</v>
      </c>
      <c r="E712" s="148" t="e">
        <f>Juni!#REF!</f>
        <v>#REF!</v>
      </c>
      <c r="F712" s="148" t="e">
        <f>Juli!#REF!</f>
        <v>#REF!</v>
      </c>
      <c r="G712" s="148" t="e">
        <f>Septembar!#REF!</f>
        <v>#REF!</v>
      </c>
      <c r="H712" s="148" t="e">
        <f>Oktobar!#REF!</f>
        <v>#REF!</v>
      </c>
      <c r="I712" s="148" t="e">
        <f>Oktobar_2!S712</f>
        <v>#REF!</v>
      </c>
      <c r="K712" s="148" t="e">
        <f>Januar!#REF!</f>
        <v>#REF!</v>
      </c>
      <c r="L712" s="148" t="e">
        <f>Februar!#REF!</f>
        <v>#REF!</v>
      </c>
      <c r="M712" s="148" t="e">
        <f>#REF!</f>
        <v>#REF!</v>
      </c>
      <c r="N712" s="148" t="e">
        <f>Juni!#REF!</f>
        <v>#REF!</v>
      </c>
      <c r="O712" s="148" t="e">
        <f>Juli!#REF!</f>
        <v>#REF!</v>
      </c>
      <c r="P712" s="148" t="e">
        <f>Septembar!#REF!</f>
        <v>#REF!</v>
      </c>
      <c r="Q712" s="148" t="e">
        <f>Oktobar!#REF!</f>
        <v>#REF!</v>
      </c>
      <c r="R712" s="148" t="e">
        <f>Oktobar_2!S712</f>
        <v>#REF!</v>
      </c>
      <c r="S712" s="148"/>
      <c r="T712" s="148">
        <f t="shared" si="12"/>
        <v>0</v>
      </c>
    </row>
    <row r="713" spans="1:20" ht="20.100000000000001" customHeight="1">
      <c r="A713" t="e">
        <f>OSS_2018_19!#REF!</f>
        <v>#REF!</v>
      </c>
      <c r="B713" s="148" t="e">
        <f>Januar!#REF!</f>
        <v>#REF!</v>
      </c>
      <c r="C713" s="148" t="e">
        <f>Februar!#REF!</f>
        <v>#REF!</v>
      </c>
      <c r="D713" s="148" t="e">
        <f>#REF!</f>
        <v>#REF!</v>
      </c>
      <c r="E713" s="148" t="e">
        <f>Juni!#REF!</f>
        <v>#REF!</v>
      </c>
      <c r="F713" s="148" t="e">
        <f>Juli!#REF!</f>
        <v>#REF!</v>
      </c>
      <c r="G713" s="148" t="e">
        <f>Septembar!#REF!</f>
        <v>#REF!</v>
      </c>
      <c r="H713" s="148" t="e">
        <f>Oktobar!#REF!</f>
        <v>#REF!</v>
      </c>
      <c r="I713" s="148" t="e">
        <f>Oktobar_2!S713</f>
        <v>#REF!</v>
      </c>
      <c r="K713" s="148" t="e">
        <f>Januar!#REF!</f>
        <v>#REF!</v>
      </c>
      <c r="L713" s="148" t="e">
        <f>Februar!#REF!</f>
        <v>#REF!</v>
      </c>
      <c r="M713" s="148" t="e">
        <f>#REF!</f>
        <v>#REF!</v>
      </c>
      <c r="N713" s="148" t="e">
        <f>Juni!#REF!</f>
        <v>#REF!</v>
      </c>
      <c r="O713" s="148" t="e">
        <f>Juli!#REF!</f>
        <v>#REF!</v>
      </c>
      <c r="P713" s="148" t="e">
        <f>Septembar!#REF!</f>
        <v>#REF!</v>
      </c>
      <c r="Q713" s="148" t="e">
        <f>Oktobar!#REF!</f>
        <v>#REF!</v>
      </c>
      <c r="R713" s="148" t="e">
        <f>Oktobar_2!S713</f>
        <v>#REF!</v>
      </c>
      <c r="S713" s="148"/>
      <c r="T713" s="148">
        <f t="shared" si="12"/>
        <v>0</v>
      </c>
    </row>
    <row r="714" spans="1:20" ht="20.100000000000001" customHeight="1">
      <c r="A714" t="e">
        <f>OSS_2018_19!#REF!</f>
        <v>#REF!</v>
      </c>
      <c r="B714" s="148" t="e">
        <f>Januar!#REF!</f>
        <v>#REF!</v>
      </c>
      <c r="C714" s="148" t="e">
        <f>Februar!#REF!</f>
        <v>#REF!</v>
      </c>
      <c r="D714" s="148" t="e">
        <f>#REF!</f>
        <v>#REF!</v>
      </c>
      <c r="E714" s="148" t="e">
        <f>Juni!#REF!</f>
        <v>#REF!</v>
      </c>
      <c r="F714" s="148" t="e">
        <f>Juli!#REF!</f>
        <v>#REF!</v>
      </c>
      <c r="G714" s="148" t="e">
        <f>Septembar!#REF!</f>
        <v>#REF!</v>
      </c>
      <c r="H714" s="148" t="e">
        <f>Oktobar!#REF!</f>
        <v>#REF!</v>
      </c>
      <c r="I714" s="148" t="e">
        <f>Oktobar_2!S714</f>
        <v>#REF!</v>
      </c>
      <c r="K714" s="148" t="e">
        <f>Januar!#REF!</f>
        <v>#REF!</v>
      </c>
      <c r="L714" s="148" t="e">
        <f>Februar!#REF!</f>
        <v>#REF!</v>
      </c>
      <c r="M714" s="148" t="e">
        <f>#REF!</f>
        <v>#REF!</v>
      </c>
      <c r="N714" s="148" t="e">
        <f>Juni!#REF!</f>
        <v>#REF!</v>
      </c>
      <c r="O714" s="148" t="e">
        <f>Juli!#REF!</f>
        <v>#REF!</v>
      </c>
      <c r="P714" s="148" t="e">
        <f>Septembar!#REF!</f>
        <v>#REF!</v>
      </c>
      <c r="Q714" s="148" t="e">
        <f>Oktobar!#REF!</f>
        <v>#REF!</v>
      </c>
      <c r="R714" s="148" t="e">
        <f>Oktobar_2!S714</f>
        <v>#REF!</v>
      </c>
      <c r="S714" s="148"/>
      <c r="T714" s="148">
        <f t="shared" si="12"/>
        <v>0</v>
      </c>
    </row>
    <row r="715" spans="1:20" ht="20.100000000000001" customHeight="1">
      <c r="A715" t="e">
        <f>OSS_2018_19!#REF!</f>
        <v>#REF!</v>
      </c>
      <c r="B715" s="148" t="e">
        <f>Januar!#REF!</f>
        <v>#REF!</v>
      </c>
      <c r="C715" s="148" t="e">
        <f>Februar!#REF!</f>
        <v>#REF!</v>
      </c>
      <c r="D715" s="148" t="e">
        <f>#REF!</f>
        <v>#REF!</v>
      </c>
      <c r="E715" s="148" t="e">
        <f>Juni!#REF!</f>
        <v>#REF!</v>
      </c>
      <c r="F715" s="148" t="e">
        <f>Juli!#REF!</f>
        <v>#REF!</v>
      </c>
      <c r="G715" s="148" t="e">
        <f>Septembar!#REF!</f>
        <v>#REF!</v>
      </c>
      <c r="H715" s="148" t="e">
        <f>Oktobar!#REF!</f>
        <v>#REF!</v>
      </c>
      <c r="I715" s="148" t="e">
        <f>Oktobar_2!S715</f>
        <v>#REF!</v>
      </c>
      <c r="K715" s="148" t="e">
        <f>Januar!#REF!</f>
        <v>#REF!</v>
      </c>
      <c r="L715" s="148" t="e">
        <f>Februar!#REF!</f>
        <v>#REF!</v>
      </c>
      <c r="M715" s="148" t="e">
        <f>#REF!</f>
        <v>#REF!</v>
      </c>
      <c r="N715" s="148" t="e">
        <f>Juni!#REF!</f>
        <v>#REF!</v>
      </c>
      <c r="O715" s="148" t="e">
        <f>Juli!#REF!</f>
        <v>#REF!</v>
      </c>
      <c r="P715" s="148" t="e">
        <f>Septembar!#REF!</f>
        <v>#REF!</v>
      </c>
      <c r="Q715" s="148" t="e">
        <f>Oktobar!#REF!</f>
        <v>#REF!</v>
      </c>
      <c r="R715" s="148" t="e">
        <f>Oktobar_2!S715</f>
        <v>#REF!</v>
      </c>
      <c r="S715" s="148"/>
      <c r="T715" s="148">
        <f t="shared" si="12"/>
        <v>0</v>
      </c>
    </row>
    <row r="716" spans="1:20" ht="20.100000000000001" customHeight="1">
      <c r="A716" t="e">
        <f>OSS_2018_19!#REF!</f>
        <v>#REF!</v>
      </c>
      <c r="B716" s="148" t="e">
        <f>Januar!#REF!</f>
        <v>#REF!</v>
      </c>
      <c r="C716" s="148" t="e">
        <f>Februar!#REF!</f>
        <v>#REF!</v>
      </c>
      <c r="D716" s="148" t="e">
        <f>#REF!</f>
        <v>#REF!</v>
      </c>
      <c r="E716" s="148" t="e">
        <f>Juni!#REF!</f>
        <v>#REF!</v>
      </c>
      <c r="F716" s="148" t="e">
        <f>Juli!#REF!</f>
        <v>#REF!</v>
      </c>
      <c r="G716" s="148" t="e">
        <f>Septembar!#REF!</f>
        <v>#REF!</v>
      </c>
      <c r="H716" s="148" t="e">
        <f>Oktobar!#REF!</f>
        <v>#REF!</v>
      </c>
      <c r="I716" s="148" t="e">
        <f>Oktobar_2!S716</f>
        <v>#REF!</v>
      </c>
      <c r="K716" s="148" t="e">
        <f>Januar!#REF!</f>
        <v>#REF!</v>
      </c>
      <c r="L716" s="148" t="e">
        <f>Februar!#REF!</f>
        <v>#REF!</v>
      </c>
      <c r="M716" s="148" t="e">
        <f>#REF!</f>
        <v>#REF!</v>
      </c>
      <c r="N716" s="148" t="e">
        <f>Juni!#REF!</f>
        <v>#REF!</v>
      </c>
      <c r="O716" s="148" t="e">
        <f>Juli!#REF!</f>
        <v>#REF!</v>
      </c>
      <c r="P716" s="148" t="e">
        <f>Septembar!#REF!</f>
        <v>#REF!</v>
      </c>
      <c r="Q716" s="148" t="e">
        <f>Oktobar!#REF!</f>
        <v>#REF!</v>
      </c>
      <c r="R716" s="148" t="e">
        <f>Oktobar_2!S716</f>
        <v>#REF!</v>
      </c>
      <c r="S716" s="148"/>
      <c r="T716" s="148">
        <f t="shared" si="12"/>
        <v>0</v>
      </c>
    </row>
    <row r="717" spans="1:20" ht="20.100000000000001" customHeight="1">
      <c r="A717" t="e">
        <f>OSS_2018_19!#REF!</f>
        <v>#REF!</v>
      </c>
      <c r="B717" s="148" t="e">
        <f>Januar!#REF!</f>
        <v>#REF!</v>
      </c>
      <c r="C717" s="148" t="e">
        <f>Februar!#REF!</f>
        <v>#REF!</v>
      </c>
      <c r="D717" s="148" t="e">
        <f>#REF!</f>
        <v>#REF!</v>
      </c>
      <c r="E717" s="148" t="e">
        <f>Juni!#REF!</f>
        <v>#REF!</v>
      </c>
      <c r="F717" s="148" t="e">
        <f>Juli!#REF!</f>
        <v>#REF!</v>
      </c>
      <c r="G717" s="148" t="e">
        <f>Septembar!#REF!</f>
        <v>#REF!</v>
      </c>
      <c r="H717" s="148" t="e">
        <f>Oktobar!#REF!</f>
        <v>#REF!</v>
      </c>
      <c r="I717" s="148" t="e">
        <f>Oktobar_2!S717</f>
        <v>#REF!</v>
      </c>
      <c r="K717" s="148" t="e">
        <f>Januar!#REF!</f>
        <v>#REF!</v>
      </c>
      <c r="L717" s="148" t="e">
        <f>Februar!#REF!</f>
        <v>#REF!</v>
      </c>
      <c r="M717" s="148" t="e">
        <f>#REF!</f>
        <v>#REF!</v>
      </c>
      <c r="N717" s="148" t="e">
        <f>Juni!#REF!</f>
        <v>#REF!</v>
      </c>
      <c r="O717" s="148" t="e">
        <f>Juli!#REF!</f>
        <v>#REF!</v>
      </c>
      <c r="P717" s="148" t="e">
        <f>Septembar!#REF!</f>
        <v>#REF!</v>
      </c>
      <c r="Q717" s="148" t="e">
        <f>Oktobar!#REF!</f>
        <v>#REF!</v>
      </c>
      <c r="R717" s="148" t="e">
        <f>Oktobar_2!S717</f>
        <v>#REF!</v>
      </c>
      <c r="S717" s="148"/>
      <c r="T717" s="148">
        <f t="shared" si="12"/>
        <v>0</v>
      </c>
    </row>
    <row r="718" spans="1:20" ht="20.100000000000001" customHeight="1">
      <c r="A718" t="e">
        <f>OSS_2018_19!#REF!</f>
        <v>#REF!</v>
      </c>
      <c r="B718" s="148" t="e">
        <f>Januar!#REF!</f>
        <v>#REF!</v>
      </c>
      <c r="C718" s="148" t="e">
        <f>Februar!#REF!</f>
        <v>#REF!</v>
      </c>
      <c r="D718" s="148" t="e">
        <f>#REF!</f>
        <v>#REF!</v>
      </c>
      <c r="E718" s="148" t="e">
        <f>Juni!#REF!</f>
        <v>#REF!</v>
      </c>
      <c r="F718" s="148" t="e">
        <f>Juli!#REF!</f>
        <v>#REF!</v>
      </c>
      <c r="G718" s="148" t="e">
        <f>Septembar!#REF!</f>
        <v>#REF!</v>
      </c>
      <c r="H718" s="148" t="e">
        <f>Oktobar!#REF!</f>
        <v>#REF!</v>
      </c>
      <c r="I718" s="148" t="e">
        <f>Oktobar_2!S718</f>
        <v>#REF!</v>
      </c>
      <c r="K718" s="148" t="e">
        <f>Januar!#REF!</f>
        <v>#REF!</v>
      </c>
      <c r="L718" s="148" t="e">
        <f>Februar!#REF!</f>
        <v>#REF!</v>
      </c>
      <c r="M718" s="148" t="e">
        <f>#REF!</f>
        <v>#REF!</v>
      </c>
      <c r="N718" s="148" t="e">
        <f>Juni!#REF!</f>
        <v>#REF!</v>
      </c>
      <c r="O718" s="148" t="e">
        <f>Juli!#REF!</f>
        <v>#REF!</v>
      </c>
      <c r="P718" s="148" t="e">
        <f>Septembar!#REF!</f>
        <v>#REF!</v>
      </c>
      <c r="Q718" s="148" t="e">
        <f>Oktobar!#REF!</f>
        <v>#REF!</v>
      </c>
      <c r="R718" s="148" t="e">
        <f>Oktobar_2!S718</f>
        <v>#REF!</v>
      </c>
      <c r="S718" s="148"/>
      <c r="T718" s="148">
        <f t="shared" si="12"/>
        <v>0</v>
      </c>
    </row>
    <row r="719" spans="1:20" ht="20.100000000000001" customHeight="1">
      <c r="A719" t="e">
        <f>OSS_2018_19!#REF!</f>
        <v>#REF!</v>
      </c>
      <c r="B719" s="148" t="e">
        <f>Januar!#REF!</f>
        <v>#REF!</v>
      </c>
      <c r="C719" s="148" t="e">
        <f>Februar!#REF!</f>
        <v>#REF!</v>
      </c>
      <c r="D719" s="148" t="e">
        <f>#REF!</f>
        <v>#REF!</v>
      </c>
      <c r="E719" s="148" t="e">
        <f>Juni!#REF!</f>
        <v>#REF!</v>
      </c>
      <c r="F719" s="148" t="e">
        <f>Juli!#REF!</f>
        <v>#REF!</v>
      </c>
      <c r="G719" s="148" t="e">
        <f>Septembar!#REF!</f>
        <v>#REF!</v>
      </c>
      <c r="H719" s="148" t="e">
        <f>Oktobar!#REF!</f>
        <v>#REF!</v>
      </c>
      <c r="I719" s="148" t="e">
        <f>Oktobar_2!S719</f>
        <v>#REF!</v>
      </c>
      <c r="K719" s="148" t="e">
        <f>Januar!#REF!</f>
        <v>#REF!</v>
      </c>
      <c r="L719" s="148" t="e">
        <f>Februar!#REF!</f>
        <v>#REF!</v>
      </c>
      <c r="M719" s="148" t="e">
        <f>#REF!</f>
        <v>#REF!</v>
      </c>
      <c r="N719" s="148" t="e">
        <f>Juni!#REF!</f>
        <v>#REF!</v>
      </c>
      <c r="O719" s="148" t="e">
        <f>Juli!#REF!</f>
        <v>#REF!</v>
      </c>
      <c r="P719" s="148" t="e">
        <f>Septembar!#REF!</f>
        <v>#REF!</v>
      </c>
      <c r="Q719" s="148" t="e">
        <f>Oktobar!#REF!</f>
        <v>#REF!</v>
      </c>
      <c r="R719" s="148" t="e">
        <f>Oktobar_2!S719</f>
        <v>#REF!</v>
      </c>
      <c r="S719" s="148"/>
      <c r="T719" s="148">
        <f t="shared" si="12"/>
        <v>0</v>
      </c>
    </row>
    <row r="720" spans="1:20" ht="20.100000000000001" customHeight="1">
      <c r="A720" t="e">
        <f>OSS_2018_19!#REF!</f>
        <v>#REF!</v>
      </c>
      <c r="B720" s="148" t="e">
        <f>Januar!#REF!</f>
        <v>#REF!</v>
      </c>
      <c r="C720" s="148" t="e">
        <f>Februar!#REF!</f>
        <v>#REF!</v>
      </c>
      <c r="D720" s="148" t="e">
        <f>#REF!</f>
        <v>#REF!</v>
      </c>
      <c r="E720" s="148" t="e">
        <f>Juni!#REF!</f>
        <v>#REF!</v>
      </c>
      <c r="F720" s="148" t="e">
        <f>Juli!#REF!</f>
        <v>#REF!</v>
      </c>
      <c r="G720" s="148" t="e">
        <f>Septembar!#REF!</f>
        <v>#REF!</v>
      </c>
      <c r="H720" s="148" t="e">
        <f>Oktobar!#REF!</f>
        <v>#REF!</v>
      </c>
      <c r="I720" s="148" t="e">
        <f>Oktobar_2!S720</f>
        <v>#REF!</v>
      </c>
      <c r="K720" s="148" t="e">
        <f>Januar!#REF!</f>
        <v>#REF!</v>
      </c>
      <c r="L720" s="148" t="e">
        <f>Februar!#REF!</f>
        <v>#REF!</v>
      </c>
      <c r="M720" s="148" t="e">
        <f>#REF!</f>
        <v>#REF!</v>
      </c>
      <c r="N720" s="148" t="e">
        <f>Juni!#REF!</f>
        <v>#REF!</v>
      </c>
      <c r="O720" s="148" t="e">
        <f>Juli!#REF!</f>
        <v>#REF!</v>
      </c>
      <c r="P720" s="148" t="e">
        <f>Septembar!#REF!</f>
        <v>#REF!</v>
      </c>
      <c r="Q720" s="148" t="e">
        <f>Oktobar!#REF!</f>
        <v>#REF!</v>
      </c>
      <c r="R720" s="148" t="e">
        <f>Oktobar_2!S720</f>
        <v>#REF!</v>
      </c>
      <c r="S720" s="148"/>
      <c r="T720" s="148">
        <f t="shared" si="12"/>
        <v>0</v>
      </c>
    </row>
    <row r="721" spans="1:20" ht="20.100000000000001" customHeight="1">
      <c r="A721" t="e">
        <f>OSS_2018_19!#REF!</f>
        <v>#REF!</v>
      </c>
      <c r="B721" s="148" t="e">
        <f>Januar!#REF!</f>
        <v>#REF!</v>
      </c>
      <c r="C721" s="148" t="e">
        <f>Februar!#REF!</f>
        <v>#REF!</v>
      </c>
      <c r="D721" s="148" t="e">
        <f>#REF!</f>
        <v>#REF!</v>
      </c>
      <c r="E721" s="148" t="e">
        <f>Juni!#REF!</f>
        <v>#REF!</v>
      </c>
      <c r="F721" s="148" t="e">
        <f>Juli!#REF!</f>
        <v>#REF!</v>
      </c>
      <c r="G721" s="148" t="e">
        <f>Septembar!#REF!</f>
        <v>#REF!</v>
      </c>
      <c r="H721" s="148" t="e">
        <f>Oktobar!#REF!</f>
        <v>#REF!</v>
      </c>
      <c r="I721" s="148" t="e">
        <f>Oktobar_2!S721</f>
        <v>#REF!</v>
      </c>
      <c r="K721" s="148" t="e">
        <f>Januar!#REF!</f>
        <v>#REF!</v>
      </c>
      <c r="L721" s="148" t="e">
        <f>Februar!#REF!</f>
        <v>#REF!</v>
      </c>
      <c r="M721" s="148" t="e">
        <f>#REF!</f>
        <v>#REF!</v>
      </c>
      <c r="N721" s="148" t="e">
        <f>Juni!#REF!</f>
        <v>#REF!</v>
      </c>
      <c r="O721" s="148" t="e">
        <f>Juli!#REF!</f>
        <v>#REF!</v>
      </c>
      <c r="P721" s="148" t="e">
        <f>Septembar!#REF!</f>
        <v>#REF!</v>
      </c>
      <c r="Q721" s="148" t="e">
        <f>Oktobar!#REF!</f>
        <v>#REF!</v>
      </c>
      <c r="R721" s="148" t="e">
        <f>Oktobar_2!S721</f>
        <v>#REF!</v>
      </c>
      <c r="S721" s="148"/>
      <c r="T721" s="148">
        <f t="shared" si="12"/>
        <v>0</v>
      </c>
    </row>
    <row r="722" spans="1:20" ht="20.100000000000001" customHeight="1">
      <c r="A722" t="e">
        <f>OSS_2018_19!#REF!</f>
        <v>#REF!</v>
      </c>
      <c r="B722" s="148" t="e">
        <f>Januar!#REF!</f>
        <v>#REF!</v>
      </c>
      <c r="C722" s="148" t="e">
        <f>Februar!#REF!</f>
        <v>#REF!</v>
      </c>
      <c r="D722" s="148" t="e">
        <f>#REF!</f>
        <v>#REF!</v>
      </c>
      <c r="E722" s="148" t="e">
        <f>Juni!#REF!</f>
        <v>#REF!</v>
      </c>
      <c r="F722" s="148" t="e">
        <f>Juli!#REF!</f>
        <v>#REF!</v>
      </c>
      <c r="G722" s="148" t="e">
        <f>Septembar!#REF!</f>
        <v>#REF!</v>
      </c>
      <c r="H722" s="148" t="e">
        <f>Oktobar!#REF!</f>
        <v>#REF!</v>
      </c>
      <c r="I722" s="148" t="e">
        <f>Oktobar_2!S722</f>
        <v>#REF!</v>
      </c>
      <c r="K722" s="148" t="e">
        <f>Januar!#REF!</f>
        <v>#REF!</v>
      </c>
      <c r="L722" s="148" t="e">
        <f>Februar!#REF!</f>
        <v>#REF!</v>
      </c>
      <c r="M722" s="148" t="e">
        <f>#REF!</f>
        <v>#REF!</v>
      </c>
      <c r="N722" s="148" t="e">
        <f>Juni!#REF!</f>
        <v>#REF!</v>
      </c>
      <c r="O722" s="148" t="e">
        <f>Juli!#REF!</f>
        <v>#REF!</v>
      </c>
      <c r="P722" s="148" t="e">
        <f>Septembar!#REF!</f>
        <v>#REF!</v>
      </c>
      <c r="Q722" s="148" t="e">
        <f>Oktobar!#REF!</f>
        <v>#REF!</v>
      </c>
      <c r="R722" s="148" t="e">
        <f>Oktobar_2!S722</f>
        <v>#REF!</v>
      </c>
      <c r="S722" s="148"/>
      <c r="T722" s="148">
        <f t="shared" si="12"/>
        <v>0</v>
      </c>
    </row>
    <row r="723" spans="1:20" ht="20.100000000000001" customHeight="1">
      <c r="A723" t="e">
        <f>OSS_2018_19!#REF!</f>
        <v>#REF!</v>
      </c>
      <c r="B723" s="148" t="e">
        <f>Januar!#REF!</f>
        <v>#REF!</v>
      </c>
      <c r="C723" s="148" t="e">
        <f>Februar!#REF!</f>
        <v>#REF!</v>
      </c>
      <c r="D723" s="148" t="e">
        <f>#REF!</f>
        <v>#REF!</v>
      </c>
      <c r="E723" s="148" t="e">
        <f>Juni!#REF!</f>
        <v>#REF!</v>
      </c>
      <c r="F723" s="148" t="e">
        <f>Juli!#REF!</f>
        <v>#REF!</v>
      </c>
      <c r="G723" s="148" t="e">
        <f>Septembar!#REF!</f>
        <v>#REF!</v>
      </c>
      <c r="H723" s="148" t="e">
        <f>Oktobar!#REF!</f>
        <v>#REF!</v>
      </c>
      <c r="I723" s="148" t="e">
        <f>Oktobar_2!S723</f>
        <v>#REF!</v>
      </c>
      <c r="K723" s="148" t="e">
        <f>Januar!#REF!</f>
        <v>#REF!</v>
      </c>
      <c r="L723" s="148" t="e">
        <f>Februar!#REF!</f>
        <v>#REF!</v>
      </c>
      <c r="M723" s="148" t="e">
        <f>#REF!</f>
        <v>#REF!</v>
      </c>
      <c r="N723" s="148" t="e">
        <f>Juni!#REF!</f>
        <v>#REF!</v>
      </c>
      <c r="O723" s="148" t="e">
        <f>Juli!#REF!</f>
        <v>#REF!</v>
      </c>
      <c r="P723" s="148" t="e">
        <f>Septembar!#REF!</f>
        <v>#REF!</v>
      </c>
      <c r="Q723" s="148" t="e">
        <f>Oktobar!#REF!</f>
        <v>#REF!</v>
      </c>
      <c r="R723" s="148" t="e">
        <f>Oktobar_2!S723</f>
        <v>#REF!</v>
      </c>
      <c r="S723" s="148"/>
      <c r="T723" s="148">
        <f t="shared" si="12"/>
        <v>0</v>
      </c>
    </row>
    <row r="724" spans="1:20" ht="20.100000000000001" customHeight="1">
      <c r="A724" t="e">
        <f>OSS_2018_19!#REF!</f>
        <v>#REF!</v>
      </c>
      <c r="B724" s="148" t="e">
        <f>Januar!#REF!</f>
        <v>#REF!</v>
      </c>
      <c r="C724" s="148" t="e">
        <f>Februar!#REF!</f>
        <v>#REF!</v>
      </c>
      <c r="D724" s="148" t="e">
        <f>#REF!</f>
        <v>#REF!</v>
      </c>
      <c r="E724" s="148" t="e">
        <f>Juni!#REF!</f>
        <v>#REF!</v>
      </c>
      <c r="F724" s="148" t="e">
        <f>Juli!#REF!</f>
        <v>#REF!</v>
      </c>
      <c r="G724" s="148" t="e">
        <f>Septembar!#REF!</f>
        <v>#REF!</v>
      </c>
      <c r="H724" s="148" t="e">
        <f>Oktobar!#REF!</f>
        <v>#REF!</v>
      </c>
      <c r="I724" s="148" t="e">
        <f>Oktobar_2!S724</f>
        <v>#REF!</v>
      </c>
      <c r="K724" s="148" t="e">
        <f>Januar!#REF!</f>
        <v>#REF!</v>
      </c>
      <c r="L724" s="148" t="e">
        <f>Februar!#REF!</f>
        <v>#REF!</v>
      </c>
      <c r="M724" s="148" t="e">
        <f>#REF!</f>
        <v>#REF!</v>
      </c>
      <c r="N724" s="148" t="e">
        <f>Juni!#REF!</f>
        <v>#REF!</v>
      </c>
      <c r="O724" s="148" t="e">
        <f>Juli!#REF!</f>
        <v>#REF!</v>
      </c>
      <c r="P724" s="148" t="e">
        <f>Septembar!#REF!</f>
        <v>#REF!</v>
      </c>
      <c r="Q724" s="148" t="e">
        <f>Oktobar!#REF!</f>
        <v>#REF!</v>
      </c>
      <c r="R724" s="148" t="e">
        <f>Oktobar_2!S724</f>
        <v>#REF!</v>
      </c>
      <c r="S724" s="148"/>
      <c r="T724" s="148">
        <f t="shared" si="12"/>
        <v>0</v>
      </c>
    </row>
    <row r="725" spans="1:20" ht="20.100000000000001" customHeight="1">
      <c r="A725" t="e">
        <f>OSS_2018_19!#REF!</f>
        <v>#REF!</v>
      </c>
      <c r="B725" s="148" t="e">
        <f>Januar!#REF!</f>
        <v>#REF!</v>
      </c>
      <c r="C725" s="148" t="e">
        <f>Februar!#REF!</f>
        <v>#REF!</v>
      </c>
      <c r="D725" s="148" t="e">
        <f>#REF!</f>
        <v>#REF!</v>
      </c>
      <c r="E725" s="148" t="e">
        <f>Juni!#REF!</f>
        <v>#REF!</v>
      </c>
      <c r="F725" s="148" t="e">
        <f>Juli!#REF!</f>
        <v>#REF!</v>
      </c>
      <c r="G725" s="148" t="e">
        <f>Septembar!#REF!</f>
        <v>#REF!</v>
      </c>
      <c r="H725" s="148" t="e">
        <f>Oktobar!#REF!</f>
        <v>#REF!</v>
      </c>
      <c r="I725" s="148" t="e">
        <f>Oktobar_2!S725</f>
        <v>#REF!</v>
      </c>
      <c r="K725" s="148" t="e">
        <f>Januar!#REF!</f>
        <v>#REF!</v>
      </c>
      <c r="L725" s="148" t="e">
        <f>Februar!#REF!</f>
        <v>#REF!</v>
      </c>
      <c r="M725" s="148" t="e">
        <f>#REF!</f>
        <v>#REF!</v>
      </c>
      <c r="N725" s="148" t="e">
        <f>Juni!#REF!</f>
        <v>#REF!</v>
      </c>
      <c r="O725" s="148" t="e">
        <f>Juli!#REF!</f>
        <v>#REF!</v>
      </c>
      <c r="P725" s="148" t="e">
        <f>Septembar!#REF!</f>
        <v>#REF!</v>
      </c>
      <c r="Q725" s="148" t="e">
        <f>Oktobar!#REF!</f>
        <v>#REF!</v>
      </c>
      <c r="R725" s="148" t="e">
        <f>Oktobar_2!S725</f>
        <v>#REF!</v>
      </c>
      <c r="S725" s="148"/>
      <c r="T725" s="148">
        <f t="shared" si="12"/>
        <v>0</v>
      </c>
    </row>
    <row r="726" spans="1:20" ht="20.100000000000001" customHeight="1">
      <c r="A726" t="e">
        <f>OSS_2018_19!#REF!</f>
        <v>#REF!</v>
      </c>
      <c r="B726" s="148" t="e">
        <f>Januar!#REF!</f>
        <v>#REF!</v>
      </c>
      <c r="C726" s="148" t="e">
        <f>Februar!#REF!</f>
        <v>#REF!</v>
      </c>
      <c r="D726" s="148" t="e">
        <f>#REF!</f>
        <v>#REF!</v>
      </c>
      <c r="E726" s="148" t="e">
        <f>Juni!#REF!</f>
        <v>#REF!</v>
      </c>
      <c r="F726" s="148" t="e">
        <f>Juli!#REF!</f>
        <v>#REF!</v>
      </c>
      <c r="G726" s="148" t="e">
        <f>Septembar!#REF!</f>
        <v>#REF!</v>
      </c>
      <c r="H726" s="148" t="e">
        <f>Oktobar!#REF!</f>
        <v>#REF!</v>
      </c>
      <c r="I726" s="148" t="e">
        <f>Oktobar_2!S726</f>
        <v>#REF!</v>
      </c>
      <c r="K726" s="148" t="e">
        <f>Januar!#REF!</f>
        <v>#REF!</v>
      </c>
      <c r="L726" s="148" t="e">
        <f>Februar!#REF!</f>
        <v>#REF!</v>
      </c>
      <c r="M726" s="148" t="e">
        <f>#REF!</f>
        <v>#REF!</v>
      </c>
      <c r="N726" s="148" t="e">
        <f>Juni!#REF!</f>
        <v>#REF!</v>
      </c>
      <c r="O726" s="148" t="e">
        <f>Juli!#REF!</f>
        <v>#REF!</v>
      </c>
      <c r="P726" s="148" t="e">
        <f>Septembar!#REF!</f>
        <v>#REF!</v>
      </c>
      <c r="Q726" s="148" t="e">
        <f>Oktobar!#REF!</f>
        <v>#REF!</v>
      </c>
      <c r="R726" s="148" t="e">
        <f>Oktobar_2!S726</f>
        <v>#REF!</v>
      </c>
      <c r="S726" s="148"/>
      <c r="T726" s="148">
        <f t="shared" si="12"/>
        <v>0</v>
      </c>
    </row>
    <row r="727" spans="1:20" ht="20.100000000000001" customHeight="1">
      <c r="A727" t="e">
        <f>OSS_2018_19!#REF!</f>
        <v>#REF!</v>
      </c>
      <c r="B727" s="148" t="e">
        <f>Januar!#REF!</f>
        <v>#REF!</v>
      </c>
      <c r="C727" s="148" t="e">
        <f>Februar!#REF!</f>
        <v>#REF!</v>
      </c>
      <c r="D727" s="148" t="e">
        <f>#REF!</f>
        <v>#REF!</v>
      </c>
      <c r="E727" s="148" t="e">
        <f>Juni!#REF!</f>
        <v>#REF!</v>
      </c>
      <c r="F727" s="148" t="e">
        <f>Juli!#REF!</f>
        <v>#REF!</v>
      </c>
      <c r="G727" s="148" t="e">
        <f>Septembar!#REF!</f>
        <v>#REF!</v>
      </c>
      <c r="H727" s="148" t="e">
        <f>Oktobar!#REF!</f>
        <v>#REF!</v>
      </c>
      <c r="I727" s="148" t="e">
        <f>Oktobar_2!S727</f>
        <v>#REF!</v>
      </c>
      <c r="K727" s="148" t="e">
        <f>Januar!#REF!</f>
        <v>#REF!</v>
      </c>
      <c r="L727" s="148" t="e">
        <f>Februar!#REF!</f>
        <v>#REF!</v>
      </c>
      <c r="M727" s="148" t="e">
        <f>#REF!</f>
        <v>#REF!</v>
      </c>
      <c r="N727" s="148" t="e">
        <f>Juni!#REF!</f>
        <v>#REF!</v>
      </c>
      <c r="O727" s="148" t="e">
        <f>Juli!#REF!</f>
        <v>#REF!</v>
      </c>
      <c r="P727" s="148" t="e">
        <f>Septembar!#REF!</f>
        <v>#REF!</v>
      </c>
      <c r="Q727" s="148" t="e">
        <f>Oktobar!#REF!</f>
        <v>#REF!</v>
      </c>
      <c r="R727" s="148" t="e">
        <f>Oktobar_2!S727</f>
        <v>#REF!</v>
      </c>
      <c r="S727" s="148"/>
      <c r="T727" s="148">
        <f t="shared" si="12"/>
        <v>0</v>
      </c>
    </row>
    <row r="728" spans="1:20" ht="20.100000000000001" customHeight="1">
      <c r="A728" t="e">
        <f>OSS_2018_19!#REF!</f>
        <v>#REF!</v>
      </c>
      <c r="B728" s="148" t="e">
        <f>Januar!#REF!</f>
        <v>#REF!</v>
      </c>
      <c r="C728" s="148" t="e">
        <f>Februar!#REF!</f>
        <v>#REF!</v>
      </c>
      <c r="D728" s="148" t="e">
        <f>#REF!</f>
        <v>#REF!</v>
      </c>
      <c r="E728" s="148" t="e">
        <f>Juni!#REF!</f>
        <v>#REF!</v>
      </c>
      <c r="F728" s="148" t="e">
        <f>Juli!#REF!</f>
        <v>#REF!</v>
      </c>
      <c r="G728" s="148" t="e">
        <f>Septembar!#REF!</f>
        <v>#REF!</v>
      </c>
      <c r="H728" s="148" t="e">
        <f>Oktobar!#REF!</f>
        <v>#REF!</v>
      </c>
      <c r="I728" s="148" t="e">
        <f>Oktobar_2!S728</f>
        <v>#REF!</v>
      </c>
      <c r="K728" s="148" t="e">
        <f>Januar!#REF!</f>
        <v>#REF!</v>
      </c>
      <c r="L728" s="148" t="e">
        <f>Februar!#REF!</f>
        <v>#REF!</v>
      </c>
      <c r="M728" s="148" t="e">
        <f>#REF!</f>
        <v>#REF!</v>
      </c>
      <c r="N728" s="148" t="e">
        <f>Juni!#REF!</f>
        <v>#REF!</v>
      </c>
      <c r="O728" s="148" t="e">
        <f>Juli!#REF!</f>
        <v>#REF!</v>
      </c>
      <c r="P728" s="148" t="e">
        <f>Septembar!#REF!</f>
        <v>#REF!</v>
      </c>
      <c r="Q728" s="148" t="e">
        <f>Oktobar!#REF!</f>
        <v>#REF!</v>
      </c>
      <c r="R728" s="148" t="e">
        <f>Oktobar_2!S728</f>
        <v>#REF!</v>
      </c>
      <c r="S728" s="148"/>
      <c r="T728" s="148">
        <f t="shared" si="12"/>
        <v>0</v>
      </c>
    </row>
    <row r="729" spans="1:20" ht="20.100000000000001" customHeight="1">
      <c r="A729" t="e">
        <f>OSS_2018_19!#REF!</f>
        <v>#REF!</v>
      </c>
      <c r="B729" s="148" t="e">
        <f>Januar!#REF!</f>
        <v>#REF!</v>
      </c>
      <c r="C729" s="148" t="e">
        <f>Februar!#REF!</f>
        <v>#REF!</v>
      </c>
      <c r="D729" s="148" t="e">
        <f>#REF!</f>
        <v>#REF!</v>
      </c>
      <c r="E729" s="148" t="e">
        <f>Juni!#REF!</f>
        <v>#REF!</v>
      </c>
      <c r="F729" s="148" t="e">
        <f>Juli!#REF!</f>
        <v>#REF!</v>
      </c>
      <c r="G729" s="148" t="e">
        <f>Septembar!#REF!</f>
        <v>#REF!</v>
      </c>
      <c r="H729" s="148" t="e">
        <f>Oktobar!#REF!</f>
        <v>#REF!</v>
      </c>
      <c r="I729" s="148" t="e">
        <f>Oktobar_2!S729</f>
        <v>#REF!</v>
      </c>
      <c r="K729" s="148" t="e">
        <f>Januar!#REF!</f>
        <v>#REF!</v>
      </c>
      <c r="L729" s="148" t="e">
        <f>Februar!#REF!</f>
        <v>#REF!</v>
      </c>
      <c r="M729" s="148" t="e">
        <f>#REF!</f>
        <v>#REF!</v>
      </c>
      <c r="N729" s="148" t="e">
        <f>Juni!#REF!</f>
        <v>#REF!</v>
      </c>
      <c r="O729" s="148" t="e">
        <f>Juli!#REF!</f>
        <v>#REF!</v>
      </c>
      <c r="P729" s="148" t="e">
        <f>Septembar!#REF!</f>
        <v>#REF!</v>
      </c>
      <c r="Q729" s="148" t="e">
        <f>Oktobar!#REF!</f>
        <v>#REF!</v>
      </c>
      <c r="R729" s="148" t="e">
        <f>Oktobar_2!S729</f>
        <v>#REF!</v>
      </c>
      <c r="S729" s="148"/>
      <c r="T729" s="148">
        <f t="shared" si="12"/>
        <v>0</v>
      </c>
    </row>
    <row r="730" spans="1:20" ht="20.100000000000001" customHeight="1">
      <c r="A730" t="e">
        <f>OSS_2018_19!#REF!</f>
        <v>#REF!</v>
      </c>
      <c r="B730" s="148" t="e">
        <f>Januar!#REF!</f>
        <v>#REF!</v>
      </c>
      <c r="C730" s="148" t="e">
        <f>Februar!#REF!</f>
        <v>#REF!</v>
      </c>
      <c r="D730" s="148" t="e">
        <f>#REF!</f>
        <v>#REF!</v>
      </c>
      <c r="E730" s="148" t="e">
        <f>Juni!#REF!</f>
        <v>#REF!</v>
      </c>
      <c r="F730" s="148" t="e">
        <f>Juli!#REF!</f>
        <v>#REF!</v>
      </c>
      <c r="G730" s="148" t="e">
        <f>Septembar!#REF!</f>
        <v>#REF!</v>
      </c>
      <c r="H730" s="148" t="e">
        <f>Oktobar!#REF!</f>
        <v>#REF!</v>
      </c>
      <c r="I730" s="148" t="e">
        <f>Oktobar_2!S730</f>
        <v>#REF!</v>
      </c>
      <c r="K730" s="148" t="e">
        <f>Januar!#REF!</f>
        <v>#REF!</v>
      </c>
      <c r="L730" s="148" t="e">
        <f>Februar!#REF!</f>
        <v>#REF!</v>
      </c>
      <c r="M730" s="148" t="e">
        <f>#REF!</f>
        <v>#REF!</v>
      </c>
      <c r="N730" s="148" t="e">
        <f>Juni!#REF!</f>
        <v>#REF!</v>
      </c>
      <c r="O730" s="148" t="e">
        <f>Juli!#REF!</f>
        <v>#REF!</v>
      </c>
      <c r="P730" s="148" t="e">
        <f>Septembar!#REF!</f>
        <v>#REF!</v>
      </c>
      <c r="Q730" s="148" t="e">
        <f>Oktobar!#REF!</f>
        <v>#REF!</v>
      </c>
      <c r="R730" s="148" t="e">
        <f>Oktobar_2!S730</f>
        <v>#REF!</v>
      </c>
      <c r="S730" s="148"/>
      <c r="T730" s="148">
        <f t="shared" si="12"/>
        <v>0</v>
      </c>
    </row>
    <row r="731" spans="1:20" ht="20.100000000000001" customHeight="1">
      <c r="A731" t="e">
        <f>OSS_2018_19!#REF!</f>
        <v>#REF!</v>
      </c>
      <c r="B731" s="148" t="e">
        <f>Januar!#REF!</f>
        <v>#REF!</v>
      </c>
      <c r="C731" s="148" t="e">
        <f>Februar!#REF!</f>
        <v>#REF!</v>
      </c>
      <c r="D731" s="148" t="e">
        <f>#REF!</f>
        <v>#REF!</v>
      </c>
      <c r="E731" s="148" t="e">
        <f>Juni!#REF!</f>
        <v>#REF!</v>
      </c>
      <c r="F731" s="148" t="e">
        <f>Juli!#REF!</f>
        <v>#REF!</v>
      </c>
      <c r="G731" s="148" t="e">
        <f>Septembar!#REF!</f>
        <v>#REF!</v>
      </c>
      <c r="H731" s="148" t="e">
        <f>Oktobar!#REF!</f>
        <v>#REF!</v>
      </c>
      <c r="I731" s="148" t="e">
        <f>Oktobar_2!S731</f>
        <v>#REF!</v>
      </c>
      <c r="K731" s="148" t="e">
        <f>Januar!#REF!</f>
        <v>#REF!</v>
      </c>
      <c r="L731" s="148" t="e">
        <f>Februar!#REF!</f>
        <v>#REF!</v>
      </c>
      <c r="M731" s="148" t="e">
        <f>#REF!</f>
        <v>#REF!</v>
      </c>
      <c r="N731" s="148" t="e">
        <f>Juni!#REF!</f>
        <v>#REF!</v>
      </c>
      <c r="O731" s="148" t="e">
        <f>Juli!#REF!</f>
        <v>#REF!</v>
      </c>
      <c r="P731" s="148" t="e">
        <f>Septembar!#REF!</f>
        <v>#REF!</v>
      </c>
      <c r="Q731" s="148" t="e">
        <f>Oktobar!#REF!</f>
        <v>#REF!</v>
      </c>
      <c r="R731" s="148" t="e">
        <f>Oktobar_2!S731</f>
        <v>#REF!</v>
      </c>
      <c r="S731" s="148"/>
      <c r="T731" s="148">
        <f t="shared" si="12"/>
        <v>0</v>
      </c>
    </row>
    <row r="732" spans="1:20" ht="20.100000000000001" customHeight="1">
      <c r="A732" t="e">
        <f>OSS_2018_19!#REF!</f>
        <v>#REF!</v>
      </c>
      <c r="B732" s="148" t="e">
        <f>Januar!#REF!</f>
        <v>#REF!</v>
      </c>
      <c r="C732" s="148" t="e">
        <f>Februar!#REF!</f>
        <v>#REF!</v>
      </c>
      <c r="D732" s="148" t="e">
        <f>#REF!</f>
        <v>#REF!</v>
      </c>
      <c r="E732" s="148" t="e">
        <f>Juni!#REF!</f>
        <v>#REF!</v>
      </c>
      <c r="F732" s="148" t="e">
        <f>Juli!#REF!</f>
        <v>#REF!</v>
      </c>
      <c r="G732" s="148" t="e">
        <f>Septembar!#REF!</f>
        <v>#REF!</v>
      </c>
      <c r="H732" s="148" t="e">
        <f>Oktobar!#REF!</f>
        <v>#REF!</v>
      </c>
      <c r="I732" s="148" t="e">
        <f>Oktobar_2!S732</f>
        <v>#REF!</v>
      </c>
      <c r="K732" s="148" t="e">
        <f>Januar!#REF!</f>
        <v>#REF!</v>
      </c>
      <c r="L732" s="148" t="e">
        <f>Februar!#REF!</f>
        <v>#REF!</v>
      </c>
      <c r="M732" s="148" t="e">
        <f>#REF!</f>
        <v>#REF!</v>
      </c>
      <c r="N732" s="148" t="e">
        <f>Juni!#REF!</f>
        <v>#REF!</v>
      </c>
      <c r="O732" s="148" t="e">
        <f>Juli!#REF!</f>
        <v>#REF!</v>
      </c>
      <c r="P732" s="148" t="e">
        <f>Septembar!#REF!</f>
        <v>#REF!</v>
      </c>
      <c r="Q732" s="148" t="e">
        <f>Oktobar!#REF!</f>
        <v>#REF!</v>
      </c>
      <c r="R732" s="148" t="e">
        <f>Oktobar_2!S732</f>
        <v>#REF!</v>
      </c>
      <c r="S732" s="148"/>
      <c r="T732" s="148">
        <f t="shared" si="12"/>
        <v>0</v>
      </c>
    </row>
    <row r="733" spans="1:20" ht="20.100000000000001" customHeight="1">
      <c r="A733" t="e">
        <f>OSS_2018_19!#REF!</f>
        <v>#REF!</v>
      </c>
      <c r="B733" s="148" t="e">
        <f>Januar!#REF!</f>
        <v>#REF!</v>
      </c>
      <c r="C733" s="148" t="e">
        <f>Februar!#REF!</f>
        <v>#REF!</v>
      </c>
      <c r="D733" s="148" t="e">
        <f>#REF!</f>
        <v>#REF!</v>
      </c>
      <c r="E733" s="148" t="e">
        <f>Juni!#REF!</f>
        <v>#REF!</v>
      </c>
      <c r="F733" s="148" t="e">
        <f>Juli!#REF!</f>
        <v>#REF!</v>
      </c>
      <c r="G733" s="148" t="e">
        <f>Septembar!#REF!</f>
        <v>#REF!</v>
      </c>
      <c r="H733" s="148" t="e">
        <f>Oktobar!#REF!</f>
        <v>#REF!</v>
      </c>
      <c r="I733" s="148" t="e">
        <f>Oktobar_2!S733</f>
        <v>#REF!</v>
      </c>
      <c r="K733" s="148" t="e">
        <f>Januar!#REF!</f>
        <v>#REF!</v>
      </c>
      <c r="L733" s="148" t="e">
        <f>Februar!#REF!</f>
        <v>#REF!</v>
      </c>
      <c r="M733" s="148" t="e">
        <f>#REF!</f>
        <v>#REF!</v>
      </c>
      <c r="N733" s="148" t="e">
        <f>Juni!#REF!</f>
        <v>#REF!</v>
      </c>
      <c r="O733" s="148" t="e">
        <f>Juli!#REF!</f>
        <v>#REF!</v>
      </c>
      <c r="P733" s="148" t="e">
        <f>Septembar!#REF!</f>
        <v>#REF!</v>
      </c>
      <c r="Q733" s="148" t="e">
        <f>Oktobar!#REF!</f>
        <v>#REF!</v>
      </c>
      <c r="R733" s="148" t="e">
        <f>Oktobar_2!S733</f>
        <v>#REF!</v>
      </c>
      <c r="S733" s="148"/>
      <c r="T733" s="148">
        <f t="shared" si="12"/>
        <v>0</v>
      </c>
    </row>
    <row r="734" spans="1:20" ht="20.100000000000001" customHeight="1">
      <c r="A734" t="e">
        <f>OSS_2018_19!#REF!</f>
        <v>#REF!</v>
      </c>
      <c r="B734" s="148" t="e">
        <f>Januar!#REF!</f>
        <v>#REF!</v>
      </c>
      <c r="C734" s="148" t="e">
        <f>Februar!#REF!</f>
        <v>#REF!</v>
      </c>
      <c r="D734" s="148" t="e">
        <f>#REF!</f>
        <v>#REF!</v>
      </c>
      <c r="E734" s="148" t="e">
        <f>Juni!#REF!</f>
        <v>#REF!</v>
      </c>
      <c r="F734" s="148" t="e">
        <f>Juli!#REF!</f>
        <v>#REF!</v>
      </c>
      <c r="G734" s="148" t="e">
        <f>Septembar!#REF!</f>
        <v>#REF!</v>
      </c>
      <c r="H734" s="148" t="e">
        <f>Oktobar!#REF!</f>
        <v>#REF!</v>
      </c>
      <c r="I734" s="148" t="e">
        <f>Oktobar_2!S734</f>
        <v>#REF!</v>
      </c>
      <c r="K734" s="148" t="e">
        <f>Januar!#REF!</f>
        <v>#REF!</v>
      </c>
      <c r="L734" s="148" t="e">
        <f>Februar!#REF!</f>
        <v>#REF!</v>
      </c>
      <c r="M734" s="148" t="e">
        <f>#REF!</f>
        <v>#REF!</v>
      </c>
      <c r="N734" s="148" t="e">
        <f>Juni!#REF!</f>
        <v>#REF!</v>
      </c>
      <c r="O734" s="148" t="e">
        <f>Juli!#REF!</f>
        <v>#REF!</v>
      </c>
      <c r="P734" s="148" t="e">
        <f>Septembar!#REF!</f>
        <v>#REF!</v>
      </c>
      <c r="Q734" s="148" t="e">
        <f>Oktobar!#REF!</f>
        <v>#REF!</v>
      </c>
      <c r="R734" s="148" t="e">
        <f>Oktobar_2!S734</f>
        <v>#REF!</v>
      </c>
      <c r="S734" s="148"/>
      <c r="T734" s="148">
        <f t="shared" si="12"/>
        <v>0</v>
      </c>
    </row>
    <row r="735" spans="1:20" ht="20.100000000000001" customHeight="1">
      <c r="A735" t="e">
        <f>OSS_2018_19!#REF!</f>
        <v>#REF!</v>
      </c>
      <c r="B735" s="148" t="e">
        <f>Januar!#REF!</f>
        <v>#REF!</v>
      </c>
      <c r="C735" s="148" t="e">
        <f>Februar!#REF!</f>
        <v>#REF!</v>
      </c>
      <c r="D735" s="148" t="e">
        <f>#REF!</f>
        <v>#REF!</v>
      </c>
      <c r="E735" s="148" t="e">
        <f>Juni!#REF!</f>
        <v>#REF!</v>
      </c>
      <c r="F735" s="148" t="e">
        <f>Juli!#REF!</f>
        <v>#REF!</v>
      </c>
      <c r="G735" s="148" t="e">
        <f>Septembar!#REF!</f>
        <v>#REF!</v>
      </c>
      <c r="H735" s="148" t="e">
        <f>Oktobar!#REF!</f>
        <v>#REF!</v>
      </c>
      <c r="I735" s="148" t="e">
        <f>Oktobar_2!S735</f>
        <v>#REF!</v>
      </c>
      <c r="K735" s="148" t="e">
        <f>Januar!#REF!</f>
        <v>#REF!</v>
      </c>
      <c r="L735" s="148" t="e">
        <f>Februar!#REF!</f>
        <v>#REF!</v>
      </c>
      <c r="M735" s="148" t="e">
        <f>#REF!</f>
        <v>#REF!</v>
      </c>
      <c r="N735" s="148" t="e">
        <f>Juni!#REF!</f>
        <v>#REF!</v>
      </c>
      <c r="O735" s="148" t="e">
        <f>Juli!#REF!</f>
        <v>#REF!</v>
      </c>
      <c r="P735" s="148" t="e">
        <f>Septembar!#REF!</f>
        <v>#REF!</v>
      </c>
      <c r="Q735" s="148" t="e">
        <f>Oktobar!#REF!</f>
        <v>#REF!</v>
      </c>
      <c r="R735" s="148" t="e">
        <f>Oktobar_2!S735</f>
        <v>#REF!</v>
      </c>
      <c r="S735" s="148"/>
      <c r="T735" s="148">
        <f t="shared" si="12"/>
        <v>0</v>
      </c>
    </row>
    <row r="736" spans="1:20" ht="20.100000000000001" customHeight="1">
      <c r="A736" t="e">
        <f>OSS_2018_19!#REF!</f>
        <v>#REF!</v>
      </c>
      <c r="B736" s="148" t="e">
        <f>Januar!#REF!</f>
        <v>#REF!</v>
      </c>
      <c r="C736" s="148" t="e">
        <f>Februar!#REF!</f>
        <v>#REF!</v>
      </c>
      <c r="D736" s="148" t="e">
        <f>#REF!</f>
        <v>#REF!</v>
      </c>
      <c r="E736" s="148" t="e">
        <f>Juni!#REF!</f>
        <v>#REF!</v>
      </c>
      <c r="F736" s="148" t="e">
        <f>Juli!#REF!</f>
        <v>#REF!</v>
      </c>
      <c r="G736" s="148" t="e">
        <f>Septembar!#REF!</f>
        <v>#REF!</v>
      </c>
      <c r="H736" s="148" t="e">
        <f>Oktobar!#REF!</f>
        <v>#REF!</v>
      </c>
      <c r="I736" s="148" t="e">
        <f>Oktobar_2!S736</f>
        <v>#REF!</v>
      </c>
      <c r="K736" s="148" t="e">
        <f>Januar!#REF!</f>
        <v>#REF!</v>
      </c>
      <c r="L736" s="148" t="e">
        <f>Februar!#REF!</f>
        <v>#REF!</v>
      </c>
      <c r="M736" s="148" t="e">
        <f>#REF!</f>
        <v>#REF!</v>
      </c>
      <c r="N736" s="148" t="e">
        <f>Juni!#REF!</f>
        <v>#REF!</v>
      </c>
      <c r="O736" s="148" t="e">
        <f>Juli!#REF!</f>
        <v>#REF!</v>
      </c>
      <c r="P736" s="148" t="e">
        <f>Septembar!#REF!</f>
        <v>#REF!</v>
      </c>
      <c r="Q736" s="148" t="e">
        <f>Oktobar!#REF!</f>
        <v>#REF!</v>
      </c>
      <c r="R736" s="148" t="e">
        <f>Oktobar_2!S736</f>
        <v>#REF!</v>
      </c>
      <c r="S736" s="148"/>
      <c r="T736" s="148">
        <f t="shared" si="12"/>
        <v>0</v>
      </c>
    </row>
    <row r="737" spans="1:20" ht="20.100000000000001" customHeight="1">
      <c r="A737" t="e">
        <f>OSS_2018_19!#REF!</f>
        <v>#REF!</v>
      </c>
      <c r="B737" s="148" t="e">
        <f>Januar!#REF!</f>
        <v>#REF!</v>
      </c>
      <c r="C737" s="148" t="e">
        <f>Februar!#REF!</f>
        <v>#REF!</v>
      </c>
      <c r="D737" s="148" t="e">
        <f>#REF!</f>
        <v>#REF!</v>
      </c>
      <c r="E737" s="148" t="e">
        <f>Juni!#REF!</f>
        <v>#REF!</v>
      </c>
      <c r="F737" s="148" t="e">
        <f>Juli!#REF!</f>
        <v>#REF!</v>
      </c>
      <c r="G737" s="148" t="e">
        <f>Septembar!#REF!</f>
        <v>#REF!</v>
      </c>
      <c r="H737" s="148" t="e">
        <f>Oktobar!#REF!</f>
        <v>#REF!</v>
      </c>
      <c r="I737" s="148" t="e">
        <f>Oktobar_2!S737</f>
        <v>#REF!</v>
      </c>
      <c r="K737" s="148" t="e">
        <f>Januar!#REF!</f>
        <v>#REF!</v>
      </c>
      <c r="L737" s="148" t="e">
        <f>Februar!#REF!</f>
        <v>#REF!</v>
      </c>
      <c r="M737" s="148" t="e">
        <f>#REF!</f>
        <v>#REF!</v>
      </c>
      <c r="N737" s="148" t="e">
        <f>Juni!#REF!</f>
        <v>#REF!</v>
      </c>
      <c r="O737" s="148" t="e">
        <f>Juli!#REF!</f>
        <v>#REF!</v>
      </c>
      <c r="P737" s="148" t="e">
        <f>Septembar!#REF!</f>
        <v>#REF!</v>
      </c>
      <c r="Q737" s="148" t="e">
        <f>Oktobar!#REF!</f>
        <v>#REF!</v>
      </c>
      <c r="R737" s="148" t="e">
        <f>Oktobar_2!S737</f>
        <v>#REF!</v>
      </c>
      <c r="S737" s="148"/>
      <c r="T737" s="148">
        <f t="shared" si="12"/>
        <v>0</v>
      </c>
    </row>
    <row r="738" spans="1:20" ht="20.100000000000001" customHeight="1">
      <c r="A738" t="e">
        <f>OSS_2018_19!#REF!</f>
        <v>#REF!</v>
      </c>
      <c r="B738" s="148" t="e">
        <f>Januar!#REF!</f>
        <v>#REF!</v>
      </c>
      <c r="C738" s="148" t="e">
        <f>Februar!#REF!</f>
        <v>#REF!</v>
      </c>
      <c r="D738" s="148" t="e">
        <f>#REF!</f>
        <v>#REF!</v>
      </c>
      <c r="E738" s="148" t="e">
        <f>Juni!#REF!</f>
        <v>#REF!</v>
      </c>
      <c r="F738" s="148" t="e">
        <f>Juli!#REF!</f>
        <v>#REF!</v>
      </c>
      <c r="G738" s="148" t="e">
        <f>Septembar!#REF!</f>
        <v>#REF!</v>
      </c>
      <c r="H738" s="148" t="e">
        <f>Oktobar!#REF!</f>
        <v>#REF!</v>
      </c>
      <c r="I738" s="148" t="e">
        <f>Oktobar_2!S738</f>
        <v>#REF!</v>
      </c>
      <c r="K738" s="148" t="e">
        <f>Januar!#REF!</f>
        <v>#REF!</v>
      </c>
      <c r="L738" s="148" t="e">
        <f>Februar!#REF!</f>
        <v>#REF!</v>
      </c>
      <c r="M738" s="148" t="e">
        <f>#REF!</f>
        <v>#REF!</v>
      </c>
      <c r="N738" s="148" t="e">
        <f>Juni!#REF!</f>
        <v>#REF!</v>
      </c>
      <c r="O738" s="148" t="e">
        <f>Juli!#REF!</f>
        <v>#REF!</v>
      </c>
      <c r="P738" s="148" t="e">
        <f>Septembar!#REF!</f>
        <v>#REF!</v>
      </c>
      <c r="Q738" s="148" t="e">
        <f>Oktobar!#REF!</f>
        <v>#REF!</v>
      </c>
      <c r="R738" s="148" t="e">
        <f>Oktobar_2!S738</f>
        <v>#REF!</v>
      </c>
      <c r="S738" s="148"/>
      <c r="T738" s="148">
        <f t="shared" si="12"/>
        <v>0</v>
      </c>
    </row>
    <row r="739" spans="1:20" ht="20.100000000000001" customHeight="1">
      <c r="A739" t="e">
        <f>OSS_2018_19!#REF!</f>
        <v>#REF!</v>
      </c>
      <c r="B739" s="148" t="e">
        <f>Januar!#REF!</f>
        <v>#REF!</v>
      </c>
      <c r="C739" s="148" t="e">
        <f>Februar!#REF!</f>
        <v>#REF!</v>
      </c>
      <c r="D739" s="148" t="e">
        <f>#REF!</f>
        <v>#REF!</v>
      </c>
      <c r="E739" s="148" t="e">
        <f>Juni!#REF!</f>
        <v>#REF!</v>
      </c>
      <c r="F739" s="148" t="e">
        <f>Juli!#REF!</f>
        <v>#REF!</v>
      </c>
      <c r="G739" s="148" t="e">
        <f>Septembar!#REF!</f>
        <v>#REF!</v>
      </c>
      <c r="H739" s="148" t="e">
        <f>Oktobar!#REF!</f>
        <v>#REF!</v>
      </c>
      <c r="I739" s="148" t="e">
        <f>Oktobar_2!S739</f>
        <v>#REF!</v>
      </c>
      <c r="K739" s="148" t="e">
        <f>Januar!#REF!</f>
        <v>#REF!</v>
      </c>
      <c r="L739" s="148" t="e">
        <f>Februar!#REF!</f>
        <v>#REF!</v>
      </c>
      <c r="M739" s="148" t="e">
        <f>#REF!</f>
        <v>#REF!</v>
      </c>
      <c r="N739" s="148" t="e">
        <f>Juni!#REF!</f>
        <v>#REF!</v>
      </c>
      <c r="O739" s="148" t="e">
        <f>Juli!#REF!</f>
        <v>#REF!</v>
      </c>
      <c r="P739" s="148" t="e">
        <f>Septembar!#REF!</f>
        <v>#REF!</v>
      </c>
      <c r="Q739" s="148" t="e">
        <f>Oktobar!#REF!</f>
        <v>#REF!</v>
      </c>
      <c r="R739" s="148" t="e">
        <f>Oktobar_2!S739</f>
        <v>#REF!</v>
      </c>
      <c r="S739" s="148"/>
      <c r="T739" s="148">
        <f t="shared" si="12"/>
        <v>0</v>
      </c>
    </row>
    <row r="740" spans="1:20" ht="20.100000000000001" customHeight="1">
      <c r="A740" t="e">
        <f>OSS_2018_19!#REF!</f>
        <v>#REF!</v>
      </c>
      <c r="B740" s="148" t="e">
        <f>Januar!#REF!</f>
        <v>#REF!</v>
      </c>
      <c r="C740" s="148" t="e">
        <f>Februar!#REF!</f>
        <v>#REF!</v>
      </c>
      <c r="D740" s="148" t="e">
        <f>#REF!</f>
        <v>#REF!</v>
      </c>
      <c r="E740" s="148" t="e">
        <f>Juni!#REF!</f>
        <v>#REF!</v>
      </c>
      <c r="F740" s="148" t="e">
        <f>Juli!#REF!</f>
        <v>#REF!</v>
      </c>
      <c r="G740" s="148" t="e">
        <f>Septembar!#REF!</f>
        <v>#REF!</v>
      </c>
      <c r="H740" s="148" t="e">
        <f>Oktobar!#REF!</f>
        <v>#REF!</v>
      </c>
      <c r="I740" s="148" t="e">
        <f>Oktobar_2!S740</f>
        <v>#REF!</v>
      </c>
      <c r="K740" s="148" t="e">
        <f>Januar!#REF!</f>
        <v>#REF!</v>
      </c>
      <c r="L740" s="148" t="e">
        <f>Februar!#REF!</f>
        <v>#REF!</v>
      </c>
      <c r="M740" s="148" t="e">
        <f>#REF!</f>
        <v>#REF!</v>
      </c>
      <c r="N740" s="148" t="e">
        <f>Juni!#REF!</f>
        <v>#REF!</v>
      </c>
      <c r="O740" s="148" t="e">
        <f>Juli!#REF!</f>
        <v>#REF!</v>
      </c>
      <c r="P740" s="148" t="e">
        <f>Septembar!#REF!</f>
        <v>#REF!</v>
      </c>
      <c r="Q740" s="148" t="e">
        <f>Oktobar!#REF!</f>
        <v>#REF!</v>
      </c>
      <c r="R740" s="148" t="e">
        <f>Oktobar_2!S740</f>
        <v>#REF!</v>
      </c>
      <c r="S740" s="148"/>
      <c r="T740" s="148">
        <f t="shared" si="12"/>
        <v>0</v>
      </c>
    </row>
    <row r="741" spans="1:20" ht="20.100000000000001" customHeight="1">
      <c r="A741" t="e">
        <f>OSS_2018_19!#REF!</f>
        <v>#REF!</v>
      </c>
      <c r="B741" s="148" t="e">
        <f>Januar!#REF!</f>
        <v>#REF!</v>
      </c>
      <c r="C741" s="148" t="e">
        <f>Februar!#REF!</f>
        <v>#REF!</v>
      </c>
      <c r="D741" s="148" t="e">
        <f>#REF!</f>
        <v>#REF!</v>
      </c>
      <c r="E741" s="148" t="e">
        <f>Juni!#REF!</f>
        <v>#REF!</v>
      </c>
      <c r="F741" s="148" t="e">
        <f>Juli!#REF!</f>
        <v>#REF!</v>
      </c>
      <c r="G741" s="148" t="e">
        <f>Septembar!#REF!</f>
        <v>#REF!</v>
      </c>
      <c r="H741" s="148" t="e">
        <f>Oktobar!#REF!</f>
        <v>#REF!</v>
      </c>
      <c r="I741" s="148" t="e">
        <f>Oktobar_2!S741</f>
        <v>#REF!</v>
      </c>
      <c r="K741" s="148" t="e">
        <f>Januar!#REF!</f>
        <v>#REF!</v>
      </c>
      <c r="L741" s="148" t="e">
        <f>Februar!#REF!</f>
        <v>#REF!</v>
      </c>
      <c r="M741" s="148" t="e">
        <f>#REF!</f>
        <v>#REF!</v>
      </c>
      <c r="N741" s="148" t="e">
        <f>Juni!#REF!</f>
        <v>#REF!</v>
      </c>
      <c r="O741" s="148" t="e">
        <f>Juli!#REF!</f>
        <v>#REF!</v>
      </c>
      <c r="P741" s="148" t="e">
        <f>Septembar!#REF!</f>
        <v>#REF!</v>
      </c>
      <c r="Q741" s="148" t="e">
        <f>Oktobar!#REF!</f>
        <v>#REF!</v>
      </c>
      <c r="R741" s="148" t="e">
        <f>Oktobar_2!S741</f>
        <v>#REF!</v>
      </c>
      <c r="S741" s="148"/>
      <c r="T741" s="148">
        <f t="shared" si="12"/>
        <v>0</v>
      </c>
    </row>
    <row r="742" spans="1:20" ht="20.100000000000001" customHeight="1">
      <c r="A742" t="e">
        <f>OSS_2018_19!#REF!</f>
        <v>#REF!</v>
      </c>
      <c r="B742" s="148" t="e">
        <f>Januar!#REF!</f>
        <v>#REF!</v>
      </c>
      <c r="C742" s="148" t="e">
        <f>Februar!#REF!</f>
        <v>#REF!</v>
      </c>
      <c r="D742" s="148" t="e">
        <f>#REF!</f>
        <v>#REF!</v>
      </c>
      <c r="E742" s="148" t="e">
        <f>Juni!#REF!</f>
        <v>#REF!</v>
      </c>
      <c r="F742" s="148" t="e">
        <f>Juli!#REF!</f>
        <v>#REF!</v>
      </c>
      <c r="G742" s="148" t="e">
        <f>Septembar!#REF!</f>
        <v>#REF!</v>
      </c>
      <c r="H742" s="148" t="e">
        <f>Oktobar!#REF!</f>
        <v>#REF!</v>
      </c>
      <c r="I742" s="148" t="e">
        <f>Oktobar_2!S742</f>
        <v>#REF!</v>
      </c>
      <c r="K742" s="148" t="e">
        <f>Januar!#REF!</f>
        <v>#REF!</v>
      </c>
      <c r="L742" s="148" t="e">
        <f>Februar!#REF!</f>
        <v>#REF!</v>
      </c>
      <c r="M742" s="148" t="e">
        <f>#REF!</f>
        <v>#REF!</v>
      </c>
      <c r="N742" s="148" t="e">
        <f>Juni!#REF!</f>
        <v>#REF!</v>
      </c>
      <c r="O742" s="148" t="e">
        <f>Juli!#REF!</f>
        <v>#REF!</v>
      </c>
      <c r="P742" s="148" t="e">
        <f>Septembar!#REF!</f>
        <v>#REF!</v>
      </c>
      <c r="Q742" s="148" t="e">
        <f>Oktobar!#REF!</f>
        <v>#REF!</v>
      </c>
      <c r="R742" s="148" t="e">
        <f>Oktobar_2!S742</f>
        <v>#REF!</v>
      </c>
      <c r="S742" s="148"/>
      <c r="T742" s="148">
        <f t="shared" si="12"/>
        <v>0</v>
      </c>
    </row>
    <row r="743" spans="1:20" ht="20.100000000000001" customHeight="1">
      <c r="A743" t="e">
        <f>OSS_2018_19!#REF!</f>
        <v>#REF!</v>
      </c>
      <c r="B743" s="148" t="e">
        <f>Januar!#REF!</f>
        <v>#REF!</v>
      </c>
      <c r="C743" s="148" t="e">
        <f>Februar!#REF!</f>
        <v>#REF!</v>
      </c>
      <c r="D743" s="148" t="e">
        <f>#REF!</f>
        <v>#REF!</v>
      </c>
      <c r="E743" s="148" t="e">
        <f>Juni!#REF!</f>
        <v>#REF!</v>
      </c>
      <c r="F743" s="148" t="e">
        <f>Juli!#REF!</f>
        <v>#REF!</v>
      </c>
      <c r="G743" s="148" t="e">
        <f>Septembar!#REF!</f>
        <v>#REF!</v>
      </c>
      <c r="H743" s="148" t="e">
        <f>Oktobar!#REF!</f>
        <v>#REF!</v>
      </c>
      <c r="I743" s="148" t="e">
        <f>Oktobar_2!S743</f>
        <v>#REF!</v>
      </c>
      <c r="K743" s="148" t="e">
        <f>Januar!#REF!</f>
        <v>#REF!</v>
      </c>
      <c r="L743" s="148" t="e">
        <f>Februar!#REF!</f>
        <v>#REF!</v>
      </c>
      <c r="M743" s="148" t="e">
        <f>#REF!</f>
        <v>#REF!</v>
      </c>
      <c r="N743" s="148" t="e">
        <f>Juni!#REF!</f>
        <v>#REF!</v>
      </c>
      <c r="O743" s="148" t="e">
        <f>Juli!#REF!</f>
        <v>#REF!</v>
      </c>
      <c r="P743" s="148" t="e">
        <f>Septembar!#REF!</f>
        <v>#REF!</v>
      </c>
      <c r="Q743" s="148" t="e">
        <f>Oktobar!#REF!</f>
        <v>#REF!</v>
      </c>
      <c r="R743" s="148" t="e">
        <f>Oktobar_2!S743</f>
        <v>#REF!</v>
      </c>
      <c r="S743" s="148"/>
      <c r="T743" s="148">
        <f t="shared" si="12"/>
        <v>0</v>
      </c>
    </row>
    <row r="744" spans="1:20" ht="20.100000000000001" customHeight="1">
      <c r="A744" t="e">
        <f>OSS_2018_19!#REF!</f>
        <v>#REF!</v>
      </c>
      <c r="B744" s="148" t="e">
        <f>Januar!#REF!</f>
        <v>#REF!</v>
      </c>
      <c r="C744" s="148" t="e">
        <f>Februar!#REF!</f>
        <v>#REF!</v>
      </c>
      <c r="D744" s="148" t="e">
        <f>#REF!</f>
        <v>#REF!</v>
      </c>
      <c r="E744" s="148" t="e">
        <f>Juni!#REF!</f>
        <v>#REF!</v>
      </c>
      <c r="F744" s="148" t="e">
        <f>Juli!#REF!</f>
        <v>#REF!</v>
      </c>
      <c r="G744" s="148" t="e">
        <f>Septembar!#REF!</f>
        <v>#REF!</v>
      </c>
      <c r="H744" s="148" t="e">
        <f>Oktobar!#REF!</f>
        <v>#REF!</v>
      </c>
      <c r="I744" s="148" t="e">
        <f>Oktobar_2!S744</f>
        <v>#REF!</v>
      </c>
      <c r="K744" s="148" t="e">
        <f>Januar!#REF!</f>
        <v>#REF!</v>
      </c>
      <c r="L744" s="148" t="e">
        <f>Februar!#REF!</f>
        <v>#REF!</v>
      </c>
      <c r="M744" s="148" t="e">
        <f>#REF!</f>
        <v>#REF!</v>
      </c>
      <c r="N744" s="148" t="e">
        <f>Juni!#REF!</f>
        <v>#REF!</v>
      </c>
      <c r="O744" s="148" t="e">
        <f>Juli!#REF!</f>
        <v>#REF!</v>
      </c>
      <c r="P744" s="148" t="e">
        <f>Septembar!#REF!</f>
        <v>#REF!</v>
      </c>
      <c r="Q744" s="148" t="e">
        <f>Oktobar!#REF!</f>
        <v>#REF!</v>
      </c>
      <c r="R744" s="148" t="e">
        <f>Oktobar_2!S744</f>
        <v>#REF!</v>
      </c>
      <c r="S744" s="148"/>
      <c r="T744" s="148">
        <f t="shared" si="12"/>
        <v>0</v>
      </c>
    </row>
    <row r="745" spans="1:20" ht="20.100000000000001" customHeight="1">
      <c r="A745" t="e">
        <f>OSS_2018_19!#REF!</f>
        <v>#REF!</v>
      </c>
      <c r="B745" s="148" t="e">
        <f>Januar!#REF!</f>
        <v>#REF!</v>
      </c>
      <c r="C745" s="148" t="e">
        <f>Februar!#REF!</f>
        <v>#REF!</v>
      </c>
      <c r="D745" s="148" t="e">
        <f>#REF!</f>
        <v>#REF!</v>
      </c>
      <c r="E745" s="148" t="e">
        <f>Juni!#REF!</f>
        <v>#REF!</v>
      </c>
      <c r="F745" s="148" t="e">
        <f>Juli!#REF!</f>
        <v>#REF!</v>
      </c>
      <c r="G745" s="148" t="e">
        <f>Septembar!#REF!</f>
        <v>#REF!</v>
      </c>
      <c r="H745" s="148" t="e">
        <f>Oktobar!#REF!</f>
        <v>#REF!</v>
      </c>
      <c r="I745" s="148" t="e">
        <f>Oktobar_2!S745</f>
        <v>#REF!</v>
      </c>
      <c r="K745" s="148" t="e">
        <f>Januar!#REF!</f>
        <v>#REF!</v>
      </c>
      <c r="L745" s="148" t="e">
        <f>Februar!#REF!</f>
        <v>#REF!</v>
      </c>
      <c r="M745" s="148" t="e">
        <f>#REF!</f>
        <v>#REF!</v>
      </c>
      <c r="N745" s="148" t="e">
        <f>Juni!#REF!</f>
        <v>#REF!</v>
      </c>
      <c r="O745" s="148" t="e">
        <f>Juli!#REF!</f>
        <v>#REF!</v>
      </c>
      <c r="P745" s="148" t="e">
        <f>Septembar!#REF!</f>
        <v>#REF!</v>
      </c>
      <c r="Q745" s="148" t="e">
        <f>Oktobar!#REF!</f>
        <v>#REF!</v>
      </c>
      <c r="R745" s="148" t="e">
        <f>Oktobar_2!S745</f>
        <v>#REF!</v>
      </c>
      <c r="S745" s="148"/>
      <c r="T745" s="148">
        <f t="shared" si="12"/>
        <v>0</v>
      </c>
    </row>
    <row r="746" spans="1:20" ht="20.100000000000001" customHeight="1">
      <c r="A746" t="e">
        <f>OSS_2018_19!#REF!</f>
        <v>#REF!</v>
      </c>
      <c r="B746" s="148" t="e">
        <f>Januar!#REF!</f>
        <v>#REF!</v>
      </c>
      <c r="C746" s="148" t="e">
        <f>Februar!#REF!</f>
        <v>#REF!</v>
      </c>
      <c r="D746" s="148" t="e">
        <f>#REF!</f>
        <v>#REF!</v>
      </c>
      <c r="E746" s="148" t="e">
        <f>Juni!#REF!</f>
        <v>#REF!</v>
      </c>
      <c r="F746" s="148" t="e">
        <f>Juli!#REF!</f>
        <v>#REF!</v>
      </c>
      <c r="G746" s="148" t="e">
        <f>Septembar!#REF!</f>
        <v>#REF!</v>
      </c>
      <c r="H746" s="148" t="e">
        <f>Oktobar!#REF!</f>
        <v>#REF!</v>
      </c>
      <c r="I746" s="148" t="e">
        <f>Oktobar_2!S746</f>
        <v>#REF!</v>
      </c>
      <c r="K746" s="148" t="e">
        <f>Januar!#REF!</f>
        <v>#REF!</v>
      </c>
      <c r="L746" s="148" t="e">
        <f>Februar!#REF!</f>
        <v>#REF!</v>
      </c>
      <c r="M746" s="148" t="e">
        <f>#REF!</f>
        <v>#REF!</v>
      </c>
      <c r="N746" s="148" t="e">
        <f>Juni!#REF!</f>
        <v>#REF!</v>
      </c>
      <c r="O746" s="148" t="e">
        <f>Juli!#REF!</f>
        <v>#REF!</v>
      </c>
      <c r="P746" s="148" t="e">
        <f>Septembar!#REF!</f>
        <v>#REF!</v>
      </c>
      <c r="Q746" s="148" t="e">
        <f>Oktobar!#REF!</f>
        <v>#REF!</v>
      </c>
      <c r="R746" s="148" t="e">
        <f>Oktobar_2!S746</f>
        <v>#REF!</v>
      </c>
      <c r="S746" s="148"/>
      <c r="T746" s="148">
        <f t="shared" si="12"/>
        <v>0</v>
      </c>
    </row>
    <row r="747" spans="1:20" ht="20.100000000000001" customHeight="1">
      <c r="A747" t="e">
        <f>OSS_2018_19!#REF!</f>
        <v>#REF!</v>
      </c>
      <c r="B747" s="148" t="e">
        <f>Januar!#REF!</f>
        <v>#REF!</v>
      </c>
      <c r="C747" s="148" t="e">
        <f>Februar!#REF!</f>
        <v>#REF!</v>
      </c>
      <c r="D747" s="148" t="e">
        <f>#REF!</f>
        <v>#REF!</v>
      </c>
      <c r="E747" s="148" t="e">
        <f>Juni!#REF!</f>
        <v>#REF!</v>
      </c>
      <c r="F747" s="148" t="e">
        <f>Juli!#REF!</f>
        <v>#REF!</v>
      </c>
      <c r="G747" s="148" t="e">
        <f>Septembar!#REF!</f>
        <v>#REF!</v>
      </c>
      <c r="H747" s="148" t="e">
        <f>Oktobar!#REF!</f>
        <v>#REF!</v>
      </c>
      <c r="I747" s="148" t="e">
        <f>Oktobar_2!S747</f>
        <v>#REF!</v>
      </c>
      <c r="K747" s="148" t="e">
        <f>Januar!#REF!</f>
        <v>#REF!</v>
      </c>
      <c r="L747" s="148" t="e">
        <f>Februar!#REF!</f>
        <v>#REF!</v>
      </c>
      <c r="M747" s="148" t="e">
        <f>#REF!</f>
        <v>#REF!</v>
      </c>
      <c r="N747" s="148" t="e">
        <f>Juni!#REF!</f>
        <v>#REF!</v>
      </c>
      <c r="O747" s="148" t="e">
        <f>Juli!#REF!</f>
        <v>#REF!</v>
      </c>
      <c r="P747" s="148" t="e">
        <f>Septembar!#REF!</f>
        <v>#REF!</v>
      </c>
      <c r="Q747" s="148" t="e">
        <f>Oktobar!#REF!</f>
        <v>#REF!</v>
      </c>
      <c r="R747" s="148" t="e">
        <f>Oktobar_2!S747</f>
        <v>#REF!</v>
      </c>
      <c r="S747" s="148"/>
      <c r="T747" s="148">
        <f t="shared" si="12"/>
        <v>0</v>
      </c>
    </row>
    <row r="748" spans="1:20" ht="20.100000000000001" customHeight="1">
      <c r="A748" t="e">
        <f>OSS_2018_19!#REF!</f>
        <v>#REF!</v>
      </c>
      <c r="B748" s="148" t="e">
        <f>Januar!#REF!</f>
        <v>#REF!</v>
      </c>
      <c r="C748" s="148" t="e">
        <f>Februar!#REF!</f>
        <v>#REF!</v>
      </c>
      <c r="D748" s="148" t="e">
        <f>#REF!</f>
        <v>#REF!</v>
      </c>
      <c r="E748" s="148" t="e">
        <f>Juni!#REF!</f>
        <v>#REF!</v>
      </c>
      <c r="F748" s="148" t="e">
        <f>Juli!#REF!</f>
        <v>#REF!</v>
      </c>
      <c r="G748" s="148" t="e">
        <f>Septembar!#REF!</f>
        <v>#REF!</v>
      </c>
      <c r="H748" s="148" t="e">
        <f>Oktobar!#REF!</f>
        <v>#REF!</v>
      </c>
      <c r="I748" s="148" t="e">
        <f>Oktobar_2!S748</f>
        <v>#REF!</v>
      </c>
      <c r="K748" s="148" t="e">
        <f>Januar!#REF!</f>
        <v>#REF!</v>
      </c>
      <c r="L748" s="148" t="e">
        <f>Februar!#REF!</f>
        <v>#REF!</v>
      </c>
      <c r="M748" s="148" t="e">
        <f>#REF!</f>
        <v>#REF!</v>
      </c>
      <c r="N748" s="148" t="e">
        <f>Juni!#REF!</f>
        <v>#REF!</v>
      </c>
      <c r="O748" s="148" t="e">
        <f>Juli!#REF!</f>
        <v>#REF!</v>
      </c>
      <c r="P748" s="148" t="e">
        <f>Septembar!#REF!</f>
        <v>#REF!</v>
      </c>
      <c r="Q748" s="148" t="e">
        <f>Oktobar!#REF!</f>
        <v>#REF!</v>
      </c>
      <c r="R748" s="148" t="e">
        <f>Oktobar_2!S748</f>
        <v>#REF!</v>
      </c>
      <c r="S748" s="148"/>
      <c r="T748" s="148">
        <f t="shared" si="12"/>
        <v>0</v>
      </c>
    </row>
    <row r="749" spans="1:20" ht="20.100000000000001" customHeight="1">
      <c r="A749" t="e">
        <f>OSS_2018_19!#REF!</f>
        <v>#REF!</v>
      </c>
      <c r="B749" s="148" t="e">
        <f>Januar!#REF!</f>
        <v>#REF!</v>
      </c>
      <c r="C749" s="148" t="e">
        <f>Februar!#REF!</f>
        <v>#REF!</v>
      </c>
      <c r="D749" s="148" t="e">
        <f>#REF!</f>
        <v>#REF!</v>
      </c>
      <c r="E749" s="148" t="e">
        <f>Juni!#REF!</f>
        <v>#REF!</v>
      </c>
      <c r="F749" s="148" t="e">
        <f>Juli!#REF!</f>
        <v>#REF!</v>
      </c>
      <c r="G749" s="148" t="e">
        <f>Septembar!#REF!</f>
        <v>#REF!</v>
      </c>
      <c r="H749" s="148" t="e">
        <f>Oktobar!#REF!</f>
        <v>#REF!</v>
      </c>
      <c r="I749" s="148" t="e">
        <f>Oktobar_2!S749</f>
        <v>#REF!</v>
      </c>
      <c r="K749" s="148" t="e">
        <f>Januar!#REF!</f>
        <v>#REF!</v>
      </c>
      <c r="L749" s="148" t="e">
        <f>Februar!#REF!</f>
        <v>#REF!</v>
      </c>
      <c r="M749" s="148" t="e">
        <f>#REF!</f>
        <v>#REF!</v>
      </c>
      <c r="N749" s="148" t="e">
        <f>Juni!#REF!</f>
        <v>#REF!</v>
      </c>
      <c r="O749" s="148" t="e">
        <f>Juli!#REF!</f>
        <v>#REF!</v>
      </c>
      <c r="P749" s="148" t="e">
        <f>Septembar!#REF!</f>
        <v>#REF!</v>
      </c>
      <c r="Q749" s="148" t="e">
        <f>Oktobar!#REF!</f>
        <v>#REF!</v>
      </c>
      <c r="R749" s="148" t="e">
        <f>Oktobar_2!S749</f>
        <v>#REF!</v>
      </c>
      <c r="S749" s="148"/>
      <c r="T749" s="148">
        <f t="shared" si="12"/>
        <v>0</v>
      </c>
    </row>
    <row r="750" spans="1:20" ht="20.100000000000001" customHeight="1">
      <c r="A750" t="e">
        <f>OSS_2018_19!#REF!</f>
        <v>#REF!</v>
      </c>
      <c r="B750" s="148" t="e">
        <f>Januar!#REF!</f>
        <v>#REF!</v>
      </c>
      <c r="C750" s="148" t="e">
        <f>Februar!#REF!</f>
        <v>#REF!</v>
      </c>
      <c r="D750" s="148" t="e">
        <f>#REF!</f>
        <v>#REF!</v>
      </c>
      <c r="E750" s="148" t="e">
        <f>Juni!#REF!</f>
        <v>#REF!</v>
      </c>
      <c r="F750" s="148" t="e">
        <f>Juli!#REF!</f>
        <v>#REF!</v>
      </c>
      <c r="G750" s="148" t="e">
        <f>Septembar!#REF!</f>
        <v>#REF!</v>
      </c>
      <c r="H750" s="148" t="e">
        <f>Oktobar!#REF!</f>
        <v>#REF!</v>
      </c>
      <c r="I750" s="148" t="e">
        <f>Oktobar_2!S750</f>
        <v>#REF!</v>
      </c>
      <c r="K750" s="148" t="e">
        <f>Januar!#REF!</f>
        <v>#REF!</v>
      </c>
      <c r="L750" s="148" t="e">
        <f>Februar!#REF!</f>
        <v>#REF!</v>
      </c>
      <c r="M750" s="148" t="e">
        <f>#REF!</f>
        <v>#REF!</v>
      </c>
      <c r="N750" s="148" t="e">
        <f>Juni!#REF!</f>
        <v>#REF!</v>
      </c>
      <c r="O750" s="148" t="e">
        <f>Juli!#REF!</f>
        <v>#REF!</v>
      </c>
      <c r="P750" s="148" t="e">
        <f>Septembar!#REF!</f>
        <v>#REF!</v>
      </c>
      <c r="Q750" s="148" t="e">
        <f>Oktobar!#REF!</f>
        <v>#REF!</v>
      </c>
      <c r="R750" s="148" t="e">
        <f>Oktobar_2!S750</f>
        <v>#REF!</v>
      </c>
      <c r="S750" s="148"/>
      <c r="T750" s="148">
        <f t="shared" si="12"/>
        <v>0</v>
      </c>
    </row>
    <row r="751" spans="1:20" ht="20.100000000000001" customHeight="1">
      <c r="A751" t="e">
        <f>OSS_2018_19!#REF!</f>
        <v>#REF!</v>
      </c>
      <c r="B751" s="148" t="e">
        <f>Januar!#REF!</f>
        <v>#REF!</v>
      </c>
      <c r="C751" s="148" t="e">
        <f>Februar!#REF!</f>
        <v>#REF!</v>
      </c>
      <c r="D751" s="148" t="e">
        <f>#REF!</f>
        <v>#REF!</v>
      </c>
      <c r="E751" s="148" t="e">
        <f>Juni!#REF!</f>
        <v>#REF!</v>
      </c>
      <c r="F751" s="148" t="e">
        <f>Juli!#REF!</f>
        <v>#REF!</v>
      </c>
      <c r="G751" s="148" t="e">
        <f>Septembar!#REF!</f>
        <v>#REF!</v>
      </c>
      <c r="H751" s="148" t="e">
        <f>Oktobar!#REF!</f>
        <v>#REF!</v>
      </c>
      <c r="I751" s="148" t="e">
        <f>Oktobar_2!S751</f>
        <v>#REF!</v>
      </c>
      <c r="K751" s="148" t="e">
        <f>Januar!#REF!</f>
        <v>#REF!</v>
      </c>
      <c r="L751" s="148" t="e">
        <f>Februar!#REF!</f>
        <v>#REF!</v>
      </c>
      <c r="M751" s="148" t="e">
        <f>#REF!</f>
        <v>#REF!</v>
      </c>
      <c r="N751" s="148" t="e">
        <f>Juni!#REF!</f>
        <v>#REF!</v>
      </c>
      <c r="O751" s="148" t="e">
        <f>Juli!#REF!</f>
        <v>#REF!</v>
      </c>
      <c r="P751" s="148" t="e">
        <f>Septembar!#REF!</f>
        <v>#REF!</v>
      </c>
      <c r="Q751" s="148" t="e">
        <f>Oktobar!#REF!</f>
        <v>#REF!</v>
      </c>
      <c r="R751" s="148" t="e">
        <f>Oktobar_2!S751</f>
        <v>#REF!</v>
      </c>
      <c r="S751" s="148"/>
      <c r="T751" s="148">
        <f t="shared" si="12"/>
        <v>0</v>
      </c>
    </row>
    <row r="752" spans="1:20" ht="20.100000000000001" customHeight="1">
      <c r="A752" t="e">
        <f>OSS_2018_19!#REF!</f>
        <v>#REF!</v>
      </c>
      <c r="B752" s="148" t="e">
        <f>Januar!#REF!</f>
        <v>#REF!</v>
      </c>
      <c r="C752" s="148" t="e">
        <f>Februar!#REF!</f>
        <v>#REF!</v>
      </c>
      <c r="D752" s="148" t="e">
        <f>#REF!</f>
        <v>#REF!</v>
      </c>
      <c r="E752" s="148" t="e">
        <f>Juni!#REF!</f>
        <v>#REF!</v>
      </c>
      <c r="F752" s="148" t="e">
        <f>Juli!#REF!</f>
        <v>#REF!</v>
      </c>
      <c r="G752" s="148" t="e">
        <f>Septembar!#REF!</f>
        <v>#REF!</v>
      </c>
      <c r="H752" s="148" t="e">
        <f>Oktobar!#REF!</f>
        <v>#REF!</v>
      </c>
      <c r="I752" s="148" t="e">
        <f>Oktobar_2!S752</f>
        <v>#REF!</v>
      </c>
      <c r="K752" s="148" t="e">
        <f>Januar!#REF!</f>
        <v>#REF!</v>
      </c>
      <c r="L752" s="148" t="e">
        <f>Februar!#REF!</f>
        <v>#REF!</v>
      </c>
      <c r="M752" s="148" t="e">
        <f>#REF!</f>
        <v>#REF!</v>
      </c>
      <c r="N752" s="148" t="e">
        <f>Juni!#REF!</f>
        <v>#REF!</v>
      </c>
      <c r="O752" s="148" t="e">
        <f>Juli!#REF!</f>
        <v>#REF!</v>
      </c>
      <c r="P752" s="148" t="e">
        <f>Septembar!#REF!</f>
        <v>#REF!</v>
      </c>
      <c r="Q752" s="148" t="e">
        <f>Oktobar!#REF!</f>
        <v>#REF!</v>
      </c>
      <c r="R752" s="148" t="e">
        <f>Oktobar_2!S752</f>
        <v>#REF!</v>
      </c>
      <c r="S752" s="148"/>
      <c r="T752" s="148">
        <f t="shared" si="12"/>
        <v>0</v>
      </c>
    </row>
    <row r="753" spans="1:20" ht="20.100000000000001" customHeight="1">
      <c r="A753" t="e">
        <f>OSS_2018_19!#REF!</f>
        <v>#REF!</v>
      </c>
      <c r="B753" s="148" t="e">
        <f>Januar!#REF!</f>
        <v>#REF!</v>
      </c>
      <c r="C753" s="148" t="e">
        <f>Februar!#REF!</f>
        <v>#REF!</v>
      </c>
      <c r="D753" s="148" t="e">
        <f>#REF!</f>
        <v>#REF!</v>
      </c>
      <c r="E753" s="148" t="e">
        <f>Juni!#REF!</f>
        <v>#REF!</v>
      </c>
      <c r="F753" s="148" t="e">
        <f>Juli!#REF!</f>
        <v>#REF!</v>
      </c>
      <c r="G753" s="148" t="e">
        <f>Septembar!#REF!</f>
        <v>#REF!</v>
      </c>
      <c r="H753" s="148" t="e">
        <f>Oktobar!#REF!</f>
        <v>#REF!</v>
      </c>
      <c r="I753" s="148" t="e">
        <f>Oktobar_2!S753</f>
        <v>#REF!</v>
      </c>
      <c r="K753" s="148" t="e">
        <f>Januar!#REF!</f>
        <v>#REF!</v>
      </c>
      <c r="L753" s="148" t="e">
        <f>Februar!#REF!</f>
        <v>#REF!</v>
      </c>
      <c r="M753" s="148" t="e">
        <f>#REF!</f>
        <v>#REF!</v>
      </c>
      <c r="N753" s="148" t="e">
        <f>Juni!#REF!</f>
        <v>#REF!</v>
      </c>
      <c r="O753" s="148" t="e">
        <f>Juli!#REF!</f>
        <v>#REF!</v>
      </c>
      <c r="P753" s="148" t="e">
        <f>Septembar!#REF!</f>
        <v>#REF!</v>
      </c>
      <c r="Q753" s="148" t="e">
        <f>Oktobar!#REF!</f>
        <v>#REF!</v>
      </c>
      <c r="R753" s="148" t="e">
        <f>Oktobar_2!S753</f>
        <v>#REF!</v>
      </c>
      <c r="S753" s="148"/>
      <c r="T753" s="148">
        <f t="shared" si="12"/>
        <v>0</v>
      </c>
    </row>
    <row r="754" spans="1:20" ht="20.100000000000001" customHeight="1">
      <c r="A754" t="e">
        <f>OSS_2018_19!#REF!</f>
        <v>#REF!</v>
      </c>
      <c r="B754" s="148" t="e">
        <f>Januar!#REF!</f>
        <v>#REF!</v>
      </c>
      <c r="C754" s="148" t="e">
        <f>Februar!#REF!</f>
        <v>#REF!</v>
      </c>
      <c r="D754" s="148" t="e">
        <f>#REF!</f>
        <v>#REF!</v>
      </c>
      <c r="E754" s="148" t="e">
        <f>Juni!#REF!</f>
        <v>#REF!</v>
      </c>
      <c r="F754" s="148" t="e">
        <f>Juli!#REF!</f>
        <v>#REF!</v>
      </c>
      <c r="G754" s="148" t="e">
        <f>Septembar!#REF!</f>
        <v>#REF!</v>
      </c>
      <c r="H754" s="148" t="e">
        <f>Oktobar!#REF!</f>
        <v>#REF!</v>
      </c>
      <c r="I754" s="148" t="e">
        <f>Oktobar_2!S754</f>
        <v>#REF!</v>
      </c>
      <c r="K754" s="148" t="e">
        <f>Januar!#REF!</f>
        <v>#REF!</v>
      </c>
      <c r="L754" s="148" t="e">
        <f>Februar!#REF!</f>
        <v>#REF!</v>
      </c>
      <c r="M754" s="148" t="e">
        <f>#REF!</f>
        <v>#REF!</v>
      </c>
      <c r="N754" s="148" t="e">
        <f>Juni!#REF!</f>
        <v>#REF!</v>
      </c>
      <c r="O754" s="148" t="e">
        <f>Juli!#REF!</f>
        <v>#REF!</v>
      </c>
      <c r="P754" s="148" t="e">
        <f>Septembar!#REF!</f>
        <v>#REF!</v>
      </c>
      <c r="Q754" s="148" t="e">
        <f>Oktobar!#REF!</f>
        <v>#REF!</v>
      </c>
      <c r="R754" s="148" t="e">
        <f>Oktobar_2!S754</f>
        <v>#REF!</v>
      </c>
      <c r="S754" s="148"/>
      <c r="T754" s="148">
        <f t="shared" si="12"/>
        <v>0</v>
      </c>
    </row>
    <row r="755" spans="1:20" ht="20.100000000000001" customHeight="1">
      <c r="A755" t="e">
        <f>OSS_2018_19!#REF!</f>
        <v>#REF!</v>
      </c>
      <c r="B755" s="148" t="e">
        <f>Januar!#REF!</f>
        <v>#REF!</v>
      </c>
      <c r="C755" s="148" t="e">
        <f>Februar!#REF!</f>
        <v>#REF!</v>
      </c>
      <c r="D755" s="148" t="e">
        <f>#REF!</f>
        <v>#REF!</v>
      </c>
      <c r="E755" s="148" t="e">
        <f>Juni!#REF!</f>
        <v>#REF!</v>
      </c>
      <c r="F755" s="148" t="e">
        <f>Juli!#REF!</f>
        <v>#REF!</v>
      </c>
      <c r="G755" s="148" t="e">
        <f>Septembar!#REF!</f>
        <v>#REF!</v>
      </c>
      <c r="H755" s="148" t="e">
        <f>Oktobar!#REF!</f>
        <v>#REF!</v>
      </c>
      <c r="I755" s="148" t="e">
        <f>Oktobar_2!S755</f>
        <v>#REF!</v>
      </c>
      <c r="K755" s="148" t="e">
        <f>Januar!#REF!</f>
        <v>#REF!</v>
      </c>
      <c r="L755" s="148" t="e">
        <f>Februar!#REF!</f>
        <v>#REF!</v>
      </c>
      <c r="M755" s="148" t="e">
        <f>#REF!</f>
        <v>#REF!</v>
      </c>
      <c r="N755" s="148" t="e">
        <f>Juni!#REF!</f>
        <v>#REF!</v>
      </c>
      <c r="O755" s="148" t="e">
        <f>Juli!#REF!</f>
        <v>#REF!</v>
      </c>
      <c r="P755" s="148" t="e">
        <f>Septembar!#REF!</f>
        <v>#REF!</v>
      </c>
      <c r="Q755" s="148" t="e">
        <f>Oktobar!#REF!</f>
        <v>#REF!</v>
      </c>
      <c r="R755" s="148" t="e">
        <f>Oktobar_2!S755</f>
        <v>#REF!</v>
      </c>
      <c r="S755" s="148"/>
      <c r="T755" s="148">
        <f t="shared" si="12"/>
        <v>0</v>
      </c>
    </row>
    <row r="756" spans="1:20" ht="20.100000000000001" customHeight="1">
      <c r="A756" t="e">
        <f>OSS_2018_19!#REF!</f>
        <v>#REF!</v>
      </c>
      <c r="B756" s="148" t="e">
        <f>Januar!#REF!</f>
        <v>#REF!</v>
      </c>
      <c r="C756" s="148" t="e">
        <f>Februar!#REF!</f>
        <v>#REF!</v>
      </c>
      <c r="D756" s="148" t="e">
        <f>#REF!</f>
        <v>#REF!</v>
      </c>
      <c r="E756" s="148" t="e">
        <f>Juni!#REF!</f>
        <v>#REF!</v>
      </c>
      <c r="F756" s="148" t="e">
        <f>Juli!#REF!</f>
        <v>#REF!</v>
      </c>
      <c r="G756" s="148" t="e">
        <f>Septembar!#REF!</f>
        <v>#REF!</v>
      </c>
      <c r="H756" s="148" t="e">
        <f>Oktobar!#REF!</f>
        <v>#REF!</v>
      </c>
      <c r="I756" s="148" t="e">
        <f>Oktobar_2!S756</f>
        <v>#REF!</v>
      </c>
      <c r="K756" s="148" t="e">
        <f>Januar!#REF!</f>
        <v>#REF!</v>
      </c>
      <c r="L756" s="148" t="e">
        <f>Februar!#REF!</f>
        <v>#REF!</v>
      </c>
      <c r="M756" s="148" t="e">
        <f>#REF!</f>
        <v>#REF!</v>
      </c>
      <c r="N756" s="148" t="e">
        <f>Juni!#REF!</f>
        <v>#REF!</v>
      </c>
      <c r="O756" s="148" t="e">
        <f>Juli!#REF!</f>
        <v>#REF!</v>
      </c>
      <c r="P756" s="148" t="e">
        <f>Septembar!#REF!</f>
        <v>#REF!</v>
      </c>
      <c r="Q756" s="148" t="e">
        <f>Oktobar!#REF!</f>
        <v>#REF!</v>
      </c>
      <c r="R756" s="148" t="e">
        <f>Oktobar_2!S756</f>
        <v>#REF!</v>
      </c>
      <c r="S756" s="148"/>
      <c r="T756" s="148">
        <f t="shared" si="12"/>
        <v>0</v>
      </c>
    </row>
    <row r="757" spans="1:20" ht="20.100000000000001" customHeight="1">
      <c r="A757" t="e">
        <f>OSS_2018_19!#REF!</f>
        <v>#REF!</v>
      </c>
      <c r="B757" s="148" t="e">
        <f>Januar!#REF!</f>
        <v>#REF!</v>
      </c>
      <c r="C757" s="148" t="e">
        <f>Februar!#REF!</f>
        <v>#REF!</v>
      </c>
      <c r="D757" s="148" t="e">
        <f>#REF!</f>
        <v>#REF!</v>
      </c>
      <c r="E757" s="148" t="e">
        <f>Juni!#REF!</f>
        <v>#REF!</v>
      </c>
      <c r="F757" s="148" t="e">
        <f>Juli!#REF!</f>
        <v>#REF!</v>
      </c>
      <c r="G757" s="148" t="e">
        <f>Septembar!#REF!</f>
        <v>#REF!</v>
      </c>
      <c r="H757" s="148" t="e">
        <f>Oktobar!#REF!</f>
        <v>#REF!</v>
      </c>
      <c r="I757" s="148" t="e">
        <f>Oktobar_2!S757</f>
        <v>#REF!</v>
      </c>
      <c r="K757" s="148" t="e">
        <f>Januar!#REF!</f>
        <v>#REF!</v>
      </c>
      <c r="L757" s="148" t="e">
        <f>Februar!#REF!</f>
        <v>#REF!</v>
      </c>
      <c r="M757" s="148" t="e">
        <f>#REF!</f>
        <v>#REF!</v>
      </c>
      <c r="N757" s="148" t="e">
        <f>Juni!#REF!</f>
        <v>#REF!</v>
      </c>
      <c r="O757" s="148" t="e">
        <f>Juli!#REF!</f>
        <v>#REF!</v>
      </c>
      <c r="P757" s="148" t="e">
        <f>Septembar!#REF!</f>
        <v>#REF!</v>
      </c>
      <c r="Q757" s="148" t="e">
        <f>Oktobar!#REF!</f>
        <v>#REF!</v>
      </c>
      <c r="R757" s="148" t="e">
        <f>Oktobar_2!S757</f>
        <v>#REF!</v>
      </c>
      <c r="S757" s="148"/>
      <c r="T757" s="148">
        <f t="shared" si="12"/>
        <v>0</v>
      </c>
    </row>
    <row r="758" spans="1:20" ht="20.100000000000001" customHeight="1">
      <c r="A758" t="e">
        <f>OSS_2018_19!#REF!</f>
        <v>#REF!</v>
      </c>
      <c r="B758" s="148" t="e">
        <f>Januar!#REF!</f>
        <v>#REF!</v>
      </c>
      <c r="C758" s="148" t="e">
        <f>Februar!#REF!</f>
        <v>#REF!</v>
      </c>
      <c r="D758" s="148" t="e">
        <f>#REF!</f>
        <v>#REF!</v>
      </c>
      <c r="E758" s="148" t="e">
        <f>Juni!#REF!</f>
        <v>#REF!</v>
      </c>
      <c r="F758" s="148" t="e">
        <f>Juli!#REF!</f>
        <v>#REF!</v>
      </c>
      <c r="G758" s="148" t="e">
        <f>Septembar!#REF!</f>
        <v>#REF!</v>
      </c>
      <c r="H758" s="148" t="e">
        <f>Oktobar!#REF!</f>
        <v>#REF!</v>
      </c>
      <c r="I758" s="148" t="e">
        <f>Oktobar_2!S758</f>
        <v>#REF!</v>
      </c>
      <c r="K758" s="148" t="e">
        <f>Januar!#REF!</f>
        <v>#REF!</v>
      </c>
      <c r="L758" s="148" t="e">
        <f>Februar!#REF!</f>
        <v>#REF!</v>
      </c>
      <c r="M758" s="148" t="e">
        <f>#REF!</f>
        <v>#REF!</v>
      </c>
      <c r="N758" s="148" t="e">
        <f>Juni!#REF!</f>
        <v>#REF!</v>
      </c>
      <c r="O758" s="148" t="e">
        <f>Juli!#REF!</f>
        <v>#REF!</v>
      </c>
      <c r="P758" s="148" t="e">
        <f>Septembar!#REF!</f>
        <v>#REF!</v>
      </c>
      <c r="Q758" s="148" t="e">
        <f>Oktobar!#REF!</f>
        <v>#REF!</v>
      </c>
      <c r="R758" s="148" t="e">
        <f>Oktobar_2!S758</f>
        <v>#REF!</v>
      </c>
      <c r="S758" s="148"/>
      <c r="T758" s="148">
        <f t="shared" si="12"/>
        <v>0</v>
      </c>
    </row>
    <row r="759" spans="1:20" ht="20.100000000000001" customHeight="1">
      <c r="A759" t="e">
        <f>OSS_2018_19!#REF!</f>
        <v>#REF!</v>
      </c>
      <c r="B759" s="148" t="e">
        <f>Januar!#REF!</f>
        <v>#REF!</v>
      </c>
      <c r="C759" s="148" t="e">
        <f>Februar!#REF!</f>
        <v>#REF!</v>
      </c>
      <c r="D759" s="148" t="e">
        <f>#REF!</f>
        <v>#REF!</v>
      </c>
      <c r="E759" s="148" t="e">
        <f>Juni!#REF!</f>
        <v>#REF!</v>
      </c>
      <c r="F759" s="148" t="e">
        <f>Juli!#REF!</f>
        <v>#REF!</v>
      </c>
      <c r="G759" s="148" t="e">
        <f>Septembar!#REF!</f>
        <v>#REF!</v>
      </c>
      <c r="H759" s="148" t="e">
        <f>Oktobar!#REF!</f>
        <v>#REF!</v>
      </c>
      <c r="I759" s="148" t="e">
        <f>Oktobar_2!S759</f>
        <v>#REF!</v>
      </c>
      <c r="K759" s="148" t="e">
        <f>Januar!#REF!</f>
        <v>#REF!</v>
      </c>
      <c r="L759" s="148" t="e">
        <f>Februar!#REF!</f>
        <v>#REF!</v>
      </c>
      <c r="M759" s="148" t="e">
        <f>#REF!</f>
        <v>#REF!</v>
      </c>
      <c r="N759" s="148" t="e">
        <f>Juni!#REF!</f>
        <v>#REF!</v>
      </c>
      <c r="O759" s="148" t="e">
        <f>Juli!#REF!</f>
        <v>#REF!</v>
      </c>
      <c r="P759" s="148" t="e">
        <f>Septembar!#REF!</f>
        <v>#REF!</v>
      </c>
      <c r="Q759" s="148" t="e">
        <f>Oktobar!#REF!</f>
        <v>#REF!</v>
      </c>
      <c r="R759" s="148" t="e">
        <f>Oktobar_2!S759</f>
        <v>#REF!</v>
      </c>
      <c r="S759" s="148"/>
      <c r="T759" s="148">
        <f t="shared" si="12"/>
        <v>0</v>
      </c>
    </row>
    <row r="760" spans="1:20" ht="20.100000000000001" customHeight="1">
      <c r="A760" t="e">
        <f>OSS_2018_19!#REF!</f>
        <v>#REF!</v>
      </c>
      <c r="B760" s="148" t="e">
        <f>Januar!#REF!</f>
        <v>#REF!</v>
      </c>
      <c r="C760" s="148" t="e">
        <f>Februar!#REF!</f>
        <v>#REF!</v>
      </c>
      <c r="D760" s="148" t="e">
        <f>#REF!</f>
        <v>#REF!</v>
      </c>
      <c r="E760" s="148" t="e">
        <f>Juni!#REF!</f>
        <v>#REF!</v>
      </c>
      <c r="F760" s="148" t="e">
        <f>Juli!#REF!</f>
        <v>#REF!</v>
      </c>
      <c r="G760" s="148" t="e">
        <f>Septembar!#REF!</f>
        <v>#REF!</v>
      </c>
      <c r="H760" s="148" t="e">
        <f>Oktobar!#REF!</f>
        <v>#REF!</v>
      </c>
      <c r="I760" s="148" t="e">
        <f>Oktobar_2!S760</f>
        <v>#REF!</v>
      </c>
      <c r="K760" s="148" t="e">
        <f>Januar!#REF!</f>
        <v>#REF!</v>
      </c>
      <c r="L760" s="148" t="e">
        <f>Februar!#REF!</f>
        <v>#REF!</v>
      </c>
      <c r="M760" s="148" t="e">
        <f>#REF!</f>
        <v>#REF!</v>
      </c>
      <c r="N760" s="148" t="e">
        <f>Juni!#REF!</f>
        <v>#REF!</v>
      </c>
      <c r="O760" s="148" t="e">
        <f>Juli!#REF!</f>
        <v>#REF!</v>
      </c>
      <c r="P760" s="148" t="e">
        <f>Septembar!#REF!</f>
        <v>#REF!</v>
      </c>
      <c r="Q760" s="148" t="e">
        <f>Oktobar!#REF!</f>
        <v>#REF!</v>
      </c>
      <c r="R760" s="148" t="e">
        <f>Oktobar_2!S760</f>
        <v>#REF!</v>
      </c>
      <c r="S760" s="148"/>
      <c r="T760" s="148">
        <f t="shared" si="12"/>
        <v>0</v>
      </c>
    </row>
    <row r="761" spans="1:20" ht="20.100000000000001" customHeight="1">
      <c r="A761" t="e">
        <f>OSS_2018_19!#REF!</f>
        <v>#REF!</v>
      </c>
      <c r="B761" s="148" t="e">
        <f>Januar!#REF!</f>
        <v>#REF!</v>
      </c>
      <c r="C761" s="148" t="e">
        <f>Februar!#REF!</f>
        <v>#REF!</v>
      </c>
      <c r="D761" s="148" t="e">
        <f>#REF!</f>
        <v>#REF!</v>
      </c>
      <c r="E761" s="148" t="e">
        <f>Juni!#REF!</f>
        <v>#REF!</v>
      </c>
      <c r="F761" s="148" t="e">
        <f>Juli!#REF!</f>
        <v>#REF!</v>
      </c>
      <c r="G761" s="148" t="e">
        <f>Septembar!#REF!</f>
        <v>#REF!</v>
      </c>
      <c r="H761" s="148" t="e">
        <f>Oktobar!#REF!</f>
        <v>#REF!</v>
      </c>
      <c r="I761" s="148" t="e">
        <f>Oktobar_2!S761</f>
        <v>#REF!</v>
      </c>
      <c r="K761" s="148" t="e">
        <f>Januar!#REF!</f>
        <v>#REF!</v>
      </c>
      <c r="L761" s="148" t="e">
        <f>Februar!#REF!</f>
        <v>#REF!</v>
      </c>
      <c r="M761" s="148" t="e">
        <f>#REF!</f>
        <v>#REF!</v>
      </c>
      <c r="N761" s="148" t="e">
        <f>Juni!#REF!</f>
        <v>#REF!</v>
      </c>
      <c r="O761" s="148" t="e">
        <f>Juli!#REF!</f>
        <v>#REF!</v>
      </c>
      <c r="P761" s="148" t="e">
        <f>Septembar!#REF!</f>
        <v>#REF!</v>
      </c>
      <c r="Q761" s="148" t="e">
        <f>Oktobar!#REF!</f>
        <v>#REF!</v>
      </c>
      <c r="R761" s="148" t="e">
        <f>Oktobar_2!S761</f>
        <v>#REF!</v>
      </c>
      <c r="S761" s="148"/>
      <c r="T761" s="148">
        <f t="shared" si="12"/>
        <v>0</v>
      </c>
    </row>
    <row r="762" spans="1:20" ht="20.100000000000001" customHeight="1">
      <c r="A762" t="e">
        <f>OSS_2018_19!#REF!</f>
        <v>#REF!</v>
      </c>
      <c r="B762" s="148" t="e">
        <f>Januar!#REF!</f>
        <v>#REF!</v>
      </c>
      <c r="C762" s="148" t="e">
        <f>Februar!#REF!</f>
        <v>#REF!</v>
      </c>
      <c r="D762" s="148" t="e">
        <f>#REF!</f>
        <v>#REF!</v>
      </c>
      <c r="E762" s="148" t="e">
        <f>Juni!#REF!</f>
        <v>#REF!</v>
      </c>
      <c r="F762" s="148" t="e">
        <f>Juli!#REF!</f>
        <v>#REF!</v>
      </c>
      <c r="G762" s="148" t="e">
        <f>Septembar!#REF!</f>
        <v>#REF!</v>
      </c>
      <c r="H762" s="148" t="e">
        <f>Oktobar!#REF!</f>
        <v>#REF!</v>
      </c>
      <c r="I762" s="148" t="e">
        <f>Oktobar_2!S762</f>
        <v>#REF!</v>
      </c>
      <c r="K762" s="148" t="e">
        <f>Januar!#REF!</f>
        <v>#REF!</v>
      </c>
      <c r="L762" s="148" t="e">
        <f>Februar!#REF!</f>
        <v>#REF!</v>
      </c>
      <c r="M762" s="148" t="e">
        <f>#REF!</f>
        <v>#REF!</v>
      </c>
      <c r="N762" s="148" t="e">
        <f>Juni!#REF!</f>
        <v>#REF!</v>
      </c>
      <c r="O762" s="148" t="e">
        <f>Juli!#REF!</f>
        <v>#REF!</v>
      </c>
      <c r="P762" s="148" t="e">
        <f>Septembar!#REF!</f>
        <v>#REF!</v>
      </c>
      <c r="Q762" s="148" t="e">
        <f>Oktobar!#REF!</f>
        <v>#REF!</v>
      </c>
      <c r="R762" s="148" t="e">
        <f>Oktobar_2!S762</f>
        <v>#REF!</v>
      </c>
      <c r="S762" s="148"/>
      <c r="T762" s="148">
        <f t="shared" si="12"/>
        <v>0</v>
      </c>
    </row>
    <row r="763" spans="1:20" ht="20.100000000000001" customHeight="1">
      <c r="A763" t="e">
        <f>OSS_2018_19!#REF!</f>
        <v>#REF!</v>
      </c>
      <c r="B763" s="148" t="e">
        <f>Januar!#REF!</f>
        <v>#REF!</v>
      </c>
      <c r="C763" s="148" t="e">
        <f>Februar!#REF!</f>
        <v>#REF!</v>
      </c>
      <c r="D763" s="148" t="e">
        <f>#REF!</f>
        <v>#REF!</v>
      </c>
      <c r="E763" s="148" t="e">
        <f>Juni!#REF!</f>
        <v>#REF!</v>
      </c>
      <c r="F763" s="148" t="e">
        <f>Juli!#REF!</f>
        <v>#REF!</v>
      </c>
      <c r="G763" s="148" t="e">
        <f>Septembar!#REF!</f>
        <v>#REF!</v>
      </c>
      <c r="H763" s="148" t="e">
        <f>Oktobar!#REF!</f>
        <v>#REF!</v>
      </c>
      <c r="I763" s="148" t="e">
        <f>Oktobar_2!S763</f>
        <v>#REF!</v>
      </c>
      <c r="K763" s="148" t="e">
        <f>Januar!#REF!</f>
        <v>#REF!</v>
      </c>
      <c r="L763" s="148" t="e">
        <f>Februar!#REF!</f>
        <v>#REF!</v>
      </c>
      <c r="M763" s="148" t="e">
        <f>#REF!</f>
        <v>#REF!</v>
      </c>
      <c r="N763" s="148" t="e">
        <f>Juni!#REF!</f>
        <v>#REF!</v>
      </c>
      <c r="O763" s="148" t="e">
        <f>Juli!#REF!</f>
        <v>#REF!</v>
      </c>
      <c r="P763" s="148" t="e">
        <f>Septembar!#REF!</f>
        <v>#REF!</v>
      </c>
      <c r="Q763" s="148" t="e">
        <f>Oktobar!#REF!</f>
        <v>#REF!</v>
      </c>
      <c r="R763" s="148" t="e">
        <f>Oktobar_2!S763</f>
        <v>#REF!</v>
      </c>
      <c r="S763" s="148"/>
      <c r="T763" s="148">
        <f t="shared" si="12"/>
        <v>0</v>
      </c>
    </row>
    <row r="764" spans="1:20" ht="20.100000000000001" customHeight="1">
      <c r="A764" t="e">
        <f>OSS_2018_19!#REF!</f>
        <v>#REF!</v>
      </c>
      <c r="B764" s="148" t="e">
        <f>Januar!#REF!</f>
        <v>#REF!</v>
      </c>
      <c r="C764" s="148" t="e">
        <f>Februar!#REF!</f>
        <v>#REF!</v>
      </c>
      <c r="D764" s="148" t="e">
        <f>#REF!</f>
        <v>#REF!</v>
      </c>
      <c r="E764" s="148" t="e">
        <f>Juni!#REF!</f>
        <v>#REF!</v>
      </c>
      <c r="F764" s="148" t="e">
        <f>Juli!#REF!</f>
        <v>#REF!</v>
      </c>
      <c r="G764" s="148" t="e">
        <f>Septembar!#REF!</f>
        <v>#REF!</v>
      </c>
      <c r="H764" s="148" t="e">
        <f>Oktobar!#REF!</f>
        <v>#REF!</v>
      </c>
      <c r="I764" s="148" t="e">
        <f>Oktobar_2!S764</f>
        <v>#REF!</v>
      </c>
      <c r="K764" s="148" t="e">
        <f>Januar!#REF!</f>
        <v>#REF!</v>
      </c>
      <c r="L764" s="148" t="e">
        <f>Februar!#REF!</f>
        <v>#REF!</v>
      </c>
      <c r="M764" s="148" t="e">
        <f>#REF!</f>
        <v>#REF!</v>
      </c>
      <c r="N764" s="148" t="e">
        <f>Juni!#REF!</f>
        <v>#REF!</v>
      </c>
      <c r="O764" s="148" t="e">
        <f>Juli!#REF!</f>
        <v>#REF!</v>
      </c>
      <c r="P764" s="148" t="e">
        <f>Septembar!#REF!</f>
        <v>#REF!</v>
      </c>
      <c r="Q764" s="148" t="e">
        <f>Oktobar!#REF!</f>
        <v>#REF!</v>
      </c>
      <c r="R764" s="148" t="e">
        <f>Oktobar_2!S764</f>
        <v>#REF!</v>
      </c>
      <c r="S764" s="148"/>
      <c r="T764" s="148">
        <f t="shared" si="12"/>
        <v>0</v>
      </c>
    </row>
    <row r="765" spans="1:20" ht="20.100000000000001" customHeight="1">
      <c r="A765" t="e">
        <f>OSS_2018_19!#REF!</f>
        <v>#REF!</v>
      </c>
      <c r="B765" s="148" t="e">
        <f>Januar!#REF!</f>
        <v>#REF!</v>
      </c>
      <c r="C765" s="148" t="e">
        <f>Februar!#REF!</f>
        <v>#REF!</v>
      </c>
      <c r="D765" s="148" t="e">
        <f>#REF!</f>
        <v>#REF!</v>
      </c>
      <c r="E765" s="148" t="e">
        <f>Juni!#REF!</f>
        <v>#REF!</v>
      </c>
      <c r="F765" s="148" t="e">
        <f>Juli!#REF!</f>
        <v>#REF!</v>
      </c>
      <c r="G765" s="148" t="e">
        <f>Septembar!#REF!</f>
        <v>#REF!</v>
      </c>
      <c r="H765" s="148" t="e">
        <f>Oktobar!#REF!</f>
        <v>#REF!</v>
      </c>
      <c r="I765" s="148" t="e">
        <f>Oktobar_2!S765</f>
        <v>#REF!</v>
      </c>
      <c r="K765" s="148" t="e">
        <f>Januar!#REF!</f>
        <v>#REF!</v>
      </c>
      <c r="L765" s="148" t="e">
        <f>Februar!#REF!</f>
        <v>#REF!</v>
      </c>
      <c r="M765" s="148" t="e">
        <f>#REF!</f>
        <v>#REF!</v>
      </c>
      <c r="N765" s="148" t="e">
        <f>Juni!#REF!</f>
        <v>#REF!</v>
      </c>
      <c r="O765" s="148" t="e">
        <f>Juli!#REF!</f>
        <v>#REF!</v>
      </c>
      <c r="P765" s="148" t="e">
        <f>Septembar!#REF!</f>
        <v>#REF!</v>
      </c>
      <c r="Q765" s="148" t="e">
        <f>Oktobar!#REF!</f>
        <v>#REF!</v>
      </c>
      <c r="R765" s="148" t="e">
        <f>Oktobar_2!S765</f>
        <v>#REF!</v>
      </c>
      <c r="S765" s="148"/>
      <c r="T765" s="148">
        <f t="shared" si="12"/>
        <v>0</v>
      </c>
    </row>
    <row r="766" spans="1:20" ht="20.100000000000001" customHeight="1">
      <c r="A766" t="e">
        <f>OSS_2018_19!#REF!</f>
        <v>#REF!</v>
      </c>
      <c r="B766" s="148" t="e">
        <f>Januar!#REF!</f>
        <v>#REF!</v>
      </c>
      <c r="C766" s="148" t="e">
        <f>Februar!#REF!</f>
        <v>#REF!</v>
      </c>
      <c r="D766" s="148" t="e">
        <f>#REF!</f>
        <v>#REF!</v>
      </c>
      <c r="E766" s="148" t="e">
        <f>Juni!#REF!</f>
        <v>#REF!</v>
      </c>
      <c r="F766" s="148" t="e">
        <f>Juli!#REF!</f>
        <v>#REF!</v>
      </c>
      <c r="G766" s="148" t="e">
        <f>Septembar!#REF!</f>
        <v>#REF!</v>
      </c>
      <c r="H766" s="148" t="e">
        <f>Oktobar!#REF!</f>
        <v>#REF!</v>
      </c>
      <c r="I766" s="148" t="e">
        <f>Oktobar_2!S766</f>
        <v>#REF!</v>
      </c>
      <c r="K766" s="148" t="e">
        <f>Januar!#REF!</f>
        <v>#REF!</v>
      </c>
      <c r="L766" s="148" t="e">
        <f>Februar!#REF!</f>
        <v>#REF!</v>
      </c>
      <c r="M766" s="148" t="e">
        <f>#REF!</f>
        <v>#REF!</v>
      </c>
      <c r="N766" s="148" t="e">
        <f>Juni!#REF!</f>
        <v>#REF!</v>
      </c>
      <c r="O766" s="148" t="e">
        <f>Juli!#REF!</f>
        <v>#REF!</v>
      </c>
      <c r="P766" s="148" t="e">
        <f>Septembar!#REF!</f>
        <v>#REF!</v>
      </c>
      <c r="Q766" s="148" t="e">
        <f>Oktobar!#REF!</f>
        <v>#REF!</v>
      </c>
      <c r="R766" s="148" t="e">
        <f>Oktobar_2!S766</f>
        <v>#REF!</v>
      </c>
      <c r="S766" s="148"/>
      <c r="T766" s="148">
        <f t="shared" si="12"/>
        <v>0</v>
      </c>
    </row>
    <row r="767" spans="1:20" ht="20.100000000000001" customHeight="1">
      <c r="A767" t="e">
        <f>OSS_2018_19!#REF!</f>
        <v>#REF!</v>
      </c>
      <c r="B767" s="148" t="e">
        <f>Januar!#REF!</f>
        <v>#REF!</v>
      </c>
      <c r="C767" s="148" t="e">
        <f>Februar!#REF!</f>
        <v>#REF!</v>
      </c>
      <c r="D767" s="148" t="e">
        <f>#REF!</f>
        <v>#REF!</v>
      </c>
      <c r="E767" s="148" t="e">
        <f>Juni!#REF!</f>
        <v>#REF!</v>
      </c>
      <c r="F767" s="148" t="e">
        <f>Juli!#REF!</f>
        <v>#REF!</v>
      </c>
      <c r="G767" s="148" t="e">
        <f>Septembar!#REF!</f>
        <v>#REF!</v>
      </c>
      <c r="H767" s="148" t="e">
        <f>Oktobar!#REF!</f>
        <v>#REF!</v>
      </c>
      <c r="I767" s="148" t="e">
        <f>Oktobar_2!S767</f>
        <v>#REF!</v>
      </c>
      <c r="K767" s="148" t="e">
        <f>Januar!#REF!</f>
        <v>#REF!</v>
      </c>
      <c r="L767" s="148" t="e">
        <f>Februar!#REF!</f>
        <v>#REF!</v>
      </c>
      <c r="M767" s="148" t="e">
        <f>#REF!</f>
        <v>#REF!</v>
      </c>
      <c r="N767" s="148" t="e">
        <f>Juni!#REF!</f>
        <v>#REF!</v>
      </c>
      <c r="O767" s="148" t="e">
        <f>Juli!#REF!</f>
        <v>#REF!</v>
      </c>
      <c r="P767" s="148" t="e">
        <f>Septembar!#REF!</f>
        <v>#REF!</v>
      </c>
      <c r="Q767" s="148" t="e">
        <f>Oktobar!#REF!</f>
        <v>#REF!</v>
      </c>
      <c r="R767" s="148" t="e">
        <f>Oktobar_2!S767</f>
        <v>#REF!</v>
      </c>
      <c r="S767" s="148"/>
      <c r="T767" s="148">
        <f t="shared" si="12"/>
        <v>0</v>
      </c>
    </row>
    <row r="768" spans="1:20" ht="20.100000000000001" customHeight="1">
      <c r="A768" t="e">
        <f>OSS_2018_19!#REF!</f>
        <v>#REF!</v>
      </c>
      <c r="B768" s="148" t="e">
        <f>Januar!#REF!</f>
        <v>#REF!</v>
      </c>
      <c r="C768" s="148" t="e">
        <f>Februar!#REF!</f>
        <v>#REF!</v>
      </c>
      <c r="D768" s="148" t="e">
        <f>#REF!</f>
        <v>#REF!</v>
      </c>
      <c r="E768" s="148" t="e">
        <f>Juni!#REF!</f>
        <v>#REF!</v>
      </c>
      <c r="F768" s="148" t="e">
        <f>Juli!#REF!</f>
        <v>#REF!</v>
      </c>
      <c r="G768" s="148" t="e">
        <f>Septembar!#REF!</f>
        <v>#REF!</v>
      </c>
      <c r="H768" s="148" t="e">
        <f>Oktobar!#REF!</f>
        <v>#REF!</v>
      </c>
      <c r="I768" s="148" t="e">
        <f>Oktobar_2!S768</f>
        <v>#REF!</v>
      </c>
      <c r="K768" s="148" t="e">
        <f>Januar!#REF!</f>
        <v>#REF!</v>
      </c>
      <c r="L768" s="148" t="e">
        <f>Februar!#REF!</f>
        <v>#REF!</v>
      </c>
      <c r="M768" s="148" t="e">
        <f>#REF!</f>
        <v>#REF!</v>
      </c>
      <c r="N768" s="148" t="e">
        <f>Juni!#REF!</f>
        <v>#REF!</v>
      </c>
      <c r="O768" s="148" t="e">
        <f>Juli!#REF!</f>
        <v>#REF!</v>
      </c>
      <c r="P768" s="148" t="e">
        <f>Septembar!#REF!</f>
        <v>#REF!</v>
      </c>
      <c r="Q768" s="148" t="e">
        <f>Oktobar!#REF!</f>
        <v>#REF!</v>
      </c>
      <c r="R768" s="148" t="e">
        <f>Oktobar_2!S768</f>
        <v>#REF!</v>
      </c>
      <c r="S768" s="148"/>
      <c r="T768" s="148">
        <f t="shared" si="12"/>
        <v>0</v>
      </c>
    </row>
    <row r="769" spans="1:20" ht="20.100000000000001" customHeight="1">
      <c r="A769" t="e">
        <f>OSS_2018_19!#REF!</f>
        <v>#REF!</v>
      </c>
      <c r="B769" s="148" t="e">
        <f>Januar!#REF!</f>
        <v>#REF!</v>
      </c>
      <c r="C769" s="148" t="e">
        <f>Februar!#REF!</f>
        <v>#REF!</v>
      </c>
      <c r="D769" s="148" t="e">
        <f>#REF!</f>
        <v>#REF!</v>
      </c>
      <c r="E769" s="148" t="e">
        <f>Juni!#REF!</f>
        <v>#REF!</v>
      </c>
      <c r="F769" s="148" t="e">
        <f>Juli!#REF!</f>
        <v>#REF!</v>
      </c>
      <c r="G769" s="148" t="e">
        <f>Septembar!#REF!</f>
        <v>#REF!</v>
      </c>
      <c r="H769" s="148" t="e">
        <f>Oktobar!#REF!</f>
        <v>#REF!</v>
      </c>
      <c r="I769" s="148" t="e">
        <f>Oktobar_2!S769</f>
        <v>#REF!</v>
      </c>
      <c r="K769" s="148" t="e">
        <f>Januar!#REF!</f>
        <v>#REF!</v>
      </c>
      <c r="L769" s="148" t="e">
        <f>Februar!#REF!</f>
        <v>#REF!</v>
      </c>
      <c r="M769" s="148" t="e">
        <f>#REF!</f>
        <v>#REF!</v>
      </c>
      <c r="N769" s="148" t="e">
        <f>Juni!#REF!</f>
        <v>#REF!</v>
      </c>
      <c r="O769" s="148" t="e">
        <f>Juli!#REF!</f>
        <v>#REF!</v>
      </c>
      <c r="P769" s="148" t="e">
        <f>Septembar!#REF!</f>
        <v>#REF!</v>
      </c>
      <c r="Q769" s="148" t="e">
        <f>Oktobar!#REF!</f>
        <v>#REF!</v>
      </c>
      <c r="R769" s="148" t="e">
        <f>Oktobar_2!S769</f>
        <v>#REF!</v>
      </c>
      <c r="S769" s="148"/>
      <c r="T769" s="148">
        <f t="shared" si="12"/>
        <v>0</v>
      </c>
    </row>
    <row r="770" spans="1:20" ht="20.100000000000001" customHeight="1">
      <c r="A770" t="e">
        <f>OSS_2018_19!#REF!</f>
        <v>#REF!</v>
      </c>
      <c r="B770" s="148" t="e">
        <f>Januar!#REF!</f>
        <v>#REF!</v>
      </c>
      <c r="C770" s="148" t="e">
        <f>Februar!#REF!</f>
        <v>#REF!</v>
      </c>
      <c r="D770" s="148" t="e">
        <f>#REF!</f>
        <v>#REF!</v>
      </c>
      <c r="E770" s="148" t="e">
        <f>Juni!#REF!</f>
        <v>#REF!</v>
      </c>
      <c r="F770" s="148" t="e">
        <f>Juli!#REF!</f>
        <v>#REF!</v>
      </c>
      <c r="G770" s="148" t="e">
        <f>Septembar!#REF!</f>
        <v>#REF!</v>
      </c>
      <c r="H770" s="148" t="e">
        <f>Oktobar!#REF!</f>
        <v>#REF!</v>
      </c>
      <c r="I770" s="148" t="e">
        <f>Oktobar_2!S770</f>
        <v>#REF!</v>
      </c>
      <c r="K770" s="148" t="e">
        <f>Januar!#REF!</f>
        <v>#REF!</v>
      </c>
      <c r="L770" s="148" t="e">
        <f>Februar!#REF!</f>
        <v>#REF!</v>
      </c>
      <c r="M770" s="148" t="e">
        <f>#REF!</f>
        <v>#REF!</v>
      </c>
      <c r="N770" s="148" t="e">
        <f>Juni!#REF!</f>
        <v>#REF!</v>
      </c>
      <c r="O770" s="148" t="e">
        <f>Juli!#REF!</f>
        <v>#REF!</v>
      </c>
      <c r="P770" s="148" t="e">
        <f>Septembar!#REF!</f>
        <v>#REF!</v>
      </c>
      <c r="Q770" s="148" t="e">
        <f>Oktobar!#REF!</f>
        <v>#REF!</v>
      </c>
      <c r="R770" s="148" t="e">
        <f>Oktobar_2!S770</f>
        <v>#REF!</v>
      </c>
      <c r="S770" s="148"/>
      <c r="T770" s="148">
        <f t="shared" si="12"/>
        <v>0</v>
      </c>
    </row>
    <row r="771" spans="1:20" ht="20.100000000000001" customHeight="1">
      <c r="A771" t="e">
        <f>OSS_2018_19!#REF!</f>
        <v>#REF!</v>
      </c>
      <c r="B771" s="148" t="e">
        <f>Januar!#REF!</f>
        <v>#REF!</v>
      </c>
      <c r="C771" s="148" t="e">
        <f>Februar!#REF!</f>
        <v>#REF!</v>
      </c>
      <c r="D771" s="148" t="e">
        <f>#REF!</f>
        <v>#REF!</v>
      </c>
      <c r="E771" s="148" t="e">
        <f>Juni!#REF!</f>
        <v>#REF!</v>
      </c>
      <c r="F771" s="148" t="e">
        <f>Juli!#REF!</f>
        <v>#REF!</v>
      </c>
      <c r="G771" s="148" t="e">
        <f>Septembar!#REF!</f>
        <v>#REF!</v>
      </c>
      <c r="H771" s="148" t="e">
        <f>Oktobar!#REF!</f>
        <v>#REF!</v>
      </c>
      <c r="I771" s="148" t="e">
        <f>Oktobar_2!S771</f>
        <v>#REF!</v>
      </c>
      <c r="K771" s="148" t="e">
        <f>Januar!#REF!</f>
        <v>#REF!</v>
      </c>
      <c r="L771" s="148" t="e">
        <f>Februar!#REF!</f>
        <v>#REF!</v>
      </c>
      <c r="M771" s="148" t="e">
        <f>#REF!</f>
        <v>#REF!</v>
      </c>
      <c r="N771" s="148" t="e">
        <f>Juni!#REF!</f>
        <v>#REF!</v>
      </c>
      <c r="O771" s="148" t="e">
        <f>Juli!#REF!</f>
        <v>#REF!</v>
      </c>
      <c r="P771" s="148" t="e">
        <f>Septembar!#REF!</f>
        <v>#REF!</v>
      </c>
      <c r="Q771" s="148" t="e">
        <f>Oktobar!#REF!</f>
        <v>#REF!</v>
      </c>
      <c r="R771" s="148" t="e">
        <f>Oktobar_2!S771</f>
        <v>#REF!</v>
      </c>
      <c r="S771" s="148"/>
      <c r="T771" s="148">
        <f t="shared" ref="T771:T834" si="13">COUNTIF(B771:I771,"DA")</f>
        <v>0</v>
      </c>
    </row>
    <row r="772" spans="1:20" ht="20.100000000000001" customHeight="1">
      <c r="A772" t="e">
        <f>OSS_2018_19!#REF!</f>
        <v>#REF!</v>
      </c>
      <c r="B772" s="148" t="e">
        <f>Januar!#REF!</f>
        <v>#REF!</v>
      </c>
      <c r="C772" s="148" t="e">
        <f>Februar!#REF!</f>
        <v>#REF!</v>
      </c>
      <c r="D772" s="148" t="e">
        <f>#REF!</f>
        <v>#REF!</v>
      </c>
      <c r="E772" s="148" t="e">
        <f>Juni!#REF!</f>
        <v>#REF!</v>
      </c>
      <c r="F772" s="148" t="e">
        <f>Juli!#REF!</f>
        <v>#REF!</v>
      </c>
      <c r="G772" s="148" t="e">
        <f>Septembar!#REF!</f>
        <v>#REF!</v>
      </c>
      <c r="H772" s="148" t="e">
        <f>Oktobar!#REF!</f>
        <v>#REF!</v>
      </c>
      <c r="I772" s="148" t="e">
        <f>Oktobar_2!S772</f>
        <v>#REF!</v>
      </c>
      <c r="K772" s="148" t="e">
        <f>Januar!#REF!</f>
        <v>#REF!</v>
      </c>
      <c r="L772" s="148" t="e">
        <f>Februar!#REF!</f>
        <v>#REF!</v>
      </c>
      <c r="M772" s="148" t="e">
        <f>#REF!</f>
        <v>#REF!</v>
      </c>
      <c r="N772" s="148" t="e">
        <f>Juni!#REF!</f>
        <v>#REF!</v>
      </c>
      <c r="O772" s="148" t="e">
        <f>Juli!#REF!</f>
        <v>#REF!</v>
      </c>
      <c r="P772" s="148" t="e">
        <f>Septembar!#REF!</f>
        <v>#REF!</v>
      </c>
      <c r="Q772" s="148" t="e">
        <f>Oktobar!#REF!</f>
        <v>#REF!</v>
      </c>
      <c r="R772" s="148" t="e">
        <f>Oktobar_2!S772</f>
        <v>#REF!</v>
      </c>
      <c r="S772" s="148"/>
      <c r="T772" s="148">
        <f t="shared" si="13"/>
        <v>0</v>
      </c>
    </row>
    <row r="773" spans="1:20" ht="20.100000000000001" customHeight="1">
      <c r="A773" t="e">
        <f>OSS_2018_19!#REF!</f>
        <v>#REF!</v>
      </c>
      <c r="B773" s="148" t="e">
        <f>Januar!#REF!</f>
        <v>#REF!</v>
      </c>
      <c r="C773" s="148" t="e">
        <f>Februar!#REF!</f>
        <v>#REF!</v>
      </c>
      <c r="D773" s="148" t="e">
        <f>#REF!</f>
        <v>#REF!</v>
      </c>
      <c r="E773" s="148" t="e">
        <f>Juni!#REF!</f>
        <v>#REF!</v>
      </c>
      <c r="F773" s="148" t="e">
        <f>Juli!#REF!</f>
        <v>#REF!</v>
      </c>
      <c r="G773" s="148" t="e">
        <f>Septembar!#REF!</f>
        <v>#REF!</v>
      </c>
      <c r="H773" s="148" t="e">
        <f>Oktobar!#REF!</f>
        <v>#REF!</v>
      </c>
      <c r="I773" s="148" t="e">
        <f>Oktobar_2!S773</f>
        <v>#REF!</v>
      </c>
      <c r="K773" s="148" t="e">
        <f>Januar!#REF!</f>
        <v>#REF!</v>
      </c>
      <c r="L773" s="148" t="e">
        <f>Februar!#REF!</f>
        <v>#REF!</v>
      </c>
      <c r="M773" s="148" t="e">
        <f>#REF!</f>
        <v>#REF!</v>
      </c>
      <c r="N773" s="148" t="e">
        <f>Juni!#REF!</f>
        <v>#REF!</v>
      </c>
      <c r="O773" s="148" t="e">
        <f>Juli!#REF!</f>
        <v>#REF!</v>
      </c>
      <c r="P773" s="148" t="e">
        <f>Septembar!#REF!</f>
        <v>#REF!</v>
      </c>
      <c r="Q773" s="148" t="e">
        <f>Oktobar!#REF!</f>
        <v>#REF!</v>
      </c>
      <c r="R773" s="148" t="e">
        <f>Oktobar_2!S773</f>
        <v>#REF!</v>
      </c>
      <c r="S773" s="148"/>
      <c r="T773" s="148">
        <f t="shared" si="13"/>
        <v>0</v>
      </c>
    </row>
    <row r="774" spans="1:20" ht="20.100000000000001" customHeight="1">
      <c r="A774" t="e">
        <f>OSS_2018_19!#REF!</f>
        <v>#REF!</v>
      </c>
      <c r="B774" s="148" t="e">
        <f>Januar!#REF!</f>
        <v>#REF!</v>
      </c>
      <c r="C774" s="148" t="e">
        <f>Februar!#REF!</f>
        <v>#REF!</v>
      </c>
      <c r="D774" s="148" t="e">
        <f>#REF!</f>
        <v>#REF!</v>
      </c>
      <c r="E774" s="148" t="e">
        <f>Juni!#REF!</f>
        <v>#REF!</v>
      </c>
      <c r="F774" s="148" t="e">
        <f>Juli!#REF!</f>
        <v>#REF!</v>
      </c>
      <c r="G774" s="148" t="e">
        <f>Septembar!#REF!</f>
        <v>#REF!</v>
      </c>
      <c r="H774" s="148" t="e">
        <f>Oktobar!#REF!</f>
        <v>#REF!</v>
      </c>
      <c r="I774" s="148" t="e">
        <f>Oktobar_2!S774</f>
        <v>#REF!</v>
      </c>
      <c r="K774" s="148" t="e">
        <f>Januar!#REF!</f>
        <v>#REF!</v>
      </c>
      <c r="L774" s="148" t="e">
        <f>Februar!#REF!</f>
        <v>#REF!</v>
      </c>
      <c r="M774" s="148" t="e">
        <f>#REF!</f>
        <v>#REF!</v>
      </c>
      <c r="N774" s="148" t="e">
        <f>Juni!#REF!</f>
        <v>#REF!</v>
      </c>
      <c r="O774" s="148" t="e">
        <f>Juli!#REF!</f>
        <v>#REF!</v>
      </c>
      <c r="P774" s="148" t="e">
        <f>Septembar!#REF!</f>
        <v>#REF!</v>
      </c>
      <c r="Q774" s="148" t="e">
        <f>Oktobar!#REF!</f>
        <v>#REF!</v>
      </c>
      <c r="R774" s="148" t="e">
        <f>Oktobar_2!S774</f>
        <v>#REF!</v>
      </c>
      <c r="S774" s="148"/>
      <c r="T774" s="148">
        <f t="shared" si="13"/>
        <v>0</v>
      </c>
    </row>
    <row r="775" spans="1:20" ht="20.100000000000001" customHeight="1">
      <c r="A775" t="e">
        <f>OSS_2018_19!#REF!</f>
        <v>#REF!</v>
      </c>
      <c r="B775" s="148" t="e">
        <f>Januar!#REF!</f>
        <v>#REF!</v>
      </c>
      <c r="C775" s="148" t="e">
        <f>Februar!#REF!</f>
        <v>#REF!</v>
      </c>
      <c r="D775" s="148" t="e">
        <f>#REF!</f>
        <v>#REF!</v>
      </c>
      <c r="E775" s="148" t="e">
        <f>Juni!#REF!</f>
        <v>#REF!</v>
      </c>
      <c r="F775" s="148" t="e">
        <f>Juli!#REF!</f>
        <v>#REF!</v>
      </c>
      <c r="G775" s="148" t="e">
        <f>Septembar!#REF!</f>
        <v>#REF!</v>
      </c>
      <c r="H775" s="148" t="e">
        <f>Oktobar!#REF!</f>
        <v>#REF!</v>
      </c>
      <c r="I775" s="148" t="e">
        <f>Oktobar_2!S775</f>
        <v>#REF!</v>
      </c>
      <c r="K775" s="148" t="e">
        <f>Januar!#REF!</f>
        <v>#REF!</v>
      </c>
      <c r="L775" s="148" t="e">
        <f>Februar!#REF!</f>
        <v>#REF!</v>
      </c>
      <c r="M775" s="148" t="e">
        <f>#REF!</f>
        <v>#REF!</v>
      </c>
      <c r="N775" s="148" t="e">
        <f>Juni!#REF!</f>
        <v>#REF!</v>
      </c>
      <c r="O775" s="148" t="e">
        <f>Juli!#REF!</f>
        <v>#REF!</v>
      </c>
      <c r="P775" s="148" t="e">
        <f>Septembar!#REF!</f>
        <v>#REF!</v>
      </c>
      <c r="Q775" s="148" t="e">
        <f>Oktobar!#REF!</f>
        <v>#REF!</v>
      </c>
      <c r="R775" s="148" t="e">
        <f>Oktobar_2!S775</f>
        <v>#REF!</v>
      </c>
      <c r="S775" s="148"/>
      <c r="T775" s="148">
        <f t="shared" si="13"/>
        <v>0</v>
      </c>
    </row>
    <row r="776" spans="1:20" ht="20.100000000000001" customHeight="1">
      <c r="A776" t="e">
        <f>OSS_2018_19!#REF!</f>
        <v>#REF!</v>
      </c>
      <c r="B776" s="148" t="e">
        <f>Januar!#REF!</f>
        <v>#REF!</v>
      </c>
      <c r="C776" s="148" t="e">
        <f>Februar!#REF!</f>
        <v>#REF!</v>
      </c>
      <c r="D776" s="148" t="e">
        <f>#REF!</f>
        <v>#REF!</v>
      </c>
      <c r="E776" s="148" t="e">
        <f>Juni!#REF!</f>
        <v>#REF!</v>
      </c>
      <c r="F776" s="148" t="e">
        <f>Juli!#REF!</f>
        <v>#REF!</v>
      </c>
      <c r="G776" s="148" t="e">
        <f>Septembar!#REF!</f>
        <v>#REF!</v>
      </c>
      <c r="H776" s="148" t="e">
        <f>Oktobar!#REF!</f>
        <v>#REF!</v>
      </c>
      <c r="I776" s="148" t="e">
        <f>Oktobar_2!S776</f>
        <v>#REF!</v>
      </c>
      <c r="K776" s="148" t="e">
        <f>Januar!#REF!</f>
        <v>#REF!</v>
      </c>
      <c r="L776" s="148" t="e">
        <f>Februar!#REF!</f>
        <v>#REF!</v>
      </c>
      <c r="M776" s="148" t="e">
        <f>#REF!</f>
        <v>#REF!</v>
      </c>
      <c r="N776" s="148" t="e">
        <f>Juni!#REF!</f>
        <v>#REF!</v>
      </c>
      <c r="O776" s="148" t="e">
        <f>Juli!#REF!</f>
        <v>#REF!</v>
      </c>
      <c r="P776" s="148" t="e">
        <f>Septembar!#REF!</f>
        <v>#REF!</v>
      </c>
      <c r="Q776" s="148" t="e">
        <f>Oktobar!#REF!</f>
        <v>#REF!</v>
      </c>
      <c r="R776" s="148" t="e">
        <f>Oktobar_2!S776</f>
        <v>#REF!</v>
      </c>
      <c r="S776" s="148"/>
      <c r="T776" s="148">
        <f t="shared" si="13"/>
        <v>0</v>
      </c>
    </row>
    <row r="777" spans="1:20" ht="20.100000000000001" customHeight="1">
      <c r="A777" t="e">
        <f>OSS_2018_19!#REF!</f>
        <v>#REF!</v>
      </c>
      <c r="B777" s="148" t="e">
        <f>Januar!#REF!</f>
        <v>#REF!</v>
      </c>
      <c r="C777" s="148" t="e">
        <f>Februar!#REF!</f>
        <v>#REF!</v>
      </c>
      <c r="D777" s="148" t="e">
        <f>#REF!</f>
        <v>#REF!</v>
      </c>
      <c r="E777" s="148" t="e">
        <f>Juni!#REF!</f>
        <v>#REF!</v>
      </c>
      <c r="F777" s="148" t="e">
        <f>Juli!#REF!</f>
        <v>#REF!</v>
      </c>
      <c r="G777" s="148" t="e">
        <f>Septembar!#REF!</f>
        <v>#REF!</v>
      </c>
      <c r="H777" s="148" t="e">
        <f>Oktobar!#REF!</f>
        <v>#REF!</v>
      </c>
      <c r="I777" s="148" t="e">
        <f>Oktobar_2!S777</f>
        <v>#REF!</v>
      </c>
      <c r="K777" s="148" t="e">
        <f>Januar!#REF!</f>
        <v>#REF!</v>
      </c>
      <c r="L777" s="148" t="e">
        <f>Februar!#REF!</f>
        <v>#REF!</v>
      </c>
      <c r="M777" s="148" t="e">
        <f>#REF!</f>
        <v>#REF!</v>
      </c>
      <c r="N777" s="148" t="e">
        <f>Juni!#REF!</f>
        <v>#REF!</v>
      </c>
      <c r="O777" s="148" t="e">
        <f>Juli!#REF!</f>
        <v>#REF!</v>
      </c>
      <c r="P777" s="148" t="e">
        <f>Septembar!#REF!</f>
        <v>#REF!</v>
      </c>
      <c r="Q777" s="148" t="e">
        <f>Oktobar!#REF!</f>
        <v>#REF!</v>
      </c>
      <c r="R777" s="148" t="e">
        <f>Oktobar_2!S777</f>
        <v>#REF!</v>
      </c>
      <c r="S777" s="148"/>
      <c r="T777" s="148">
        <f t="shared" si="13"/>
        <v>0</v>
      </c>
    </row>
    <row r="778" spans="1:20" ht="20.100000000000001" customHeight="1">
      <c r="A778" t="e">
        <f>OSS_2018_19!#REF!</f>
        <v>#REF!</v>
      </c>
      <c r="B778" s="148" t="e">
        <f>Januar!#REF!</f>
        <v>#REF!</v>
      </c>
      <c r="C778" s="148" t="e">
        <f>Februar!#REF!</f>
        <v>#REF!</v>
      </c>
      <c r="D778" s="148" t="e">
        <f>#REF!</f>
        <v>#REF!</v>
      </c>
      <c r="E778" s="148" t="e">
        <f>Juni!#REF!</f>
        <v>#REF!</v>
      </c>
      <c r="F778" s="148" t="e">
        <f>Juli!#REF!</f>
        <v>#REF!</v>
      </c>
      <c r="G778" s="148" t="e">
        <f>Septembar!#REF!</f>
        <v>#REF!</v>
      </c>
      <c r="H778" s="148" t="e">
        <f>Oktobar!#REF!</f>
        <v>#REF!</v>
      </c>
      <c r="I778" s="148" t="e">
        <f>Oktobar_2!S778</f>
        <v>#REF!</v>
      </c>
      <c r="K778" s="148" t="e">
        <f>Januar!#REF!</f>
        <v>#REF!</v>
      </c>
      <c r="L778" s="148" t="e">
        <f>Februar!#REF!</f>
        <v>#REF!</v>
      </c>
      <c r="M778" s="148" t="e">
        <f>#REF!</f>
        <v>#REF!</v>
      </c>
      <c r="N778" s="148" t="e">
        <f>Juni!#REF!</f>
        <v>#REF!</v>
      </c>
      <c r="O778" s="148" t="e">
        <f>Juli!#REF!</f>
        <v>#REF!</v>
      </c>
      <c r="P778" s="148" t="e">
        <f>Septembar!#REF!</f>
        <v>#REF!</v>
      </c>
      <c r="Q778" s="148" t="e">
        <f>Oktobar!#REF!</f>
        <v>#REF!</v>
      </c>
      <c r="R778" s="148" t="e">
        <f>Oktobar_2!S778</f>
        <v>#REF!</v>
      </c>
      <c r="S778" s="148"/>
      <c r="T778" s="148">
        <f t="shared" si="13"/>
        <v>0</v>
      </c>
    </row>
    <row r="779" spans="1:20" ht="20.100000000000001" customHeight="1">
      <c r="A779" t="e">
        <f>OSS_2018_19!#REF!</f>
        <v>#REF!</v>
      </c>
      <c r="B779" s="148" t="e">
        <f>Januar!#REF!</f>
        <v>#REF!</v>
      </c>
      <c r="C779" s="148" t="e">
        <f>Februar!#REF!</f>
        <v>#REF!</v>
      </c>
      <c r="D779" s="148" t="e">
        <f>#REF!</f>
        <v>#REF!</v>
      </c>
      <c r="E779" s="148" t="e">
        <f>Juni!#REF!</f>
        <v>#REF!</v>
      </c>
      <c r="F779" s="148" t="e">
        <f>Juli!#REF!</f>
        <v>#REF!</v>
      </c>
      <c r="G779" s="148" t="e">
        <f>Septembar!#REF!</f>
        <v>#REF!</v>
      </c>
      <c r="H779" s="148" t="e">
        <f>Oktobar!#REF!</f>
        <v>#REF!</v>
      </c>
      <c r="I779" s="148" t="e">
        <f>Oktobar_2!S779</f>
        <v>#REF!</v>
      </c>
      <c r="K779" s="148" t="e">
        <f>Januar!#REF!</f>
        <v>#REF!</v>
      </c>
      <c r="L779" s="148" t="e">
        <f>Februar!#REF!</f>
        <v>#REF!</v>
      </c>
      <c r="M779" s="148" t="e">
        <f>#REF!</f>
        <v>#REF!</v>
      </c>
      <c r="N779" s="148" t="e">
        <f>Juni!#REF!</f>
        <v>#REF!</v>
      </c>
      <c r="O779" s="148" t="e">
        <f>Juli!#REF!</f>
        <v>#REF!</v>
      </c>
      <c r="P779" s="148" t="e">
        <f>Septembar!#REF!</f>
        <v>#REF!</v>
      </c>
      <c r="Q779" s="148" t="e">
        <f>Oktobar!#REF!</f>
        <v>#REF!</v>
      </c>
      <c r="R779" s="148" t="e">
        <f>Oktobar_2!S779</f>
        <v>#REF!</v>
      </c>
      <c r="S779" s="148"/>
      <c r="T779" s="148">
        <f t="shared" si="13"/>
        <v>0</v>
      </c>
    </row>
    <row r="780" spans="1:20" ht="20.100000000000001" customHeight="1">
      <c r="A780" t="e">
        <f>OSS_2018_19!#REF!</f>
        <v>#REF!</v>
      </c>
      <c r="B780" s="148" t="e">
        <f>Januar!#REF!</f>
        <v>#REF!</v>
      </c>
      <c r="C780" s="148" t="e">
        <f>Februar!#REF!</f>
        <v>#REF!</v>
      </c>
      <c r="D780" s="148" t="e">
        <f>#REF!</f>
        <v>#REF!</v>
      </c>
      <c r="E780" s="148" t="e">
        <f>Juni!#REF!</f>
        <v>#REF!</v>
      </c>
      <c r="F780" s="148" t="e">
        <f>Juli!#REF!</f>
        <v>#REF!</v>
      </c>
      <c r="G780" s="148" t="e">
        <f>Septembar!#REF!</f>
        <v>#REF!</v>
      </c>
      <c r="H780" s="148" t="e">
        <f>Oktobar!#REF!</f>
        <v>#REF!</v>
      </c>
      <c r="I780" s="148" t="e">
        <f>Oktobar_2!S780</f>
        <v>#REF!</v>
      </c>
      <c r="K780" s="148" t="e">
        <f>Januar!#REF!</f>
        <v>#REF!</v>
      </c>
      <c r="L780" s="148" t="e">
        <f>Februar!#REF!</f>
        <v>#REF!</v>
      </c>
      <c r="M780" s="148" t="e">
        <f>#REF!</f>
        <v>#REF!</v>
      </c>
      <c r="N780" s="148" t="e">
        <f>Juni!#REF!</f>
        <v>#REF!</v>
      </c>
      <c r="O780" s="148" t="e">
        <f>Juli!#REF!</f>
        <v>#REF!</v>
      </c>
      <c r="P780" s="148" t="e">
        <f>Septembar!#REF!</f>
        <v>#REF!</v>
      </c>
      <c r="Q780" s="148" t="e">
        <f>Oktobar!#REF!</f>
        <v>#REF!</v>
      </c>
      <c r="R780" s="148" t="e">
        <f>Oktobar_2!S780</f>
        <v>#REF!</v>
      </c>
      <c r="S780" s="148"/>
      <c r="T780" s="148">
        <f t="shared" si="13"/>
        <v>0</v>
      </c>
    </row>
    <row r="781" spans="1:20" ht="20.100000000000001" customHeight="1">
      <c r="A781" t="e">
        <f>OSS_2018_19!#REF!</f>
        <v>#REF!</v>
      </c>
      <c r="B781" s="148" t="e">
        <f>Januar!#REF!</f>
        <v>#REF!</v>
      </c>
      <c r="C781" s="148" t="e">
        <f>Februar!#REF!</f>
        <v>#REF!</v>
      </c>
      <c r="D781" s="148" t="e">
        <f>#REF!</f>
        <v>#REF!</v>
      </c>
      <c r="E781" s="148" t="e">
        <f>Juni!#REF!</f>
        <v>#REF!</v>
      </c>
      <c r="F781" s="148" t="e">
        <f>Juli!#REF!</f>
        <v>#REF!</v>
      </c>
      <c r="G781" s="148" t="e">
        <f>Septembar!#REF!</f>
        <v>#REF!</v>
      </c>
      <c r="H781" s="148" t="e">
        <f>Oktobar!#REF!</f>
        <v>#REF!</v>
      </c>
      <c r="I781" s="148" t="e">
        <f>Oktobar_2!S781</f>
        <v>#REF!</v>
      </c>
      <c r="K781" s="148" t="e">
        <f>Januar!#REF!</f>
        <v>#REF!</v>
      </c>
      <c r="L781" s="148" t="e">
        <f>Februar!#REF!</f>
        <v>#REF!</v>
      </c>
      <c r="M781" s="148" t="e">
        <f>#REF!</f>
        <v>#REF!</v>
      </c>
      <c r="N781" s="148" t="e">
        <f>Juni!#REF!</f>
        <v>#REF!</v>
      </c>
      <c r="O781" s="148" t="e">
        <f>Juli!#REF!</f>
        <v>#REF!</v>
      </c>
      <c r="P781" s="148" t="e">
        <f>Septembar!#REF!</f>
        <v>#REF!</v>
      </c>
      <c r="Q781" s="148" t="e">
        <f>Oktobar!#REF!</f>
        <v>#REF!</v>
      </c>
      <c r="R781" s="148" t="e">
        <f>Oktobar_2!S781</f>
        <v>#REF!</v>
      </c>
      <c r="S781" s="148"/>
      <c r="T781" s="148">
        <f t="shared" si="13"/>
        <v>0</v>
      </c>
    </row>
    <row r="782" spans="1:20" ht="20.100000000000001" customHeight="1">
      <c r="A782" t="e">
        <f>OSS_2018_19!#REF!</f>
        <v>#REF!</v>
      </c>
      <c r="B782" s="148" t="e">
        <f>Januar!#REF!</f>
        <v>#REF!</v>
      </c>
      <c r="C782" s="148" t="e">
        <f>Februar!#REF!</f>
        <v>#REF!</v>
      </c>
      <c r="D782" s="148" t="e">
        <f>#REF!</f>
        <v>#REF!</v>
      </c>
      <c r="E782" s="148" t="e">
        <f>Juni!#REF!</f>
        <v>#REF!</v>
      </c>
      <c r="F782" s="148" t="e">
        <f>Juli!#REF!</f>
        <v>#REF!</v>
      </c>
      <c r="G782" s="148" t="e">
        <f>Septembar!#REF!</f>
        <v>#REF!</v>
      </c>
      <c r="H782" s="148" t="e">
        <f>Oktobar!#REF!</f>
        <v>#REF!</v>
      </c>
      <c r="I782" s="148" t="e">
        <f>Oktobar_2!S782</f>
        <v>#REF!</v>
      </c>
      <c r="K782" s="148" t="e">
        <f>Januar!#REF!</f>
        <v>#REF!</v>
      </c>
      <c r="L782" s="148" t="e">
        <f>Februar!#REF!</f>
        <v>#REF!</v>
      </c>
      <c r="M782" s="148" t="e">
        <f>#REF!</f>
        <v>#REF!</v>
      </c>
      <c r="N782" s="148" t="e">
        <f>Juni!#REF!</f>
        <v>#REF!</v>
      </c>
      <c r="O782" s="148" t="e">
        <f>Juli!#REF!</f>
        <v>#REF!</v>
      </c>
      <c r="P782" s="148" t="e">
        <f>Septembar!#REF!</f>
        <v>#REF!</v>
      </c>
      <c r="Q782" s="148" t="e">
        <f>Oktobar!#REF!</f>
        <v>#REF!</v>
      </c>
      <c r="R782" s="148" t="e">
        <f>Oktobar_2!S782</f>
        <v>#REF!</v>
      </c>
      <c r="S782" s="148"/>
      <c r="T782" s="148">
        <f t="shared" si="13"/>
        <v>0</v>
      </c>
    </row>
    <row r="783" spans="1:20" ht="20.100000000000001" customHeight="1">
      <c r="A783" t="e">
        <f>OSS_2018_19!#REF!</f>
        <v>#REF!</v>
      </c>
      <c r="B783" s="148" t="e">
        <f>Januar!#REF!</f>
        <v>#REF!</v>
      </c>
      <c r="C783" s="148" t="e">
        <f>Februar!#REF!</f>
        <v>#REF!</v>
      </c>
      <c r="D783" s="148" t="e">
        <f>#REF!</f>
        <v>#REF!</v>
      </c>
      <c r="E783" s="148" t="e">
        <f>Juni!#REF!</f>
        <v>#REF!</v>
      </c>
      <c r="F783" s="148" t="e">
        <f>Juli!#REF!</f>
        <v>#REF!</v>
      </c>
      <c r="G783" s="148" t="e">
        <f>Septembar!#REF!</f>
        <v>#REF!</v>
      </c>
      <c r="H783" s="148" t="e">
        <f>Oktobar!#REF!</f>
        <v>#REF!</v>
      </c>
      <c r="I783" s="148" t="e">
        <f>Oktobar_2!S783</f>
        <v>#REF!</v>
      </c>
      <c r="K783" s="148" t="e">
        <f>Januar!#REF!</f>
        <v>#REF!</v>
      </c>
      <c r="L783" s="148" t="e">
        <f>Februar!#REF!</f>
        <v>#REF!</v>
      </c>
      <c r="M783" s="148" t="e">
        <f>#REF!</f>
        <v>#REF!</v>
      </c>
      <c r="N783" s="148" t="e">
        <f>Juni!#REF!</f>
        <v>#REF!</v>
      </c>
      <c r="O783" s="148" t="e">
        <f>Juli!#REF!</f>
        <v>#REF!</v>
      </c>
      <c r="P783" s="148" t="e">
        <f>Septembar!#REF!</f>
        <v>#REF!</v>
      </c>
      <c r="Q783" s="148" t="e">
        <f>Oktobar!#REF!</f>
        <v>#REF!</v>
      </c>
      <c r="R783" s="148" t="e">
        <f>Oktobar_2!S783</f>
        <v>#REF!</v>
      </c>
      <c r="S783" s="148"/>
      <c r="T783" s="148">
        <f t="shared" si="13"/>
        <v>0</v>
      </c>
    </row>
    <row r="784" spans="1:20" ht="20.100000000000001" customHeight="1">
      <c r="A784" t="e">
        <f>OSS_2018_19!#REF!</f>
        <v>#REF!</v>
      </c>
      <c r="B784" s="148" t="e">
        <f>Januar!#REF!</f>
        <v>#REF!</v>
      </c>
      <c r="C784" s="148" t="e">
        <f>Februar!#REF!</f>
        <v>#REF!</v>
      </c>
      <c r="D784" s="148" t="e">
        <f>#REF!</f>
        <v>#REF!</v>
      </c>
      <c r="E784" s="148" t="e">
        <f>Juni!#REF!</f>
        <v>#REF!</v>
      </c>
      <c r="F784" s="148" t="e">
        <f>Juli!#REF!</f>
        <v>#REF!</v>
      </c>
      <c r="G784" s="148" t="e">
        <f>Septembar!#REF!</f>
        <v>#REF!</v>
      </c>
      <c r="H784" s="148" t="e">
        <f>Oktobar!#REF!</f>
        <v>#REF!</v>
      </c>
      <c r="I784" s="148" t="e">
        <f>Oktobar_2!S784</f>
        <v>#REF!</v>
      </c>
      <c r="K784" s="148" t="e">
        <f>Januar!#REF!</f>
        <v>#REF!</v>
      </c>
      <c r="L784" s="148" t="e">
        <f>Februar!#REF!</f>
        <v>#REF!</v>
      </c>
      <c r="M784" s="148" t="e">
        <f>#REF!</f>
        <v>#REF!</v>
      </c>
      <c r="N784" s="148" t="e">
        <f>Juni!#REF!</f>
        <v>#REF!</v>
      </c>
      <c r="O784" s="148" t="e">
        <f>Juli!#REF!</f>
        <v>#REF!</v>
      </c>
      <c r="P784" s="148" t="e">
        <f>Septembar!#REF!</f>
        <v>#REF!</v>
      </c>
      <c r="Q784" s="148" t="e">
        <f>Oktobar!#REF!</f>
        <v>#REF!</v>
      </c>
      <c r="R784" s="148" t="e">
        <f>Oktobar_2!S784</f>
        <v>#REF!</v>
      </c>
      <c r="S784" s="148"/>
      <c r="T784" s="148">
        <f t="shared" si="13"/>
        <v>0</v>
      </c>
    </row>
    <row r="785" spans="1:20" ht="20.100000000000001" customHeight="1">
      <c r="A785" t="e">
        <f>OSS_2018_19!#REF!</f>
        <v>#REF!</v>
      </c>
      <c r="B785" s="148" t="e">
        <f>Januar!#REF!</f>
        <v>#REF!</v>
      </c>
      <c r="C785" s="148" t="e">
        <f>Februar!#REF!</f>
        <v>#REF!</v>
      </c>
      <c r="D785" s="148" t="e">
        <f>#REF!</f>
        <v>#REF!</v>
      </c>
      <c r="E785" s="148" t="e">
        <f>Juni!#REF!</f>
        <v>#REF!</v>
      </c>
      <c r="F785" s="148" t="e">
        <f>Juli!#REF!</f>
        <v>#REF!</v>
      </c>
      <c r="G785" s="148" t="e">
        <f>Septembar!#REF!</f>
        <v>#REF!</v>
      </c>
      <c r="H785" s="148" t="e">
        <f>Oktobar!#REF!</f>
        <v>#REF!</v>
      </c>
      <c r="I785" s="148" t="e">
        <f>Oktobar_2!S785</f>
        <v>#REF!</v>
      </c>
      <c r="K785" s="148" t="e">
        <f>Januar!#REF!</f>
        <v>#REF!</v>
      </c>
      <c r="L785" s="148" t="e">
        <f>Februar!#REF!</f>
        <v>#REF!</v>
      </c>
      <c r="M785" s="148" t="e">
        <f>#REF!</f>
        <v>#REF!</v>
      </c>
      <c r="N785" s="148" t="e">
        <f>Juni!#REF!</f>
        <v>#REF!</v>
      </c>
      <c r="O785" s="148" t="e">
        <f>Juli!#REF!</f>
        <v>#REF!</v>
      </c>
      <c r="P785" s="148" t="e">
        <f>Septembar!#REF!</f>
        <v>#REF!</v>
      </c>
      <c r="Q785" s="148" t="e">
        <f>Oktobar!#REF!</f>
        <v>#REF!</v>
      </c>
      <c r="R785" s="148" t="e">
        <f>Oktobar_2!S785</f>
        <v>#REF!</v>
      </c>
      <c r="S785" s="148"/>
      <c r="T785" s="148">
        <f t="shared" si="13"/>
        <v>0</v>
      </c>
    </row>
    <row r="786" spans="1:20" ht="20.100000000000001" customHeight="1">
      <c r="A786" t="e">
        <f>OSS_2018_19!#REF!</f>
        <v>#REF!</v>
      </c>
      <c r="B786" s="148" t="e">
        <f>Januar!#REF!</f>
        <v>#REF!</v>
      </c>
      <c r="C786" s="148" t="e">
        <f>Februar!#REF!</f>
        <v>#REF!</v>
      </c>
      <c r="D786" s="148" t="e">
        <f>#REF!</f>
        <v>#REF!</v>
      </c>
      <c r="E786" s="148" t="e">
        <f>Juni!#REF!</f>
        <v>#REF!</v>
      </c>
      <c r="F786" s="148" t="e">
        <f>Juli!#REF!</f>
        <v>#REF!</v>
      </c>
      <c r="G786" s="148" t="e">
        <f>Septembar!#REF!</f>
        <v>#REF!</v>
      </c>
      <c r="H786" s="148" t="e">
        <f>Oktobar!#REF!</f>
        <v>#REF!</v>
      </c>
      <c r="I786" s="148" t="e">
        <f>Oktobar_2!S786</f>
        <v>#REF!</v>
      </c>
      <c r="K786" s="148" t="e">
        <f>Januar!#REF!</f>
        <v>#REF!</v>
      </c>
      <c r="L786" s="148" t="e">
        <f>Februar!#REF!</f>
        <v>#REF!</v>
      </c>
      <c r="M786" s="148" t="e">
        <f>#REF!</f>
        <v>#REF!</v>
      </c>
      <c r="N786" s="148" t="e">
        <f>Juni!#REF!</f>
        <v>#REF!</v>
      </c>
      <c r="O786" s="148" t="e">
        <f>Juli!#REF!</f>
        <v>#REF!</v>
      </c>
      <c r="P786" s="148" t="e">
        <f>Septembar!#REF!</f>
        <v>#REF!</v>
      </c>
      <c r="Q786" s="148" t="e">
        <f>Oktobar!#REF!</f>
        <v>#REF!</v>
      </c>
      <c r="R786" s="148" t="e">
        <f>Oktobar_2!S786</f>
        <v>#REF!</v>
      </c>
      <c r="S786" s="148"/>
      <c r="T786" s="148">
        <f t="shared" si="13"/>
        <v>0</v>
      </c>
    </row>
    <row r="787" spans="1:20" ht="20.100000000000001" customHeight="1">
      <c r="A787" t="e">
        <f>OSS_2018_19!#REF!</f>
        <v>#REF!</v>
      </c>
      <c r="B787" s="148" t="e">
        <f>Januar!#REF!</f>
        <v>#REF!</v>
      </c>
      <c r="C787" s="148" t="e">
        <f>Februar!#REF!</f>
        <v>#REF!</v>
      </c>
      <c r="D787" s="148" t="e">
        <f>#REF!</f>
        <v>#REF!</v>
      </c>
      <c r="E787" s="148" t="e">
        <f>Juni!#REF!</f>
        <v>#REF!</v>
      </c>
      <c r="F787" s="148" t="e">
        <f>Juli!#REF!</f>
        <v>#REF!</v>
      </c>
      <c r="G787" s="148" t="e">
        <f>Septembar!#REF!</f>
        <v>#REF!</v>
      </c>
      <c r="H787" s="148" t="e">
        <f>Oktobar!#REF!</f>
        <v>#REF!</v>
      </c>
      <c r="I787" s="148" t="e">
        <f>Oktobar_2!S787</f>
        <v>#REF!</v>
      </c>
      <c r="K787" s="148" t="e">
        <f>Januar!#REF!</f>
        <v>#REF!</v>
      </c>
      <c r="L787" s="148" t="e">
        <f>Februar!#REF!</f>
        <v>#REF!</v>
      </c>
      <c r="M787" s="148" t="e">
        <f>#REF!</f>
        <v>#REF!</v>
      </c>
      <c r="N787" s="148" t="e">
        <f>Juni!#REF!</f>
        <v>#REF!</v>
      </c>
      <c r="O787" s="148" t="e">
        <f>Juli!#REF!</f>
        <v>#REF!</v>
      </c>
      <c r="P787" s="148" t="e">
        <f>Septembar!#REF!</f>
        <v>#REF!</v>
      </c>
      <c r="Q787" s="148" t="e">
        <f>Oktobar!#REF!</f>
        <v>#REF!</v>
      </c>
      <c r="R787" s="148" t="e">
        <f>Oktobar_2!S787</f>
        <v>#REF!</v>
      </c>
      <c r="S787" s="148"/>
      <c r="T787" s="148">
        <f t="shared" si="13"/>
        <v>0</v>
      </c>
    </row>
    <row r="788" spans="1:20" ht="20.100000000000001" customHeight="1">
      <c r="A788" t="e">
        <f>OSS_2018_19!#REF!</f>
        <v>#REF!</v>
      </c>
      <c r="B788" s="148" t="e">
        <f>Januar!#REF!</f>
        <v>#REF!</v>
      </c>
      <c r="C788" s="148" t="e">
        <f>Februar!#REF!</f>
        <v>#REF!</v>
      </c>
      <c r="D788" s="148" t="e">
        <f>#REF!</f>
        <v>#REF!</v>
      </c>
      <c r="E788" s="148" t="e">
        <f>Juni!#REF!</f>
        <v>#REF!</v>
      </c>
      <c r="F788" s="148" t="e">
        <f>Juli!#REF!</f>
        <v>#REF!</v>
      </c>
      <c r="G788" s="148" t="e">
        <f>Septembar!#REF!</f>
        <v>#REF!</v>
      </c>
      <c r="H788" s="148" t="e">
        <f>Oktobar!#REF!</f>
        <v>#REF!</v>
      </c>
      <c r="I788" s="148" t="e">
        <f>Oktobar_2!S788</f>
        <v>#REF!</v>
      </c>
      <c r="K788" s="148" t="e">
        <f>Januar!#REF!</f>
        <v>#REF!</v>
      </c>
      <c r="L788" s="148" t="e">
        <f>Februar!#REF!</f>
        <v>#REF!</v>
      </c>
      <c r="M788" s="148" t="e">
        <f>#REF!</f>
        <v>#REF!</v>
      </c>
      <c r="N788" s="148" t="e">
        <f>Juni!#REF!</f>
        <v>#REF!</v>
      </c>
      <c r="O788" s="148" t="e">
        <f>Juli!#REF!</f>
        <v>#REF!</v>
      </c>
      <c r="P788" s="148" t="e">
        <f>Septembar!#REF!</f>
        <v>#REF!</v>
      </c>
      <c r="Q788" s="148" t="e">
        <f>Oktobar!#REF!</f>
        <v>#REF!</v>
      </c>
      <c r="R788" s="148" t="e">
        <f>Oktobar_2!S788</f>
        <v>#REF!</v>
      </c>
      <c r="S788" s="148"/>
      <c r="T788" s="148">
        <f t="shared" si="13"/>
        <v>0</v>
      </c>
    </row>
    <row r="789" spans="1:20" ht="20.100000000000001" customHeight="1">
      <c r="A789" t="e">
        <f>OSS_2018_19!#REF!</f>
        <v>#REF!</v>
      </c>
      <c r="B789" s="148" t="e">
        <f>Januar!#REF!</f>
        <v>#REF!</v>
      </c>
      <c r="C789" s="148" t="e">
        <f>Februar!#REF!</f>
        <v>#REF!</v>
      </c>
      <c r="D789" s="148" t="e">
        <f>#REF!</f>
        <v>#REF!</v>
      </c>
      <c r="E789" s="148" t="e">
        <f>Juni!#REF!</f>
        <v>#REF!</v>
      </c>
      <c r="F789" s="148" t="e">
        <f>Juli!#REF!</f>
        <v>#REF!</v>
      </c>
      <c r="G789" s="148" t="e">
        <f>Septembar!#REF!</f>
        <v>#REF!</v>
      </c>
      <c r="H789" s="148" t="e">
        <f>Oktobar!#REF!</f>
        <v>#REF!</v>
      </c>
      <c r="I789" s="148" t="e">
        <f>Oktobar_2!S789</f>
        <v>#REF!</v>
      </c>
      <c r="K789" s="148" t="e">
        <f>Januar!#REF!</f>
        <v>#REF!</v>
      </c>
      <c r="L789" s="148" t="e">
        <f>Februar!#REF!</f>
        <v>#REF!</v>
      </c>
      <c r="M789" s="148" t="e">
        <f>#REF!</f>
        <v>#REF!</v>
      </c>
      <c r="N789" s="148" t="e">
        <f>Juni!#REF!</f>
        <v>#REF!</v>
      </c>
      <c r="O789" s="148" t="e">
        <f>Juli!#REF!</f>
        <v>#REF!</v>
      </c>
      <c r="P789" s="148" t="e">
        <f>Septembar!#REF!</f>
        <v>#REF!</v>
      </c>
      <c r="Q789" s="148" t="e">
        <f>Oktobar!#REF!</f>
        <v>#REF!</v>
      </c>
      <c r="R789" s="148" t="e">
        <f>Oktobar_2!S789</f>
        <v>#REF!</v>
      </c>
      <c r="S789" s="148"/>
      <c r="T789" s="148">
        <f t="shared" si="13"/>
        <v>0</v>
      </c>
    </row>
    <row r="790" spans="1:20" ht="20.100000000000001" customHeight="1">
      <c r="A790" t="e">
        <f>OSS_2018_19!#REF!</f>
        <v>#REF!</v>
      </c>
      <c r="B790" s="148" t="e">
        <f>Januar!#REF!</f>
        <v>#REF!</v>
      </c>
      <c r="C790" s="148" t="e">
        <f>Februar!#REF!</f>
        <v>#REF!</v>
      </c>
      <c r="D790" s="148" t="e">
        <f>#REF!</f>
        <v>#REF!</v>
      </c>
      <c r="E790" s="148" t="e">
        <f>Juni!#REF!</f>
        <v>#REF!</v>
      </c>
      <c r="F790" s="148" t="e">
        <f>Juli!#REF!</f>
        <v>#REF!</v>
      </c>
      <c r="G790" s="148" t="e">
        <f>Septembar!#REF!</f>
        <v>#REF!</v>
      </c>
      <c r="H790" s="148" t="e">
        <f>Oktobar!#REF!</f>
        <v>#REF!</v>
      </c>
      <c r="I790" s="148" t="e">
        <f>Oktobar_2!S790</f>
        <v>#REF!</v>
      </c>
      <c r="K790" s="148" t="e">
        <f>Januar!#REF!</f>
        <v>#REF!</v>
      </c>
      <c r="L790" s="148" t="e">
        <f>Februar!#REF!</f>
        <v>#REF!</v>
      </c>
      <c r="M790" s="148" t="e">
        <f>#REF!</f>
        <v>#REF!</v>
      </c>
      <c r="N790" s="148" t="e">
        <f>Juni!#REF!</f>
        <v>#REF!</v>
      </c>
      <c r="O790" s="148" t="e">
        <f>Juli!#REF!</f>
        <v>#REF!</v>
      </c>
      <c r="P790" s="148" t="e">
        <f>Septembar!#REF!</f>
        <v>#REF!</v>
      </c>
      <c r="Q790" s="148" t="e">
        <f>Oktobar!#REF!</f>
        <v>#REF!</v>
      </c>
      <c r="R790" s="148" t="e">
        <f>Oktobar_2!S790</f>
        <v>#REF!</v>
      </c>
      <c r="S790" s="148"/>
      <c r="T790" s="148">
        <f t="shared" si="13"/>
        <v>0</v>
      </c>
    </row>
    <row r="791" spans="1:20" ht="20.100000000000001" customHeight="1">
      <c r="A791" t="e">
        <f>OSS_2018_19!#REF!</f>
        <v>#REF!</v>
      </c>
      <c r="B791" s="148" t="e">
        <f>Januar!#REF!</f>
        <v>#REF!</v>
      </c>
      <c r="C791" s="148" t="e">
        <f>Februar!#REF!</f>
        <v>#REF!</v>
      </c>
      <c r="D791" s="148" t="e">
        <f>#REF!</f>
        <v>#REF!</v>
      </c>
      <c r="E791" s="148" t="e">
        <f>Juni!#REF!</f>
        <v>#REF!</v>
      </c>
      <c r="F791" s="148" t="e">
        <f>Juli!#REF!</f>
        <v>#REF!</v>
      </c>
      <c r="G791" s="148" t="e">
        <f>Septembar!#REF!</f>
        <v>#REF!</v>
      </c>
      <c r="H791" s="148" t="e">
        <f>Oktobar!#REF!</f>
        <v>#REF!</v>
      </c>
      <c r="I791" s="148" t="e">
        <f>Oktobar_2!S791</f>
        <v>#REF!</v>
      </c>
      <c r="K791" s="148" t="e">
        <f>Januar!#REF!</f>
        <v>#REF!</v>
      </c>
      <c r="L791" s="148" t="e">
        <f>Februar!#REF!</f>
        <v>#REF!</v>
      </c>
      <c r="M791" s="148" t="e">
        <f>#REF!</f>
        <v>#REF!</v>
      </c>
      <c r="N791" s="148" t="e">
        <f>Juni!#REF!</f>
        <v>#REF!</v>
      </c>
      <c r="O791" s="148" t="e">
        <f>Juli!#REF!</f>
        <v>#REF!</v>
      </c>
      <c r="P791" s="148" t="e">
        <f>Septembar!#REF!</f>
        <v>#REF!</v>
      </c>
      <c r="Q791" s="148" t="e">
        <f>Oktobar!#REF!</f>
        <v>#REF!</v>
      </c>
      <c r="R791" s="148" t="e">
        <f>Oktobar_2!S791</f>
        <v>#REF!</v>
      </c>
      <c r="S791" s="148"/>
      <c r="T791" s="148">
        <f t="shared" si="13"/>
        <v>0</v>
      </c>
    </row>
    <row r="792" spans="1:20" ht="20.100000000000001" customHeight="1">
      <c r="A792" t="e">
        <f>OSS_2018_19!#REF!</f>
        <v>#REF!</v>
      </c>
      <c r="B792" s="148" t="e">
        <f>Januar!#REF!</f>
        <v>#REF!</v>
      </c>
      <c r="C792" s="148" t="e">
        <f>Februar!#REF!</f>
        <v>#REF!</v>
      </c>
      <c r="D792" s="148" t="e">
        <f>#REF!</f>
        <v>#REF!</v>
      </c>
      <c r="E792" s="148" t="e">
        <f>Juni!#REF!</f>
        <v>#REF!</v>
      </c>
      <c r="F792" s="148" t="e">
        <f>Juli!#REF!</f>
        <v>#REF!</v>
      </c>
      <c r="G792" s="148" t="e">
        <f>Septembar!#REF!</f>
        <v>#REF!</v>
      </c>
      <c r="H792" s="148" t="e">
        <f>Oktobar!#REF!</f>
        <v>#REF!</v>
      </c>
      <c r="I792" s="148" t="e">
        <f>Oktobar_2!S792</f>
        <v>#REF!</v>
      </c>
      <c r="K792" s="148" t="e">
        <f>Januar!#REF!</f>
        <v>#REF!</v>
      </c>
      <c r="L792" s="148" t="e">
        <f>Februar!#REF!</f>
        <v>#REF!</v>
      </c>
      <c r="M792" s="148" t="e">
        <f>#REF!</f>
        <v>#REF!</v>
      </c>
      <c r="N792" s="148" t="e">
        <f>Juni!#REF!</f>
        <v>#REF!</v>
      </c>
      <c r="O792" s="148" t="e">
        <f>Juli!#REF!</f>
        <v>#REF!</v>
      </c>
      <c r="P792" s="148" t="e">
        <f>Septembar!#REF!</f>
        <v>#REF!</v>
      </c>
      <c r="Q792" s="148" t="e">
        <f>Oktobar!#REF!</f>
        <v>#REF!</v>
      </c>
      <c r="R792" s="148" t="e">
        <f>Oktobar_2!S792</f>
        <v>#REF!</v>
      </c>
      <c r="S792" s="148"/>
      <c r="T792" s="148">
        <f t="shared" si="13"/>
        <v>0</v>
      </c>
    </row>
    <row r="793" spans="1:20" ht="20.100000000000001" customHeight="1">
      <c r="A793" t="e">
        <f>OSS_2018_19!#REF!</f>
        <v>#REF!</v>
      </c>
      <c r="B793" s="148" t="e">
        <f>Januar!#REF!</f>
        <v>#REF!</v>
      </c>
      <c r="C793" s="148" t="e">
        <f>Februar!#REF!</f>
        <v>#REF!</v>
      </c>
      <c r="D793" s="148" t="e">
        <f>#REF!</f>
        <v>#REF!</v>
      </c>
      <c r="E793" s="148" t="e">
        <f>Juni!#REF!</f>
        <v>#REF!</v>
      </c>
      <c r="F793" s="148" t="e">
        <f>Juli!#REF!</f>
        <v>#REF!</v>
      </c>
      <c r="G793" s="148" t="e">
        <f>Septembar!#REF!</f>
        <v>#REF!</v>
      </c>
      <c r="H793" s="148" t="e">
        <f>Oktobar!#REF!</f>
        <v>#REF!</v>
      </c>
      <c r="I793" s="148" t="e">
        <f>Oktobar_2!S793</f>
        <v>#REF!</v>
      </c>
      <c r="K793" s="148" t="e">
        <f>Januar!#REF!</f>
        <v>#REF!</v>
      </c>
      <c r="L793" s="148" t="e">
        <f>Februar!#REF!</f>
        <v>#REF!</v>
      </c>
      <c r="M793" s="148" t="e">
        <f>#REF!</f>
        <v>#REF!</v>
      </c>
      <c r="N793" s="148" t="e">
        <f>Juni!#REF!</f>
        <v>#REF!</v>
      </c>
      <c r="O793" s="148" t="e">
        <f>Juli!#REF!</f>
        <v>#REF!</v>
      </c>
      <c r="P793" s="148" t="e">
        <f>Septembar!#REF!</f>
        <v>#REF!</v>
      </c>
      <c r="Q793" s="148" t="e">
        <f>Oktobar!#REF!</f>
        <v>#REF!</v>
      </c>
      <c r="R793" s="148" t="e">
        <f>Oktobar_2!S793</f>
        <v>#REF!</v>
      </c>
      <c r="S793" s="148"/>
      <c r="T793" s="148">
        <f t="shared" si="13"/>
        <v>0</v>
      </c>
    </row>
    <row r="794" spans="1:20" ht="20.100000000000001" customHeight="1">
      <c r="A794" t="e">
        <f>OSS_2018_19!#REF!</f>
        <v>#REF!</v>
      </c>
      <c r="B794" s="148" t="e">
        <f>Januar!#REF!</f>
        <v>#REF!</v>
      </c>
      <c r="C794" s="148" t="e">
        <f>Februar!#REF!</f>
        <v>#REF!</v>
      </c>
      <c r="D794" s="148" t="e">
        <f>#REF!</f>
        <v>#REF!</v>
      </c>
      <c r="E794" s="148" t="e">
        <f>Juni!#REF!</f>
        <v>#REF!</v>
      </c>
      <c r="F794" s="148" t="e">
        <f>Juli!#REF!</f>
        <v>#REF!</v>
      </c>
      <c r="G794" s="148" t="e">
        <f>Septembar!#REF!</f>
        <v>#REF!</v>
      </c>
      <c r="H794" s="148" t="e">
        <f>Oktobar!#REF!</f>
        <v>#REF!</v>
      </c>
      <c r="I794" s="148" t="e">
        <f>Oktobar_2!S794</f>
        <v>#REF!</v>
      </c>
      <c r="K794" s="148" t="e">
        <f>Januar!#REF!</f>
        <v>#REF!</v>
      </c>
      <c r="L794" s="148" t="e">
        <f>Februar!#REF!</f>
        <v>#REF!</v>
      </c>
      <c r="M794" s="148" t="e">
        <f>#REF!</f>
        <v>#REF!</v>
      </c>
      <c r="N794" s="148" t="e">
        <f>Juni!#REF!</f>
        <v>#REF!</v>
      </c>
      <c r="O794" s="148" t="e">
        <f>Juli!#REF!</f>
        <v>#REF!</v>
      </c>
      <c r="P794" s="148" t="e">
        <f>Septembar!#REF!</f>
        <v>#REF!</v>
      </c>
      <c r="Q794" s="148" t="e">
        <f>Oktobar!#REF!</f>
        <v>#REF!</v>
      </c>
      <c r="R794" s="148" t="e">
        <f>Oktobar_2!S794</f>
        <v>#REF!</v>
      </c>
      <c r="S794" s="148"/>
      <c r="T794" s="148">
        <f t="shared" si="13"/>
        <v>0</v>
      </c>
    </row>
    <row r="795" spans="1:20" ht="20.100000000000001" customHeight="1">
      <c r="A795" t="e">
        <f>OSS_2018_19!#REF!</f>
        <v>#REF!</v>
      </c>
      <c r="B795" s="148" t="e">
        <f>Januar!#REF!</f>
        <v>#REF!</v>
      </c>
      <c r="C795" s="148" t="e">
        <f>Februar!#REF!</f>
        <v>#REF!</v>
      </c>
      <c r="D795" s="148" t="e">
        <f>#REF!</f>
        <v>#REF!</v>
      </c>
      <c r="E795" s="148" t="e">
        <f>Juni!#REF!</f>
        <v>#REF!</v>
      </c>
      <c r="F795" s="148" t="e">
        <f>Juli!#REF!</f>
        <v>#REF!</v>
      </c>
      <c r="G795" s="148" t="e">
        <f>Septembar!#REF!</f>
        <v>#REF!</v>
      </c>
      <c r="H795" s="148" t="e">
        <f>Oktobar!#REF!</f>
        <v>#REF!</v>
      </c>
      <c r="I795" s="148" t="e">
        <f>Oktobar_2!S795</f>
        <v>#REF!</v>
      </c>
      <c r="K795" s="148" t="e">
        <f>Januar!#REF!</f>
        <v>#REF!</v>
      </c>
      <c r="L795" s="148" t="e">
        <f>Februar!#REF!</f>
        <v>#REF!</v>
      </c>
      <c r="M795" s="148" t="e">
        <f>#REF!</f>
        <v>#REF!</v>
      </c>
      <c r="N795" s="148" t="e">
        <f>Juni!#REF!</f>
        <v>#REF!</v>
      </c>
      <c r="O795" s="148" t="e">
        <f>Juli!#REF!</f>
        <v>#REF!</v>
      </c>
      <c r="P795" s="148" t="e">
        <f>Septembar!#REF!</f>
        <v>#REF!</v>
      </c>
      <c r="Q795" s="148" t="e">
        <f>Oktobar!#REF!</f>
        <v>#REF!</v>
      </c>
      <c r="R795" s="148" t="e">
        <f>Oktobar_2!S795</f>
        <v>#REF!</v>
      </c>
      <c r="S795" s="148"/>
      <c r="T795" s="148">
        <f t="shared" si="13"/>
        <v>0</v>
      </c>
    </row>
    <row r="796" spans="1:20" ht="20.100000000000001" customHeight="1">
      <c r="A796" t="e">
        <f>OSS_2018_19!#REF!</f>
        <v>#REF!</v>
      </c>
      <c r="B796" s="148" t="e">
        <f>Januar!#REF!</f>
        <v>#REF!</v>
      </c>
      <c r="C796" s="148" t="e">
        <f>Februar!#REF!</f>
        <v>#REF!</v>
      </c>
      <c r="D796" s="148" t="e">
        <f>#REF!</f>
        <v>#REF!</v>
      </c>
      <c r="E796" s="148" t="e">
        <f>Juni!#REF!</f>
        <v>#REF!</v>
      </c>
      <c r="F796" s="148" t="e">
        <f>Juli!#REF!</f>
        <v>#REF!</v>
      </c>
      <c r="G796" s="148" t="e">
        <f>Septembar!#REF!</f>
        <v>#REF!</v>
      </c>
      <c r="H796" s="148" t="e">
        <f>Oktobar!#REF!</f>
        <v>#REF!</v>
      </c>
      <c r="I796" s="148" t="e">
        <f>Oktobar_2!S796</f>
        <v>#REF!</v>
      </c>
      <c r="K796" s="148" t="e">
        <f>Januar!#REF!</f>
        <v>#REF!</v>
      </c>
      <c r="L796" s="148" t="e">
        <f>Februar!#REF!</f>
        <v>#REF!</v>
      </c>
      <c r="M796" s="148" t="e">
        <f>#REF!</f>
        <v>#REF!</v>
      </c>
      <c r="N796" s="148" t="e">
        <f>Juni!#REF!</f>
        <v>#REF!</v>
      </c>
      <c r="O796" s="148" t="e">
        <f>Juli!#REF!</f>
        <v>#REF!</v>
      </c>
      <c r="P796" s="148" t="e">
        <f>Septembar!#REF!</f>
        <v>#REF!</v>
      </c>
      <c r="Q796" s="148" t="e">
        <f>Oktobar!#REF!</f>
        <v>#REF!</v>
      </c>
      <c r="R796" s="148" t="e">
        <f>Oktobar_2!S796</f>
        <v>#REF!</v>
      </c>
      <c r="S796" s="148"/>
      <c r="T796" s="148">
        <f t="shared" si="13"/>
        <v>0</v>
      </c>
    </row>
    <row r="797" spans="1:20" ht="20.100000000000001" customHeight="1">
      <c r="A797" t="e">
        <f>OSS_2018_19!#REF!</f>
        <v>#REF!</v>
      </c>
      <c r="B797" s="148" t="e">
        <f>Januar!#REF!</f>
        <v>#REF!</v>
      </c>
      <c r="C797" s="148" t="e">
        <f>Februar!#REF!</f>
        <v>#REF!</v>
      </c>
      <c r="D797" s="148" t="e">
        <f>#REF!</f>
        <v>#REF!</v>
      </c>
      <c r="E797" s="148" t="e">
        <f>Juni!#REF!</f>
        <v>#REF!</v>
      </c>
      <c r="F797" s="148" t="e">
        <f>Juli!#REF!</f>
        <v>#REF!</v>
      </c>
      <c r="G797" s="148" t="e">
        <f>Septembar!#REF!</f>
        <v>#REF!</v>
      </c>
      <c r="H797" s="148" t="e">
        <f>Oktobar!#REF!</f>
        <v>#REF!</v>
      </c>
      <c r="I797" s="148" t="e">
        <f>Oktobar_2!S797</f>
        <v>#REF!</v>
      </c>
      <c r="K797" s="148" t="e">
        <f>Januar!#REF!</f>
        <v>#REF!</v>
      </c>
      <c r="L797" s="148" t="e">
        <f>Februar!#REF!</f>
        <v>#REF!</v>
      </c>
      <c r="M797" s="148" t="e">
        <f>#REF!</f>
        <v>#REF!</v>
      </c>
      <c r="N797" s="148" t="e">
        <f>Juni!#REF!</f>
        <v>#REF!</v>
      </c>
      <c r="O797" s="148" t="e">
        <f>Juli!#REF!</f>
        <v>#REF!</v>
      </c>
      <c r="P797" s="148" t="e">
        <f>Septembar!#REF!</f>
        <v>#REF!</v>
      </c>
      <c r="Q797" s="148" t="e">
        <f>Oktobar!#REF!</f>
        <v>#REF!</v>
      </c>
      <c r="R797" s="148" t="e">
        <f>Oktobar_2!S797</f>
        <v>#REF!</v>
      </c>
      <c r="S797" s="148"/>
      <c r="T797" s="148">
        <f t="shared" si="13"/>
        <v>0</v>
      </c>
    </row>
    <row r="798" spans="1:20" ht="20.100000000000001" customHeight="1">
      <c r="A798" t="e">
        <f>OSS_2018_19!#REF!</f>
        <v>#REF!</v>
      </c>
      <c r="B798" s="148" t="e">
        <f>Januar!#REF!</f>
        <v>#REF!</v>
      </c>
      <c r="C798" s="148" t="e">
        <f>Februar!#REF!</f>
        <v>#REF!</v>
      </c>
      <c r="D798" s="148" t="e">
        <f>#REF!</f>
        <v>#REF!</v>
      </c>
      <c r="E798" s="148" t="e">
        <f>Juni!#REF!</f>
        <v>#REF!</v>
      </c>
      <c r="F798" s="148" t="e">
        <f>Juli!#REF!</f>
        <v>#REF!</v>
      </c>
      <c r="G798" s="148" t="e">
        <f>Septembar!#REF!</f>
        <v>#REF!</v>
      </c>
      <c r="H798" s="148" t="e">
        <f>Oktobar!#REF!</f>
        <v>#REF!</v>
      </c>
      <c r="I798" s="148" t="e">
        <f>Oktobar_2!S798</f>
        <v>#REF!</v>
      </c>
      <c r="K798" s="148" t="e">
        <f>Januar!#REF!</f>
        <v>#REF!</v>
      </c>
      <c r="L798" s="148" t="e">
        <f>Februar!#REF!</f>
        <v>#REF!</v>
      </c>
      <c r="M798" s="148" t="e">
        <f>#REF!</f>
        <v>#REF!</v>
      </c>
      <c r="N798" s="148" t="e">
        <f>Juni!#REF!</f>
        <v>#REF!</v>
      </c>
      <c r="O798" s="148" t="e">
        <f>Juli!#REF!</f>
        <v>#REF!</v>
      </c>
      <c r="P798" s="148" t="e">
        <f>Septembar!#REF!</f>
        <v>#REF!</v>
      </c>
      <c r="Q798" s="148" t="e">
        <f>Oktobar!#REF!</f>
        <v>#REF!</v>
      </c>
      <c r="R798" s="148" t="e">
        <f>Oktobar_2!S798</f>
        <v>#REF!</v>
      </c>
      <c r="S798" s="148"/>
      <c r="T798" s="148">
        <f t="shared" si="13"/>
        <v>0</v>
      </c>
    </row>
    <row r="799" spans="1:20" ht="20.100000000000001" customHeight="1">
      <c r="A799" t="e">
        <f>OSS_2018_19!#REF!</f>
        <v>#REF!</v>
      </c>
      <c r="B799" s="148" t="e">
        <f>Januar!#REF!</f>
        <v>#REF!</v>
      </c>
      <c r="C799" s="148" t="e">
        <f>Februar!#REF!</f>
        <v>#REF!</v>
      </c>
      <c r="D799" s="148" t="e">
        <f>#REF!</f>
        <v>#REF!</v>
      </c>
      <c r="E799" s="148" t="e">
        <f>Juni!#REF!</f>
        <v>#REF!</v>
      </c>
      <c r="F799" s="148" t="e">
        <f>Juli!#REF!</f>
        <v>#REF!</v>
      </c>
      <c r="G799" s="148" t="e">
        <f>Septembar!#REF!</f>
        <v>#REF!</v>
      </c>
      <c r="H799" s="148" t="e">
        <f>Oktobar!#REF!</f>
        <v>#REF!</v>
      </c>
      <c r="I799" s="148" t="e">
        <f>Oktobar_2!S799</f>
        <v>#REF!</v>
      </c>
      <c r="K799" s="148" t="e">
        <f>Januar!#REF!</f>
        <v>#REF!</v>
      </c>
      <c r="L799" s="148" t="e">
        <f>Februar!#REF!</f>
        <v>#REF!</v>
      </c>
      <c r="M799" s="148" t="e">
        <f>#REF!</f>
        <v>#REF!</v>
      </c>
      <c r="N799" s="148" t="e">
        <f>Juni!#REF!</f>
        <v>#REF!</v>
      </c>
      <c r="O799" s="148" t="e">
        <f>Juli!#REF!</f>
        <v>#REF!</v>
      </c>
      <c r="P799" s="148" t="e">
        <f>Septembar!#REF!</f>
        <v>#REF!</v>
      </c>
      <c r="Q799" s="148" t="e">
        <f>Oktobar!#REF!</f>
        <v>#REF!</v>
      </c>
      <c r="R799" s="148" t="e">
        <f>Oktobar_2!S799</f>
        <v>#REF!</v>
      </c>
      <c r="S799" s="148"/>
      <c r="T799" s="148">
        <f t="shared" si="13"/>
        <v>0</v>
      </c>
    </row>
    <row r="800" spans="1:20" ht="20.100000000000001" customHeight="1">
      <c r="A800" t="e">
        <f>OSS_2018_19!#REF!</f>
        <v>#REF!</v>
      </c>
      <c r="B800" s="148" t="e">
        <f>Januar!#REF!</f>
        <v>#REF!</v>
      </c>
      <c r="C800" s="148" t="e">
        <f>Februar!#REF!</f>
        <v>#REF!</v>
      </c>
      <c r="D800" s="148" t="e">
        <f>#REF!</f>
        <v>#REF!</v>
      </c>
      <c r="E800" s="148" t="e">
        <f>Juni!#REF!</f>
        <v>#REF!</v>
      </c>
      <c r="F800" s="148" t="e">
        <f>Juli!#REF!</f>
        <v>#REF!</v>
      </c>
      <c r="G800" s="148" t="e">
        <f>Septembar!#REF!</f>
        <v>#REF!</v>
      </c>
      <c r="H800" s="148" t="e">
        <f>Oktobar!#REF!</f>
        <v>#REF!</v>
      </c>
      <c r="I800" s="148" t="e">
        <f>Oktobar_2!S800</f>
        <v>#REF!</v>
      </c>
      <c r="K800" s="148" t="e">
        <f>Januar!#REF!</f>
        <v>#REF!</v>
      </c>
      <c r="L800" s="148" t="e">
        <f>Februar!#REF!</f>
        <v>#REF!</v>
      </c>
      <c r="M800" s="148" t="e">
        <f>#REF!</f>
        <v>#REF!</v>
      </c>
      <c r="N800" s="148" t="e">
        <f>Juni!#REF!</f>
        <v>#REF!</v>
      </c>
      <c r="O800" s="148" t="e">
        <f>Juli!#REF!</f>
        <v>#REF!</v>
      </c>
      <c r="P800" s="148" t="e">
        <f>Septembar!#REF!</f>
        <v>#REF!</v>
      </c>
      <c r="Q800" s="148" t="e">
        <f>Oktobar!#REF!</f>
        <v>#REF!</v>
      </c>
      <c r="R800" s="148" t="e">
        <f>Oktobar_2!S800</f>
        <v>#REF!</v>
      </c>
      <c r="S800" s="148"/>
      <c r="T800" s="148">
        <f t="shared" si="13"/>
        <v>0</v>
      </c>
    </row>
    <row r="801" spans="1:20" ht="20.100000000000001" customHeight="1">
      <c r="A801" t="e">
        <f>OSS_2018_19!#REF!</f>
        <v>#REF!</v>
      </c>
      <c r="B801" s="148" t="e">
        <f>Januar!#REF!</f>
        <v>#REF!</v>
      </c>
      <c r="C801" s="148" t="e">
        <f>Februar!#REF!</f>
        <v>#REF!</v>
      </c>
      <c r="D801" s="148" t="e">
        <f>#REF!</f>
        <v>#REF!</v>
      </c>
      <c r="E801" s="148" t="e">
        <f>Juni!#REF!</f>
        <v>#REF!</v>
      </c>
      <c r="F801" s="148" t="e">
        <f>Juli!#REF!</f>
        <v>#REF!</v>
      </c>
      <c r="G801" s="148" t="e">
        <f>Septembar!#REF!</f>
        <v>#REF!</v>
      </c>
      <c r="H801" s="148" t="e">
        <f>Oktobar!#REF!</f>
        <v>#REF!</v>
      </c>
      <c r="I801" s="148" t="e">
        <f>Oktobar_2!S801</f>
        <v>#REF!</v>
      </c>
      <c r="K801" s="148" t="e">
        <f>Januar!#REF!</f>
        <v>#REF!</v>
      </c>
      <c r="L801" s="148" t="e">
        <f>Februar!#REF!</f>
        <v>#REF!</v>
      </c>
      <c r="M801" s="148" t="e">
        <f>#REF!</f>
        <v>#REF!</v>
      </c>
      <c r="N801" s="148" t="e">
        <f>Juni!#REF!</f>
        <v>#REF!</v>
      </c>
      <c r="O801" s="148" t="e">
        <f>Juli!#REF!</f>
        <v>#REF!</v>
      </c>
      <c r="P801" s="148" t="e">
        <f>Septembar!#REF!</f>
        <v>#REF!</v>
      </c>
      <c r="Q801" s="148" t="e">
        <f>Oktobar!#REF!</f>
        <v>#REF!</v>
      </c>
      <c r="R801" s="148" t="e">
        <f>Oktobar_2!S801</f>
        <v>#REF!</v>
      </c>
      <c r="S801" s="148"/>
      <c r="T801" s="148">
        <f t="shared" si="13"/>
        <v>0</v>
      </c>
    </row>
    <row r="802" spans="1:20" ht="20.100000000000001" customHeight="1">
      <c r="A802" t="e">
        <f>OSS_2018_19!#REF!</f>
        <v>#REF!</v>
      </c>
      <c r="B802" s="148" t="e">
        <f>Januar!#REF!</f>
        <v>#REF!</v>
      </c>
      <c r="C802" s="148" t="e">
        <f>Februar!#REF!</f>
        <v>#REF!</v>
      </c>
      <c r="D802" s="148" t="e">
        <f>#REF!</f>
        <v>#REF!</v>
      </c>
      <c r="E802" s="148" t="e">
        <f>Juni!#REF!</f>
        <v>#REF!</v>
      </c>
      <c r="F802" s="148" t="e">
        <f>Juli!#REF!</f>
        <v>#REF!</v>
      </c>
      <c r="G802" s="148" t="e">
        <f>Septembar!#REF!</f>
        <v>#REF!</v>
      </c>
      <c r="H802" s="148" t="e">
        <f>Oktobar!#REF!</f>
        <v>#REF!</v>
      </c>
      <c r="I802" s="148" t="e">
        <f>Oktobar_2!S802</f>
        <v>#REF!</v>
      </c>
      <c r="K802" s="148" t="e">
        <f>Januar!#REF!</f>
        <v>#REF!</v>
      </c>
      <c r="L802" s="148" t="e">
        <f>Februar!#REF!</f>
        <v>#REF!</v>
      </c>
      <c r="M802" s="148" t="e">
        <f>#REF!</f>
        <v>#REF!</v>
      </c>
      <c r="N802" s="148" t="e">
        <f>Juni!#REF!</f>
        <v>#REF!</v>
      </c>
      <c r="O802" s="148" t="e">
        <f>Juli!#REF!</f>
        <v>#REF!</v>
      </c>
      <c r="P802" s="148" t="e">
        <f>Septembar!#REF!</f>
        <v>#REF!</v>
      </c>
      <c r="Q802" s="148" t="e">
        <f>Oktobar!#REF!</f>
        <v>#REF!</v>
      </c>
      <c r="R802" s="148" t="e">
        <f>Oktobar_2!S802</f>
        <v>#REF!</v>
      </c>
      <c r="S802" s="148"/>
      <c r="T802" s="148">
        <f t="shared" si="13"/>
        <v>0</v>
      </c>
    </row>
    <row r="803" spans="1:20" ht="20.100000000000001" customHeight="1">
      <c r="A803" t="e">
        <f>OSS_2018_19!#REF!</f>
        <v>#REF!</v>
      </c>
      <c r="B803" s="148" t="e">
        <f>Januar!#REF!</f>
        <v>#REF!</v>
      </c>
      <c r="C803" s="148" t="e">
        <f>Februar!#REF!</f>
        <v>#REF!</v>
      </c>
      <c r="D803" s="148" t="e">
        <f>#REF!</f>
        <v>#REF!</v>
      </c>
      <c r="E803" s="148" t="e">
        <f>Juni!#REF!</f>
        <v>#REF!</v>
      </c>
      <c r="F803" s="148" t="e">
        <f>Juli!#REF!</f>
        <v>#REF!</v>
      </c>
      <c r="G803" s="148" t="e">
        <f>Septembar!#REF!</f>
        <v>#REF!</v>
      </c>
      <c r="H803" s="148" t="e">
        <f>Oktobar!#REF!</f>
        <v>#REF!</v>
      </c>
      <c r="I803" s="148" t="e">
        <f>Oktobar_2!S803</f>
        <v>#REF!</v>
      </c>
      <c r="K803" s="148" t="e">
        <f>Januar!#REF!</f>
        <v>#REF!</v>
      </c>
      <c r="L803" s="148" t="e">
        <f>Februar!#REF!</f>
        <v>#REF!</v>
      </c>
      <c r="M803" s="148" t="e">
        <f>#REF!</f>
        <v>#REF!</v>
      </c>
      <c r="N803" s="148" t="e">
        <f>Juni!#REF!</f>
        <v>#REF!</v>
      </c>
      <c r="O803" s="148" t="e">
        <f>Juli!#REF!</f>
        <v>#REF!</v>
      </c>
      <c r="P803" s="148" t="e">
        <f>Septembar!#REF!</f>
        <v>#REF!</v>
      </c>
      <c r="Q803" s="148" t="e">
        <f>Oktobar!#REF!</f>
        <v>#REF!</v>
      </c>
      <c r="R803" s="148" t="e">
        <f>Oktobar_2!S803</f>
        <v>#REF!</v>
      </c>
      <c r="S803" s="148"/>
      <c r="T803" s="148">
        <f t="shared" si="13"/>
        <v>0</v>
      </c>
    </row>
    <row r="804" spans="1:20" ht="20.100000000000001" customHeight="1">
      <c r="A804" t="e">
        <f>OSS_2018_19!#REF!</f>
        <v>#REF!</v>
      </c>
      <c r="B804" s="148" t="e">
        <f>Januar!#REF!</f>
        <v>#REF!</v>
      </c>
      <c r="C804" s="148" t="e">
        <f>Februar!#REF!</f>
        <v>#REF!</v>
      </c>
      <c r="D804" s="148" t="e">
        <f>#REF!</f>
        <v>#REF!</v>
      </c>
      <c r="E804" s="148" t="e">
        <f>Juni!#REF!</f>
        <v>#REF!</v>
      </c>
      <c r="F804" s="148" t="e">
        <f>Juli!#REF!</f>
        <v>#REF!</v>
      </c>
      <c r="G804" s="148" t="e">
        <f>Septembar!#REF!</f>
        <v>#REF!</v>
      </c>
      <c r="H804" s="148" t="e">
        <f>Oktobar!#REF!</f>
        <v>#REF!</v>
      </c>
      <c r="I804" s="148" t="e">
        <f>Oktobar_2!S804</f>
        <v>#REF!</v>
      </c>
      <c r="K804" s="148" t="e">
        <f>Januar!#REF!</f>
        <v>#REF!</v>
      </c>
      <c r="L804" s="148" t="e">
        <f>Februar!#REF!</f>
        <v>#REF!</v>
      </c>
      <c r="M804" s="148" t="e">
        <f>#REF!</f>
        <v>#REF!</v>
      </c>
      <c r="N804" s="148" t="e">
        <f>Juni!#REF!</f>
        <v>#REF!</v>
      </c>
      <c r="O804" s="148" t="e">
        <f>Juli!#REF!</f>
        <v>#REF!</v>
      </c>
      <c r="P804" s="148" t="e">
        <f>Septembar!#REF!</f>
        <v>#REF!</v>
      </c>
      <c r="Q804" s="148" t="e">
        <f>Oktobar!#REF!</f>
        <v>#REF!</v>
      </c>
      <c r="R804" s="148" t="e">
        <f>Oktobar_2!S804</f>
        <v>#REF!</v>
      </c>
      <c r="S804" s="148"/>
      <c r="T804" s="148">
        <f t="shared" si="13"/>
        <v>0</v>
      </c>
    </row>
    <row r="805" spans="1:20" ht="20.100000000000001" customHeight="1">
      <c r="A805" t="e">
        <f>OSS_2018_19!#REF!</f>
        <v>#REF!</v>
      </c>
      <c r="B805" s="148" t="e">
        <f>Januar!#REF!</f>
        <v>#REF!</v>
      </c>
      <c r="C805" s="148" t="e">
        <f>Februar!#REF!</f>
        <v>#REF!</v>
      </c>
      <c r="D805" s="148" t="e">
        <f>#REF!</f>
        <v>#REF!</v>
      </c>
      <c r="E805" s="148" t="e">
        <f>Juni!#REF!</f>
        <v>#REF!</v>
      </c>
      <c r="F805" s="148" t="e">
        <f>Juli!#REF!</f>
        <v>#REF!</v>
      </c>
      <c r="G805" s="148" t="e">
        <f>Septembar!#REF!</f>
        <v>#REF!</v>
      </c>
      <c r="H805" s="148" t="e">
        <f>Oktobar!#REF!</f>
        <v>#REF!</v>
      </c>
      <c r="I805" s="148" t="e">
        <f>Oktobar_2!S805</f>
        <v>#REF!</v>
      </c>
      <c r="K805" s="148" t="e">
        <f>Januar!#REF!</f>
        <v>#REF!</v>
      </c>
      <c r="L805" s="148" t="e">
        <f>Februar!#REF!</f>
        <v>#REF!</v>
      </c>
      <c r="M805" s="148" t="e">
        <f>#REF!</f>
        <v>#REF!</v>
      </c>
      <c r="N805" s="148" t="e">
        <f>Juni!#REF!</f>
        <v>#REF!</v>
      </c>
      <c r="O805" s="148" t="e">
        <f>Juli!#REF!</f>
        <v>#REF!</v>
      </c>
      <c r="P805" s="148" t="e">
        <f>Septembar!#REF!</f>
        <v>#REF!</v>
      </c>
      <c r="Q805" s="148" t="e">
        <f>Oktobar!#REF!</f>
        <v>#REF!</v>
      </c>
      <c r="R805" s="148" t="e">
        <f>Oktobar_2!S805</f>
        <v>#REF!</v>
      </c>
      <c r="S805" s="148"/>
      <c r="T805" s="148">
        <f t="shared" si="13"/>
        <v>0</v>
      </c>
    </row>
    <row r="806" spans="1:20" ht="20.100000000000001" customHeight="1">
      <c r="A806" t="e">
        <f>OSS_2018_19!#REF!</f>
        <v>#REF!</v>
      </c>
      <c r="B806" s="148" t="e">
        <f>Januar!#REF!</f>
        <v>#REF!</v>
      </c>
      <c r="C806" s="148" t="e">
        <f>Februar!#REF!</f>
        <v>#REF!</v>
      </c>
      <c r="D806" s="148" t="e">
        <f>#REF!</f>
        <v>#REF!</v>
      </c>
      <c r="E806" s="148" t="e">
        <f>Juni!#REF!</f>
        <v>#REF!</v>
      </c>
      <c r="F806" s="148" t="e">
        <f>Juli!#REF!</f>
        <v>#REF!</v>
      </c>
      <c r="G806" s="148" t="e">
        <f>Septembar!#REF!</f>
        <v>#REF!</v>
      </c>
      <c r="H806" s="148" t="e">
        <f>Oktobar!#REF!</f>
        <v>#REF!</v>
      </c>
      <c r="I806" s="148" t="e">
        <f>Oktobar_2!S806</f>
        <v>#REF!</v>
      </c>
      <c r="K806" s="148" t="e">
        <f>Januar!#REF!</f>
        <v>#REF!</v>
      </c>
      <c r="L806" s="148" t="e">
        <f>Februar!#REF!</f>
        <v>#REF!</v>
      </c>
      <c r="M806" s="148" t="e">
        <f>#REF!</f>
        <v>#REF!</v>
      </c>
      <c r="N806" s="148" t="e">
        <f>Juni!#REF!</f>
        <v>#REF!</v>
      </c>
      <c r="O806" s="148" t="e">
        <f>Juli!#REF!</f>
        <v>#REF!</v>
      </c>
      <c r="P806" s="148" t="e">
        <f>Septembar!#REF!</f>
        <v>#REF!</v>
      </c>
      <c r="Q806" s="148" t="e">
        <f>Oktobar!#REF!</f>
        <v>#REF!</v>
      </c>
      <c r="R806" s="148" t="e">
        <f>Oktobar_2!S806</f>
        <v>#REF!</v>
      </c>
      <c r="S806" s="148"/>
      <c r="T806" s="148">
        <f t="shared" si="13"/>
        <v>0</v>
      </c>
    </row>
    <row r="807" spans="1:20" ht="20.100000000000001" customHeight="1">
      <c r="A807" t="e">
        <f>OSS_2018_19!#REF!</f>
        <v>#REF!</v>
      </c>
      <c r="B807" s="148" t="e">
        <f>Januar!#REF!</f>
        <v>#REF!</v>
      </c>
      <c r="C807" s="148" t="e">
        <f>Februar!#REF!</f>
        <v>#REF!</v>
      </c>
      <c r="D807" s="148" t="e">
        <f>#REF!</f>
        <v>#REF!</v>
      </c>
      <c r="E807" s="148" t="e">
        <f>Juni!#REF!</f>
        <v>#REF!</v>
      </c>
      <c r="F807" s="148" t="e">
        <f>Juli!#REF!</f>
        <v>#REF!</v>
      </c>
      <c r="G807" s="148" t="e">
        <f>Septembar!#REF!</f>
        <v>#REF!</v>
      </c>
      <c r="H807" s="148" t="e">
        <f>Oktobar!#REF!</f>
        <v>#REF!</v>
      </c>
      <c r="I807" s="148" t="e">
        <f>Oktobar_2!S807</f>
        <v>#REF!</v>
      </c>
      <c r="K807" s="148" t="e">
        <f>Januar!#REF!</f>
        <v>#REF!</v>
      </c>
      <c r="L807" s="148" t="e">
        <f>Februar!#REF!</f>
        <v>#REF!</v>
      </c>
      <c r="M807" s="148" t="e">
        <f>#REF!</f>
        <v>#REF!</v>
      </c>
      <c r="N807" s="148" t="e">
        <f>Juni!#REF!</f>
        <v>#REF!</v>
      </c>
      <c r="O807" s="148" t="e">
        <f>Juli!#REF!</f>
        <v>#REF!</v>
      </c>
      <c r="P807" s="148" t="e">
        <f>Septembar!#REF!</f>
        <v>#REF!</v>
      </c>
      <c r="Q807" s="148" t="e">
        <f>Oktobar!#REF!</f>
        <v>#REF!</v>
      </c>
      <c r="R807" s="148" t="e">
        <f>Oktobar_2!S807</f>
        <v>#REF!</v>
      </c>
      <c r="S807" s="148"/>
      <c r="T807" s="148">
        <f t="shared" si="13"/>
        <v>0</v>
      </c>
    </row>
    <row r="808" spans="1:20" ht="20.100000000000001" customHeight="1">
      <c r="A808" t="e">
        <f>OSS_2018_19!#REF!</f>
        <v>#REF!</v>
      </c>
      <c r="B808" s="148" t="e">
        <f>Januar!#REF!</f>
        <v>#REF!</v>
      </c>
      <c r="C808" s="148" t="e">
        <f>Februar!#REF!</f>
        <v>#REF!</v>
      </c>
      <c r="D808" s="148" t="e">
        <f>#REF!</f>
        <v>#REF!</v>
      </c>
      <c r="E808" s="148" t="e">
        <f>Juni!#REF!</f>
        <v>#REF!</v>
      </c>
      <c r="F808" s="148" t="e">
        <f>Juli!#REF!</f>
        <v>#REF!</v>
      </c>
      <c r="G808" s="148" t="e">
        <f>Septembar!#REF!</f>
        <v>#REF!</v>
      </c>
      <c r="H808" s="148" t="e">
        <f>Oktobar!#REF!</f>
        <v>#REF!</v>
      </c>
      <c r="I808" s="148" t="e">
        <f>Oktobar_2!S808</f>
        <v>#REF!</v>
      </c>
      <c r="K808" s="148" t="e">
        <f>Januar!#REF!</f>
        <v>#REF!</v>
      </c>
      <c r="L808" s="148" t="e">
        <f>Februar!#REF!</f>
        <v>#REF!</v>
      </c>
      <c r="M808" s="148" t="e">
        <f>#REF!</f>
        <v>#REF!</v>
      </c>
      <c r="N808" s="148" t="e">
        <f>Juni!#REF!</f>
        <v>#REF!</v>
      </c>
      <c r="O808" s="148" t="e">
        <f>Juli!#REF!</f>
        <v>#REF!</v>
      </c>
      <c r="P808" s="148" t="e">
        <f>Septembar!#REF!</f>
        <v>#REF!</v>
      </c>
      <c r="Q808" s="148" t="e">
        <f>Oktobar!#REF!</f>
        <v>#REF!</v>
      </c>
      <c r="R808" s="148" t="e">
        <f>Oktobar_2!S808</f>
        <v>#REF!</v>
      </c>
      <c r="S808" s="148"/>
      <c r="T808" s="148">
        <f t="shared" si="13"/>
        <v>0</v>
      </c>
    </row>
    <row r="809" spans="1:20" ht="20.100000000000001" customHeight="1">
      <c r="A809" t="e">
        <f>OSS_2018_19!#REF!</f>
        <v>#REF!</v>
      </c>
      <c r="B809" s="148" t="e">
        <f>Januar!#REF!</f>
        <v>#REF!</v>
      </c>
      <c r="C809" s="148" t="e">
        <f>Februar!#REF!</f>
        <v>#REF!</v>
      </c>
      <c r="D809" s="148" t="e">
        <f>#REF!</f>
        <v>#REF!</v>
      </c>
      <c r="E809" s="148" t="e">
        <f>Juni!#REF!</f>
        <v>#REF!</v>
      </c>
      <c r="F809" s="148" t="e">
        <f>Juli!#REF!</f>
        <v>#REF!</v>
      </c>
      <c r="G809" s="148" t="e">
        <f>Septembar!#REF!</f>
        <v>#REF!</v>
      </c>
      <c r="H809" s="148" t="e">
        <f>Oktobar!#REF!</f>
        <v>#REF!</v>
      </c>
      <c r="I809" s="148" t="e">
        <f>Oktobar_2!S809</f>
        <v>#REF!</v>
      </c>
      <c r="K809" s="148" t="e">
        <f>Januar!#REF!</f>
        <v>#REF!</v>
      </c>
      <c r="L809" s="148" t="e">
        <f>Februar!#REF!</f>
        <v>#REF!</v>
      </c>
      <c r="M809" s="148" t="e">
        <f>#REF!</f>
        <v>#REF!</v>
      </c>
      <c r="N809" s="148" t="e">
        <f>Juni!#REF!</f>
        <v>#REF!</v>
      </c>
      <c r="O809" s="148" t="e">
        <f>Juli!#REF!</f>
        <v>#REF!</v>
      </c>
      <c r="P809" s="148" t="e">
        <f>Septembar!#REF!</f>
        <v>#REF!</v>
      </c>
      <c r="Q809" s="148" t="e">
        <f>Oktobar!#REF!</f>
        <v>#REF!</v>
      </c>
      <c r="R809" s="148" t="e">
        <f>Oktobar_2!S809</f>
        <v>#REF!</v>
      </c>
      <c r="S809" s="148"/>
      <c r="T809" s="148">
        <f t="shared" si="13"/>
        <v>0</v>
      </c>
    </row>
    <row r="810" spans="1:20" ht="20.100000000000001" customHeight="1">
      <c r="A810" t="e">
        <f>OSS_2018_19!#REF!</f>
        <v>#REF!</v>
      </c>
      <c r="B810" s="148" t="e">
        <f>Januar!#REF!</f>
        <v>#REF!</v>
      </c>
      <c r="C810" s="148" t="e">
        <f>Februar!#REF!</f>
        <v>#REF!</v>
      </c>
      <c r="D810" s="148" t="e">
        <f>#REF!</f>
        <v>#REF!</v>
      </c>
      <c r="E810" s="148" t="e">
        <f>Juni!#REF!</f>
        <v>#REF!</v>
      </c>
      <c r="F810" s="148" t="e">
        <f>Juli!#REF!</f>
        <v>#REF!</v>
      </c>
      <c r="G810" s="148" t="e">
        <f>Septembar!#REF!</f>
        <v>#REF!</v>
      </c>
      <c r="H810" s="148" t="e">
        <f>Oktobar!#REF!</f>
        <v>#REF!</v>
      </c>
      <c r="I810" s="148" t="e">
        <f>Oktobar_2!S810</f>
        <v>#REF!</v>
      </c>
      <c r="K810" s="148" t="e">
        <f>Januar!#REF!</f>
        <v>#REF!</v>
      </c>
      <c r="L810" s="148" t="e">
        <f>Februar!#REF!</f>
        <v>#REF!</v>
      </c>
      <c r="M810" s="148" t="e">
        <f>#REF!</f>
        <v>#REF!</v>
      </c>
      <c r="N810" s="148" t="e">
        <f>Juni!#REF!</f>
        <v>#REF!</v>
      </c>
      <c r="O810" s="148" t="e">
        <f>Juli!#REF!</f>
        <v>#REF!</v>
      </c>
      <c r="P810" s="148" t="e">
        <f>Septembar!#REF!</f>
        <v>#REF!</v>
      </c>
      <c r="Q810" s="148" t="e">
        <f>Oktobar!#REF!</f>
        <v>#REF!</v>
      </c>
      <c r="R810" s="148" t="e">
        <f>Oktobar_2!S810</f>
        <v>#REF!</v>
      </c>
      <c r="S810" s="148"/>
      <c r="T810" s="148">
        <f t="shared" si="13"/>
        <v>0</v>
      </c>
    </row>
    <row r="811" spans="1:20" ht="20.100000000000001" customHeight="1">
      <c r="A811" t="e">
        <f>OSS_2018_19!#REF!</f>
        <v>#REF!</v>
      </c>
      <c r="B811" s="148" t="e">
        <f>Januar!#REF!</f>
        <v>#REF!</v>
      </c>
      <c r="C811" s="148" t="e">
        <f>Februar!#REF!</f>
        <v>#REF!</v>
      </c>
      <c r="D811" s="148" t="e">
        <f>#REF!</f>
        <v>#REF!</v>
      </c>
      <c r="E811" s="148" t="e">
        <f>Juni!#REF!</f>
        <v>#REF!</v>
      </c>
      <c r="F811" s="148" t="e">
        <f>Juli!#REF!</f>
        <v>#REF!</v>
      </c>
      <c r="G811" s="148" t="e">
        <f>Septembar!#REF!</f>
        <v>#REF!</v>
      </c>
      <c r="H811" s="148" t="e">
        <f>Oktobar!#REF!</f>
        <v>#REF!</v>
      </c>
      <c r="I811" s="148" t="e">
        <f>Oktobar_2!S811</f>
        <v>#REF!</v>
      </c>
      <c r="K811" s="148" t="e">
        <f>Januar!#REF!</f>
        <v>#REF!</v>
      </c>
      <c r="L811" s="148" t="e">
        <f>Februar!#REF!</f>
        <v>#REF!</v>
      </c>
      <c r="M811" s="148" t="e">
        <f>#REF!</f>
        <v>#REF!</v>
      </c>
      <c r="N811" s="148" t="e">
        <f>Juni!#REF!</f>
        <v>#REF!</v>
      </c>
      <c r="O811" s="148" t="e">
        <f>Juli!#REF!</f>
        <v>#REF!</v>
      </c>
      <c r="P811" s="148" t="e">
        <f>Septembar!#REF!</f>
        <v>#REF!</v>
      </c>
      <c r="Q811" s="148" t="e">
        <f>Oktobar!#REF!</f>
        <v>#REF!</v>
      </c>
      <c r="R811" s="148" t="e">
        <f>Oktobar_2!S811</f>
        <v>#REF!</v>
      </c>
      <c r="S811" s="148"/>
      <c r="T811" s="148">
        <f t="shared" si="13"/>
        <v>0</v>
      </c>
    </row>
    <row r="812" spans="1:20" ht="20.100000000000001" customHeight="1">
      <c r="A812" t="e">
        <f>OSS_2018_19!#REF!</f>
        <v>#REF!</v>
      </c>
      <c r="B812" s="148" t="e">
        <f>Januar!#REF!</f>
        <v>#REF!</v>
      </c>
      <c r="C812" s="148" t="e">
        <f>Februar!#REF!</f>
        <v>#REF!</v>
      </c>
      <c r="D812" s="148" t="e">
        <f>#REF!</f>
        <v>#REF!</v>
      </c>
      <c r="E812" s="148" t="e">
        <f>Juni!#REF!</f>
        <v>#REF!</v>
      </c>
      <c r="F812" s="148" t="e">
        <f>Juli!#REF!</f>
        <v>#REF!</v>
      </c>
      <c r="G812" s="148" t="e">
        <f>Septembar!#REF!</f>
        <v>#REF!</v>
      </c>
      <c r="H812" s="148" t="e">
        <f>Oktobar!#REF!</f>
        <v>#REF!</v>
      </c>
      <c r="I812" s="148" t="e">
        <f>Oktobar_2!S812</f>
        <v>#REF!</v>
      </c>
      <c r="K812" s="148" t="e">
        <f>Januar!#REF!</f>
        <v>#REF!</v>
      </c>
      <c r="L812" s="148" t="e">
        <f>Februar!#REF!</f>
        <v>#REF!</v>
      </c>
      <c r="M812" s="148" t="e">
        <f>#REF!</f>
        <v>#REF!</v>
      </c>
      <c r="N812" s="148" t="e">
        <f>Juni!#REF!</f>
        <v>#REF!</v>
      </c>
      <c r="O812" s="148" t="e">
        <f>Juli!#REF!</f>
        <v>#REF!</v>
      </c>
      <c r="P812" s="148" t="e">
        <f>Septembar!#REF!</f>
        <v>#REF!</v>
      </c>
      <c r="Q812" s="148" t="e">
        <f>Oktobar!#REF!</f>
        <v>#REF!</v>
      </c>
      <c r="R812" s="148" t="e">
        <f>Oktobar_2!S812</f>
        <v>#REF!</v>
      </c>
      <c r="S812" s="148"/>
      <c r="T812" s="148">
        <f t="shared" si="13"/>
        <v>0</v>
      </c>
    </row>
    <row r="813" spans="1:20" ht="20.100000000000001" customHeight="1">
      <c r="A813" t="e">
        <f>OSS_2018_19!#REF!</f>
        <v>#REF!</v>
      </c>
      <c r="B813" s="148" t="e">
        <f>Januar!#REF!</f>
        <v>#REF!</v>
      </c>
      <c r="C813" s="148" t="e">
        <f>Februar!#REF!</f>
        <v>#REF!</v>
      </c>
      <c r="D813" s="148" t="e">
        <f>#REF!</f>
        <v>#REF!</v>
      </c>
      <c r="E813" s="148" t="e">
        <f>Juni!#REF!</f>
        <v>#REF!</v>
      </c>
      <c r="F813" s="148" t="e">
        <f>Juli!#REF!</f>
        <v>#REF!</v>
      </c>
      <c r="G813" s="148" t="e">
        <f>Septembar!#REF!</f>
        <v>#REF!</v>
      </c>
      <c r="H813" s="148" t="e">
        <f>Oktobar!#REF!</f>
        <v>#REF!</v>
      </c>
      <c r="I813" s="148" t="e">
        <f>Oktobar_2!S813</f>
        <v>#REF!</v>
      </c>
      <c r="K813" s="148" t="e">
        <f>Januar!#REF!</f>
        <v>#REF!</v>
      </c>
      <c r="L813" s="148" t="e">
        <f>Februar!#REF!</f>
        <v>#REF!</v>
      </c>
      <c r="M813" s="148" t="e">
        <f>#REF!</f>
        <v>#REF!</v>
      </c>
      <c r="N813" s="148" t="e">
        <f>Juni!#REF!</f>
        <v>#REF!</v>
      </c>
      <c r="O813" s="148" t="e">
        <f>Juli!#REF!</f>
        <v>#REF!</v>
      </c>
      <c r="P813" s="148" t="e">
        <f>Septembar!#REF!</f>
        <v>#REF!</v>
      </c>
      <c r="Q813" s="148" t="e">
        <f>Oktobar!#REF!</f>
        <v>#REF!</v>
      </c>
      <c r="R813" s="148" t="e">
        <f>Oktobar_2!S813</f>
        <v>#REF!</v>
      </c>
      <c r="S813" s="148"/>
      <c r="T813" s="148">
        <f t="shared" si="13"/>
        <v>0</v>
      </c>
    </row>
    <row r="814" spans="1:20" ht="20.100000000000001" customHeight="1">
      <c r="A814" t="e">
        <f>OSS_2018_19!#REF!</f>
        <v>#REF!</v>
      </c>
      <c r="B814" s="148" t="e">
        <f>Januar!#REF!</f>
        <v>#REF!</v>
      </c>
      <c r="C814" s="148" t="e">
        <f>Februar!#REF!</f>
        <v>#REF!</v>
      </c>
      <c r="D814" s="148" t="e">
        <f>#REF!</f>
        <v>#REF!</v>
      </c>
      <c r="E814" s="148" t="e">
        <f>Juni!#REF!</f>
        <v>#REF!</v>
      </c>
      <c r="F814" s="148" t="e">
        <f>Juli!#REF!</f>
        <v>#REF!</v>
      </c>
      <c r="G814" s="148" t="e">
        <f>Septembar!#REF!</f>
        <v>#REF!</v>
      </c>
      <c r="H814" s="148" t="e">
        <f>Oktobar!#REF!</f>
        <v>#REF!</v>
      </c>
      <c r="I814" s="148" t="e">
        <f>Oktobar_2!S814</f>
        <v>#REF!</v>
      </c>
      <c r="K814" s="148" t="e">
        <f>Januar!#REF!</f>
        <v>#REF!</v>
      </c>
      <c r="L814" s="148" t="e">
        <f>Februar!#REF!</f>
        <v>#REF!</v>
      </c>
      <c r="M814" s="148" t="e">
        <f>#REF!</f>
        <v>#REF!</v>
      </c>
      <c r="N814" s="148" t="e">
        <f>Juni!#REF!</f>
        <v>#REF!</v>
      </c>
      <c r="O814" s="148" t="e">
        <f>Juli!#REF!</f>
        <v>#REF!</v>
      </c>
      <c r="P814" s="148" t="e">
        <f>Septembar!#REF!</f>
        <v>#REF!</v>
      </c>
      <c r="Q814" s="148" t="e">
        <f>Oktobar!#REF!</f>
        <v>#REF!</v>
      </c>
      <c r="R814" s="148" t="e">
        <f>Oktobar_2!S814</f>
        <v>#REF!</v>
      </c>
      <c r="S814" s="148"/>
      <c r="T814" s="148">
        <f t="shared" si="13"/>
        <v>0</v>
      </c>
    </row>
    <row r="815" spans="1:20" ht="20.100000000000001" customHeight="1">
      <c r="A815" t="e">
        <f>OSS_2018_19!#REF!</f>
        <v>#REF!</v>
      </c>
      <c r="B815" s="148" t="e">
        <f>Januar!#REF!</f>
        <v>#REF!</v>
      </c>
      <c r="C815" s="148" t="e">
        <f>Februar!#REF!</f>
        <v>#REF!</v>
      </c>
      <c r="D815" s="148" t="e">
        <f>#REF!</f>
        <v>#REF!</v>
      </c>
      <c r="E815" s="148" t="e">
        <f>Juni!#REF!</f>
        <v>#REF!</v>
      </c>
      <c r="F815" s="148" t="e">
        <f>Juli!#REF!</f>
        <v>#REF!</v>
      </c>
      <c r="G815" s="148" t="e">
        <f>Septembar!#REF!</f>
        <v>#REF!</v>
      </c>
      <c r="H815" s="148" t="e">
        <f>Oktobar!#REF!</f>
        <v>#REF!</v>
      </c>
      <c r="I815" s="148" t="e">
        <f>Oktobar_2!S815</f>
        <v>#REF!</v>
      </c>
      <c r="K815" s="148" t="e">
        <f>Januar!#REF!</f>
        <v>#REF!</v>
      </c>
      <c r="L815" s="148" t="e">
        <f>Februar!#REF!</f>
        <v>#REF!</v>
      </c>
      <c r="M815" s="148" t="e">
        <f>#REF!</f>
        <v>#REF!</v>
      </c>
      <c r="N815" s="148" t="e">
        <f>Juni!#REF!</f>
        <v>#REF!</v>
      </c>
      <c r="O815" s="148" t="e">
        <f>Juli!#REF!</f>
        <v>#REF!</v>
      </c>
      <c r="P815" s="148" t="e">
        <f>Septembar!#REF!</f>
        <v>#REF!</v>
      </c>
      <c r="Q815" s="148" t="e">
        <f>Oktobar!#REF!</f>
        <v>#REF!</v>
      </c>
      <c r="R815" s="148" t="e">
        <f>Oktobar_2!S815</f>
        <v>#REF!</v>
      </c>
      <c r="S815" s="148"/>
      <c r="T815" s="148">
        <f t="shared" si="13"/>
        <v>0</v>
      </c>
    </row>
    <row r="816" spans="1:20" ht="20.100000000000001" customHeight="1">
      <c r="A816" t="e">
        <f>OSS_2018_19!#REF!</f>
        <v>#REF!</v>
      </c>
      <c r="B816" s="148" t="e">
        <f>Januar!#REF!</f>
        <v>#REF!</v>
      </c>
      <c r="C816" s="148" t="e">
        <f>Februar!#REF!</f>
        <v>#REF!</v>
      </c>
      <c r="D816" s="148" t="e">
        <f>#REF!</f>
        <v>#REF!</v>
      </c>
      <c r="E816" s="148" t="e">
        <f>Juni!#REF!</f>
        <v>#REF!</v>
      </c>
      <c r="F816" s="148" t="e">
        <f>Juli!#REF!</f>
        <v>#REF!</v>
      </c>
      <c r="G816" s="148" t="e">
        <f>Septembar!#REF!</f>
        <v>#REF!</v>
      </c>
      <c r="H816" s="148" t="e">
        <f>Oktobar!#REF!</f>
        <v>#REF!</v>
      </c>
      <c r="I816" s="148" t="e">
        <f>Oktobar_2!S816</f>
        <v>#REF!</v>
      </c>
      <c r="K816" s="148" t="e">
        <f>Januar!#REF!</f>
        <v>#REF!</v>
      </c>
      <c r="L816" s="148" t="e">
        <f>Februar!#REF!</f>
        <v>#REF!</v>
      </c>
      <c r="M816" s="148" t="e">
        <f>#REF!</f>
        <v>#REF!</v>
      </c>
      <c r="N816" s="148" t="e">
        <f>Juni!#REF!</f>
        <v>#REF!</v>
      </c>
      <c r="O816" s="148" t="e">
        <f>Juli!#REF!</f>
        <v>#REF!</v>
      </c>
      <c r="P816" s="148" t="e">
        <f>Septembar!#REF!</f>
        <v>#REF!</v>
      </c>
      <c r="Q816" s="148" t="e">
        <f>Oktobar!#REF!</f>
        <v>#REF!</v>
      </c>
      <c r="R816" s="148" t="e">
        <f>Oktobar_2!S816</f>
        <v>#REF!</v>
      </c>
      <c r="S816" s="148"/>
      <c r="T816" s="148">
        <f t="shared" si="13"/>
        <v>0</v>
      </c>
    </row>
    <row r="817" spans="1:20" ht="20.100000000000001" customHeight="1">
      <c r="A817" t="e">
        <f>OSS_2018_19!#REF!</f>
        <v>#REF!</v>
      </c>
      <c r="B817" s="148" t="e">
        <f>Januar!#REF!</f>
        <v>#REF!</v>
      </c>
      <c r="C817" s="148" t="e">
        <f>Februar!#REF!</f>
        <v>#REF!</v>
      </c>
      <c r="D817" s="148" t="e">
        <f>#REF!</f>
        <v>#REF!</v>
      </c>
      <c r="E817" s="148" t="e">
        <f>Juni!#REF!</f>
        <v>#REF!</v>
      </c>
      <c r="F817" s="148" t="e">
        <f>Juli!#REF!</f>
        <v>#REF!</v>
      </c>
      <c r="G817" s="148" t="e">
        <f>Septembar!#REF!</f>
        <v>#REF!</v>
      </c>
      <c r="H817" s="148" t="e">
        <f>Oktobar!#REF!</f>
        <v>#REF!</v>
      </c>
      <c r="I817" s="148" t="e">
        <f>Oktobar_2!S817</f>
        <v>#REF!</v>
      </c>
      <c r="K817" s="148" t="e">
        <f>Januar!#REF!</f>
        <v>#REF!</v>
      </c>
      <c r="L817" s="148" t="e">
        <f>Februar!#REF!</f>
        <v>#REF!</v>
      </c>
      <c r="M817" s="148" t="e">
        <f>#REF!</f>
        <v>#REF!</v>
      </c>
      <c r="N817" s="148" t="e">
        <f>Juni!#REF!</f>
        <v>#REF!</v>
      </c>
      <c r="O817" s="148" t="e">
        <f>Juli!#REF!</f>
        <v>#REF!</v>
      </c>
      <c r="P817" s="148" t="e">
        <f>Septembar!#REF!</f>
        <v>#REF!</v>
      </c>
      <c r="Q817" s="148" t="e">
        <f>Oktobar!#REF!</f>
        <v>#REF!</v>
      </c>
      <c r="R817" s="148" t="e">
        <f>Oktobar_2!S817</f>
        <v>#REF!</v>
      </c>
      <c r="S817" s="148"/>
      <c r="T817" s="148">
        <f t="shared" si="13"/>
        <v>0</v>
      </c>
    </row>
    <row r="818" spans="1:20" ht="20.100000000000001" customHeight="1">
      <c r="A818" t="e">
        <f>OSS_2018_19!#REF!</f>
        <v>#REF!</v>
      </c>
      <c r="B818" s="148" t="e">
        <f>Januar!#REF!</f>
        <v>#REF!</v>
      </c>
      <c r="C818" s="148" t="e">
        <f>Februar!#REF!</f>
        <v>#REF!</v>
      </c>
      <c r="D818" s="148" t="e">
        <f>#REF!</f>
        <v>#REF!</v>
      </c>
      <c r="E818" s="148" t="e">
        <f>Juni!#REF!</f>
        <v>#REF!</v>
      </c>
      <c r="F818" s="148" t="e">
        <f>Juli!#REF!</f>
        <v>#REF!</v>
      </c>
      <c r="G818" s="148" t="e">
        <f>Septembar!#REF!</f>
        <v>#REF!</v>
      </c>
      <c r="H818" s="148" t="e">
        <f>Oktobar!#REF!</f>
        <v>#REF!</v>
      </c>
      <c r="I818" s="148" t="e">
        <f>Oktobar_2!S818</f>
        <v>#REF!</v>
      </c>
      <c r="K818" s="148" t="e">
        <f>Januar!#REF!</f>
        <v>#REF!</v>
      </c>
      <c r="L818" s="148" t="e">
        <f>Februar!#REF!</f>
        <v>#REF!</v>
      </c>
      <c r="M818" s="148" t="e">
        <f>#REF!</f>
        <v>#REF!</v>
      </c>
      <c r="N818" s="148" t="e">
        <f>Juni!#REF!</f>
        <v>#REF!</v>
      </c>
      <c r="O818" s="148" t="e">
        <f>Juli!#REF!</f>
        <v>#REF!</v>
      </c>
      <c r="P818" s="148" t="e">
        <f>Septembar!#REF!</f>
        <v>#REF!</v>
      </c>
      <c r="Q818" s="148" t="e">
        <f>Oktobar!#REF!</f>
        <v>#REF!</v>
      </c>
      <c r="R818" s="148" t="e">
        <f>Oktobar_2!S818</f>
        <v>#REF!</v>
      </c>
      <c r="S818" s="148"/>
      <c r="T818" s="148">
        <f t="shared" si="13"/>
        <v>0</v>
      </c>
    </row>
    <row r="819" spans="1:20" ht="20.100000000000001" customHeight="1">
      <c r="A819" t="e">
        <f>OSS_2018_19!#REF!</f>
        <v>#REF!</v>
      </c>
      <c r="B819" s="148" t="e">
        <f>Januar!#REF!</f>
        <v>#REF!</v>
      </c>
      <c r="C819" s="148" t="e">
        <f>Februar!#REF!</f>
        <v>#REF!</v>
      </c>
      <c r="D819" s="148" t="e">
        <f>#REF!</f>
        <v>#REF!</v>
      </c>
      <c r="E819" s="148" t="e">
        <f>Juni!#REF!</f>
        <v>#REF!</v>
      </c>
      <c r="F819" s="148" t="e">
        <f>Juli!#REF!</f>
        <v>#REF!</v>
      </c>
      <c r="G819" s="148" t="e">
        <f>Septembar!#REF!</f>
        <v>#REF!</v>
      </c>
      <c r="H819" s="148" t="e">
        <f>Oktobar!#REF!</f>
        <v>#REF!</v>
      </c>
      <c r="I819" s="148" t="e">
        <f>Oktobar_2!S819</f>
        <v>#REF!</v>
      </c>
      <c r="K819" s="148" t="e">
        <f>Januar!#REF!</f>
        <v>#REF!</v>
      </c>
      <c r="L819" s="148" t="e">
        <f>Februar!#REF!</f>
        <v>#REF!</v>
      </c>
      <c r="M819" s="148" t="e">
        <f>#REF!</f>
        <v>#REF!</v>
      </c>
      <c r="N819" s="148" t="e">
        <f>Juni!#REF!</f>
        <v>#REF!</v>
      </c>
      <c r="O819" s="148" t="e">
        <f>Juli!#REF!</f>
        <v>#REF!</v>
      </c>
      <c r="P819" s="148" t="e">
        <f>Septembar!#REF!</f>
        <v>#REF!</v>
      </c>
      <c r="Q819" s="148" t="e">
        <f>Oktobar!#REF!</f>
        <v>#REF!</v>
      </c>
      <c r="R819" s="148" t="e">
        <f>Oktobar_2!S819</f>
        <v>#REF!</v>
      </c>
      <c r="S819" s="148"/>
      <c r="T819" s="148">
        <f t="shared" si="13"/>
        <v>0</v>
      </c>
    </row>
    <row r="820" spans="1:20" ht="20.100000000000001" customHeight="1">
      <c r="A820" t="e">
        <f>OSS_2018_19!#REF!</f>
        <v>#REF!</v>
      </c>
      <c r="B820" s="148" t="e">
        <f>Januar!#REF!</f>
        <v>#REF!</v>
      </c>
      <c r="C820" s="148" t="e">
        <f>Februar!#REF!</f>
        <v>#REF!</v>
      </c>
      <c r="D820" s="148" t="e">
        <f>#REF!</f>
        <v>#REF!</v>
      </c>
      <c r="E820" s="148" t="e">
        <f>Juni!#REF!</f>
        <v>#REF!</v>
      </c>
      <c r="F820" s="148" t="e">
        <f>Juli!#REF!</f>
        <v>#REF!</v>
      </c>
      <c r="G820" s="148" t="e">
        <f>Septembar!#REF!</f>
        <v>#REF!</v>
      </c>
      <c r="H820" s="148" t="e">
        <f>Oktobar!#REF!</f>
        <v>#REF!</v>
      </c>
      <c r="I820" s="148" t="e">
        <f>Oktobar_2!S820</f>
        <v>#REF!</v>
      </c>
      <c r="K820" s="148" t="e">
        <f>Januar!#REF!</f>
        <v>#REF!</v>
      </c>
      <c r="L820" s="148" t="e">
        <f>Februar!#REF!</f>
        <v>#REF!</v>
      </c>
      <c r="M820" s="148" t="e">
        <f>#REF!</f>
        <v>#REF!</v>
      </c>
      <c r="N820" s="148" t="e">
        <f>Juni!#REF!</f>
        <v>#REF!</v>
      </c>
      <c r="O820" s="148" t="e">
        <f>Juli!#REF!</f>
        <v>#REF!</v>
      </c>
      <c r="P820" s="148" t="e">
        <f>Septembar!#REF!</f>
        <v>#REF!</v>
      </c>
      <c r="Q820" s="148" t="e">
        <f>Oktobar!#REF!</f>
        <v>#REF!</v>
      </c>
      <c r="R820" s="148" t="e">
        <f>Oktobar_2!S820</f>
        <v>#REF!</v>
      </c>
      <c r="S820" s="148"/>
      <c r="T820" s="148">
        <f t="shared" si="13"/>
        <v>0</v>
      </c>
    </row>
    <row r="821" spans="1:20" ht="20.100000000000001" customHeight="1">
      <c r="A821" t="e">
        <f>OSS_2018_19!#REF!</f>
        <v>#REF!</v>
      </c>
      <c r="B821" s="148" t="e">
        <f>Januar!#REF!</f>
        <v>#REF!</v>
      </c>
      <c r="C821" s="148" t="e">
        <f>Februar!#REF!</f>
        <v>#REF!</v>
      </c>
      <c r="D821" s="148" t="e">
        <f>#REF!</f>
        <v>#REF!</v>
      </c>
      <c r="E821" s="148" t="e">
        <f>Juni!#REF!</f>
        <v>#REF!</v>
      </c>
      <c r="F821" s="148" t="e">
        <f>Juli!#REF!</f>
        <v>#REF!</v>
      </c>
      <c r="G821" s="148" t="e">
        <f>Septembar!#REF!</f>
        <v>#REF!</v>
      </c>
      <c r="H821" s="148" t="e">
        <f>Oktobar!#REF!</f>
        <v>#REF!</v>
      </c>
      <c r="I821" s="148" t="e">
        <f>Oktobar_2!S821</f>
        <v>#REF!</v>
      </c>
      <c r="K821" s="148" t="e">
        <f>Januar!#REF!</f>
        <v>#REF!</v>
      </c>
      <c r="L821" s="148" t="e">
        <f>Februar!#REF!</f>
        <v>#REF!</v>
      </c>
      <c r="M821" s="148" t="e">
        <f>#REF!</f>
        <v>#REF!</v>
      </c>
      <c r="N821" s="148" t="e">
        <f>Juni!#REF!</f>
        <v>#REF!</v>
      </c>
      <c r="O821" s="148" t="e">
        <f>Juli!#REF!</f>
        <v>#REF!</v>
      </c>
      <c r="P821" s="148" t="e">
        <f>Septembar!#REF!</f>
        <v>#REF!</v>
      </c>
      <c r="Q821" s="148" t="e">
        <f>Oktobar!#REF!</f>
        <v>#REF!</v>
      </c>
      <c r="R821" s="148" t="e">
        <f>Oktobar_2!S821</f>
        <v>#REF!</v>
      </c>
      <c r="S821" s="148"/>
      <c r="T821" s="148">
        <f t="shared" si="13"/>
        <v>0</v>
      </c>
    </row>
    <row r="822" spans="1:20" ht="20.100000000000001" customHeight="1">
      <c r="A822" t="e">
        <f>OSS_2018_19!#REF!</f>
        <v>#REF!</v>
      </c>
      <c r="B822" s="148" t="e">
        <f>Januar!#REF!</f>
        <v>#REF!</v>
      </c>
      <c r="C822" s="148" t="e">
        <f>Februar!#REF!</f>
        <v>#REF!</v>
      </c>
      <c r="D822" s="148" t="e">
        <f>#REF!</f>
        <v>#REF!</v>
      </c>
      <c r="E822" s="148" t="e">
        <f>Juni!#REF!</f>
        <v>#REF!</v>
      </c>
      <c r="F822" s="148" t="e">
        <f>Juli!#REF!</f>
        <v>#REF!</v>
      </c>
      <c r="G822" s="148" t="e">
        <f>Septembar!#REF!</f>
        <v>#REF!</v>
      </c>
      <c r="H822" s="148" t="e">
        <f>Oktobar!#REF!</f>
        <v>#REF!</v>
      </c>
      <c r="I822" s="148" t="e">
        <f>Oktobar_2!S822</f>
        <v>#REF!</v>
      </c>
      <c r="K822" s="148" t="e">
        <f>Januar!#REF!</f>
        <v>#REF!</v>
      </c>
      <c r="L822" s="148" t="e">
        <f>Februar!#REF!</f>
        <v>#REF!</v>
      </c>
      <c r="M822" s="148" t="e">
        <f>#REF!</f>
        <v>#REF!</v>
      </c>
      <c r="N822" s="148" t="e">
        <f>Juni!#REF!</f>
        <v>#REF!</v>
      </c>
      <c r="O822" s="148" t="e">
        <f>Juli!#REF!</f>
        <v>#REF!</v>
      </c>
      <c r="P822" s="148" t="e">
        <f>Septembar!#REF!</f>
        <v>#REF!</v>
      </c>
      <c r="Q822" s="148" t="e">
        <f>Oktobar!#REF!</f>
        <v>#REF!</v>
      </c>
      <c r="R822" s="148" t="e">
        <f>Oktobar_2!S822</f>
        <v>#REF!</v>
      </c>
      <c r="S822" s="148"/>
      <c r="T822" s="148">
        <f t="shared" si="13"/>
        <v>0</v>
      </c>
    </row>
    <row r="823" spans="1:20" ht="20.100000000000001" customHeight="1">
      <c r="A823" t="e">
        <f>OSS_2018_19!#REF!</f>
        <v>#REF!</v>
      </c>
      <c r="B823" s="148" t="e">
        <f>Januar!#REF!</f>
        <v>#REF!</v>
      </c>
      <c r="C823" s="148" t="e">
        <f>Februar!#REF!</f>
        <v>#REF!</v>
      </c>
      <c r="D823" s="148" t="e">
        <f>#REF!</f>
        <v>#REF!</v>
      </c>
      <c r="E823" s="148" t="e">
        <f>Juni!#REF!</f>
        <v>#REF!</v>
      </c>
      <c r="F823" s="148" t="e">
        <f>Juli!#REF!</f>
        <v>#REF!</v>
      </c>
      <c r="G823" s="148" t="e">
        <f>Septembar!#REF!</f>
        <v>#REF!</v>
      </c>
      <c r="H823" s="148" t="e">
        <f>Oktobar!#REF!</f>
        <v>#REF!</v>
      </c>
      <c r="I823" s="148" t="e">
        <f>Oktobar_2!S823</f>
        <v>#REF!</v>
      </c>
      <c r="K823" s="148" t="e">
        <f>Januar!#REF!</f>
        <v>#REF!</v>
      </c>
      <c r="L823" s="148" t="e">
        <f>Februar!#REF!</f>
        <v>#REF!</v>
      </c>
      <c r="M823" s="148" t="e">
        <f>#REF!</f>
        <v>#REF!</v>
      </c>
      <c r="N823" s="148" t="e">
        <f>Juni!#REF!</f>
        <v>#REF!</v>
      </c>
      <c r="O823" s="148" t="e">
        <f>Juli!#REF!</f>
        <v>#REF!</v>
      </c>
      <c r="P823" s="148" t="e">
        <f>Septembar!#REF!</f>
        <v>#REF!</v>
      </c>
      <c r="Q823" s="148" t="e">
        <f>Oktobar!#REF!</f>
        <v>#REF!</v>
      </c>
      <c r="R823" s="148" t="e">
        <f>Oktobar_2!S823</f>
        <v>#REF!</v>
      </c>
      <c r="S823" s="148"/>
      <c r="T823" s="148">
        <f t="shared" si="13"/>
        <v>0</v>
      </c>
    </row>
    <row r="824" spans="1:20" ht="20.100000000000001" customHeight="1">
      <c r="A824" t="e">
        <f>OSS_2018_19!#REF!</f>
        <v>#REF!</v>
      </c>
      <c r="B824" s="148" t="e">
        <f>Januar!#REF!</f>
        <v>#REF!</v>
      </c>
      <c r="C824" s="148" t="e">
        <f>Februar!#REF!</f>
        <v>#REF!</v>
      </c>
      <c r="D824" s="148" t="e">
        <f>#REF!</f>
        <v>#REF!</v>
      </c>
      <c r="E824" s="148" t="e">
        <f>Juni!#REF!</f>
        <v>#REF!</v>
      </c>
      <c r="F824" s="148" t="e">
        <f>Juli!#REF!</f>
        <v>#REF!</v>
      </c>
      <c r="G824" s="148" t="e">
        <f>Septembar!#REF!</f>
        <v>#REF!</v>
      </c>
      <c r="H824" s="148" t="e">
        <f>Oktobar!#REF!</f>
        <v>#REF!</v>
      </c>
      <c r="I824" s="148" t="e">
        <f>Oktobar_2!S824</f>
        <v>#REF!</v>
      </c>
      <c r="K824" s="148" t="e">
        <f>Januar!#REF!</f>
        <v>#REF!</v>
      </c>
      <c r="L824" s="148" t="e">
        <f>Februar!#REF!</f>
        <v>#REF!</v>
      </c>
      <c r="M824" s="148" t="e">
        <f>#REF!</f>
        <v>#REF!</v>
      </c>
      <c r="N824" s="148" t="e">
        <f>Juni!#REF!</f>
        <v>#REF!</v>
      </c>
      <c r="O824" s="148" t="e">
        <f>Juli!#REF!</f>
        <v>#REF!</v>
      </c>
      <c r="P824" s="148" t="e">
        <f>Septembar!#REF!</f>
        <v>#REF!</v>
      </c>
      <c r="Q824" s="148" t="e">
        <f>Oktobar!#REF!</f>
        <v>#REF!</v>
      </c>
      <c r="R824" s="148" t="e">
        <f>Oktobar_2!S824</f>
        <v>#REF!</v>
      </c>
      <c r="S824" s="148"/>
      <c r="T824" s="148">
        <f t="shared" si="13"/>
        <v>0</v>
      </c>
    </row>
    <row r="825" spans="1:20" ht="20.100000000000001" customHeight="1">
      <c r="A825" t="e">
        <f>OSS_2018_19!#REF!</f>
        <v>#REF!</v>
      </c>
      <c r="B825" s="148" t="e">
        <f>Januar!#REF!</f>
        <v>#REF!</v>
      </c>
      <c r="C825" s="148" t="e">
        <f>Februar!#REF!</f>
        <v>#REF!</v>
      </c>
      <c r="D825" s="148" t="e">
        <f>#REF!</f>
        <v>#REF!</v>
      </c>
      <c r="E825" s="148" t="e">
        <f>Juni!#REF!</f>
        <v>#REF!</v>
      </c>
      <c r="F825" s="148" t="e">
        <f>Juli!#REF!</f>
        <v>#REF!</v>
      </c>
      <c r="G825" s="148" t="e">
        <f>Septembar!#REF!</f>
        <v>#REF!</v>
      </c>
      <c r="H825" s="148" t="e">
        <f>Oktobar!#REF!</f>
        <v>#REF!</v>
      </c>
      <c r="I825" s="148" t="e">
        <f>Oktobar_2!S825</f>
        <v>#REF!</v>
      </c>
      <c r="K825" s="148" t="e">
        <f>Januar!#REF!</f>
        <v>#REF!</v>
      </c>
      <c r="L825" s="148" t="e">
        <f>Februar!#REF!</f>
        <v>#REF!</v>
      </c>
      <c r="M825" s="148" t="e">
        <f>#REF!</f>
        <v>#REF!</v>
      </c>
      <c r="N825" s="148" t="e">
        <f>Juni!#REF!</f>
        <v>#REF!</v>
      </c>
      <c r="O825" s="148" t="e">
        <f>Juli!#REF!</f>
        <v>#REF!</v>
      </c>
      <c r="P825" s="148" t="e">
        <f>Septembar!#REF!</f>
        <v>#REF!</v>
      </c>
      <c r="Q825" s="148" t="e">
        <f>Oktobar!#REF!</f>
        <v>#REF!</v>
      </c>
      <c r="R825" s="148" t="e">
        <f>Oktobar_2!S825</f>
        <v>#REF!</v>
      </c>
      <c r="S825" s="148"/>
      <c r="T825" s="148">
        <f t="shared" si="13"/>
        <v>0</v>
      </c>
    </row>
    <row r="826" spans="1:20" ht="20.100000000000001" customHeight="1">
      <c r="A826" t="e">
        <f>OSS_2018_19!#REF!</f>
        <v>#REF!</v>
      </c>
      <c r="B826" s="148" t="e">
        <f>Januar!#REF!</f>
        <v>#REF!</v>
      </c>
      <c r="C826" s="148" t="e">
        <f>Februar!#REF!</f>
        <v>#REF!</v>
      </c>
      <c r="D826" s="148" t="e">
        <f>#REF!</f>
        <v>#REF!</v>
      </c>
      <c r="E826" s="148" t="e">
        <f>Juni!#REF!</f>
        <v>#REF!</v>
      </c>
      <c r="F826" s="148" t="e">
        <f>Juli!#REF!</f>
        <v>#REF!</v>
      </c>
      <c r="G826" s="148" t="e">
        <f>Septembar!#REF!</f>
        <v>#REF!</v>
      </c>
      <c r="H826" s="148" t="e">
        <f>Oktobar!#REF!</f>
        <v>#REF!</v>
      </c>
      <c r="I826" s="148" t="e">
        <f>Oktobar_2!S826</f>
        <v>#REF!</v>
      </c>
      <c r="K826" s="148" t="e">
        <f>Januar!#REF!</f>
        <v>#REF!</v>
      </c>
      <c r="L826" s="148" t="e">
        <f>Februar!#REF!</f>
        <v>#REF!</v>
      </c>
      <c r="M826" s="148" t="e">
        <f>#REF!</f>
        <v>#REF!</v>
      </c>
      <c r="N826" s="148" t="e">
        <f>Juni!#REF!</f>
        <v>#REF!</v>
      </c>
      <c r="O826" s="148" t="e">
        <f>Juli!#REF!</f>
        <v>#REF!</v>
      </c>
      <c r="P826" s="148" t="e">
        <f>Septembar!#REF!</f>
        <v>#REF!</v>
      </c>
      <c r="Q826" s="148" t="e">
        <f>Oktobar!#REF!</f>
        <v>#REF!</v>
      </c>
      <c r="R826" s="148" t="e">
        <f>Oktobar_2!S826</f>
        <v>#REF!</v>
      </c>
      <c r="S826" s="148"/>
      <c r="T826" s="148">
        <f t="shared" si="13"/>
        <v>0</v>
      </c>
    </row>
    <row r="827" spans="1:20" ht="20.100000000000001" customHeight="1">
      <c r="A827" t="e">
        <f>OSS_2018_19!#REF!</f>
        <v>#REF!</v>
      </c>
      <c r="B827" s="148" t="e">
        <f>Januar!#REF!</f>
        <v>#REF!</v>
      </c>
      <c r="C827" s="148" t="e">
        <f>Februar!#REF!</f>
        <v>#REF!</v>
      </c>
      <c r="D827" s="148" t="e">
        <f>#REF!</f>
        <v>#REF!</v>
      </c>
      <c r="E827" s="148" t="e">
        <f>Juni!#REF!</f>
        <v>#REF!</v>
      </c>
      <c r="F827" s="148" t="e">
        <f>Juli!#REF!</f>
        <v>#REF!</v>
      </c>
      <c r="G827" s="148" t="e">
        <f>Septembar!#REF!</f>
        <v>#REF!</v>
      </c>
      <c r="H827" s="148" t="e">
        <f>Oktobar!#REF!</f>
        <v>#REF!</v>
      </c>
      <c r="I827" s="148" t="e">
        <f>Oktobar_2!S827</f>
        <v>#REF!</v>
      </c>
      <c r="K827" s="148" t="e">
        <f>Januar!#REF!</f>
        <v>#REF!</v>
      </c>
      <c r="L827" s="148" t="e">
        <f>Februar!#REF!</f>
        <v>#REF!</v>
      </c>
      <c r="M827" s="148" t="e">
        <f>#REF!</f>
        <v>#REF!</v>
      </c>
      <c r="N827" s="148" t="e">
        <f>Juni!#REF!</f>
        <v>#REF!</v>
      </c>
      <c r="O827" s="148" t="e">
        <f>Juli!#REF!</f>
        <v>#REF!</v>
      </c>
      <c r="P827" s="148" t="e">
        <f>Septembar!#REF!</f>
        <v>#REF!</v>
      </c>
      <c r="Q827" s="148" t="e">
        <f>Oktobar!#REF!</f>
        <v>#REF!</v>
      </c>
      <c r="R827" s="148" t="e">
        <f>Oktobar_2!S827</f>
        <v>#REF!</v>
      </c>
      <c r="S827" s="148"/>
      <c r="T827" s="148">
        <f t="shared" si="13"/>
        <v>0</v>
      </c>
    </row>
    <row r="828" spans="1:20" ht="20.100000000000001" customHeight="1">
      <c r="A828" t="e">
        <f>OSS_2018_19!#REF!</f>
        <v>#REF!</v>
      </c>
      <c r="B828" s="148" t="e">
        <f>Januar!#REF!</f>
        <v>#REF!</v>
      </c>
      <c r="C828" s="148" t="e">
        <f>Februar!#REF!</f>
        <v>#REF!</v>
      </c>
      <c r="D828" s="148" t="e">
        <f>#REF!</f>
        <v>#REF!</v>
      </c>
      <c r="E828" s="148" t="e">
        <f>Juni!#REF!</f>
        <v>#REF!</v>
      </c>
      <c r="F828" s="148" t="e">
        <f>Juli!#REF!</f>
        <v>#REF!</v>
      </c>
      <c r="G828" s="148" t="e">
        <f>Septembar!#REF!</f>
        <v>#REF!</v>
      </c>
      <c r="H828" s="148" t="e">
        <f>Oktobar!#REF!</f>
        <v>#REF!</v>
      </c>
      <c r="I828" s="148" t="e">
        <f>Oktobar_2!S828</f>
        <v>#REF!</v>
      </c>
      <c r="K828" s="148" t="e">
        <f>Januar!#REF!</f>
        <v>#REF!</v>
      </c>
      <c r="L828" s="148" t="e">
        <f>Februar!#REF!</f>
        <v>#REF!</v>
      </c>
      <c r="M828" s="148" t="e">
        <f>#REF!</f>
        <v>#REF!</v>
      </c>
      <c r="N828" s="148" t="e">
        <f>Juni!#REF!</f>
        <v>#REF!</v>
      </c>
      <c r="O828" s="148" t="e">
        <f>Juli!#REF!</f>
        <v>#REF!</v>
      </c>
      <c r="P828" s="148" t="e">
        <f>Septembar!#REF!</f>
        <v>#REF!</v>
      </c>
      <c r="Q828" s="148" t="e">
        <f>Oktobar!#REF!</f>
        <v>#REF!</v>
      </c>
      <c r="R828" s="148" t="e">
        <f>Oktobar_2!S828</f>
        <v>#REF!</v>
      </c>
      <c r="S828" s="148"/>
      <c r="T828" s="148">
        <f t="shared" si="13"/>
        <v>0</v>
      </c>
    </row>
    <row r="829" spans="1:20" ht="20.100000000000001" customHeight="1">
      <c r="A829" t="e">
        <f>OSS_2018_19!#REF!</f>
        <v>#REF!</v>
      </c>
      <c r="B829" s="148" t="e">
        <f>Januar!#REF!</f>
        <v>#REF!</v>
      </c>
      <c r="C829" s="148" t="e">
        <f>Februar!#REF!</f>
        <v>#REF!</v>
      </c>
      <c r="D829" s="148" t="e">
        <f>#REF!</f>
        <v>#REF!</v>
      </c>
      <c r="E829" s="148" t="e">
        <f>Juni!#REF!</f>
        <v>#REF!</v>
      </c>
      <c r="F829" s="148" t="e">
        <f>Juli!#REF!</f>
        <v>#REF!</v>
      </c>
      <c r="G829" s="148" t="e">
        <f>Septembar!#REF!</f>
        <v>#REF!</v>
      </c>
      <c r="H829" s="148" t="e">
        <f>Oktobar!#REF!</f>
        <v>#REF!</v>
      </c>
      <c r="I829" s="148" t="e">
        <f>Oktobar_2!S829</f>
        <v>#REF!</v>
      </c>
      <c r="K829" s="148" t="e">
        <f>Januar!#REF!</f>
        <v>#REF!</v>
      </c>
      <c r="L829" s="148" t="e">
        <f>Februar!#REF!</f>
        <v>#REF!</v>
      </c>
      <c r="M829" s="148" t="e">
        <f>#REF!</f>
        <v>#REF!</v>
      </c>
      <c r="N829" s="148" t="e">
        <f>Juni!#REF!</f>
        <v>#REF!</v>
      </c>
      <c r="O829" s="148" t="e">
        <f>Juli!#REF!</f>
        <v>#REF!</v>
      </c>
      <c r="P829" s="148" t="e">
        <f>Septembar!#REF!</f>
        <v>#REF!</v>
      </c>
      <c r="Q829" s="148" t="e">
        <f>Oktobar!#REF!</f>
        <v>#REF!</v>
      </c>
      <c r="R829" s="148" t="e">
        <f>Oktobar_2!S829</f>
        <v>#REF!</v>
      </c>
      <c r="S829" s="148"/>
      <c r="T829" s="148">
        <f t="shared" si="13"/>
        <v>0</v>
      </c>
    </row>
    <row r="830" spans="1:20" ht="20.100000000000001" customHeight="1">
      <c r="A830" t="e">
        <f>OSS_2018_19!#REF!</f>
        <v>#REF!</v>
      </c>
      <c r="B830" s="148" t="e">
        <f>Januar!#REF!</f>
        <v>#REF!</v>
      </c>
      <c r="C830" s="148" t="e">
        <f>Februar!#REF!</f>
        <v>#REF!</v>
      </c>
      <c r="D830" s="148" t="e">
        <f>#REF!</f>
        <v>#REF!</v>
      </c>
      <c r="E830" s="148" t="e">
        <f>Juni!#REF!</f>
        <v>#REF!</v>
      </c>
      <c r="F830" s="148" t="e">
        <f>Juli!#REF!</f>
        <v>#REF!</v>
      </c>
      <c r="G830" s="148" t="e">
        <f>Septembar!#REF!</f>
        <v>#REF!</v>
      </c>
      <c r="H830" s="148" t="e">
        <f>Oktobar!#REF!</f>
        <v>#REF!</v>
      </c>
      <c r="I830" s="148" t="e">
        <f>Oktobar_2!S830</f>
        <v>#REF!</v>
      </c>
      <c r="K830" s="148" t="e">
        <f>Januar!#REF!</f>
        <v>#REF!</v>
      </c>
      <c r="L830" s="148" t="e">
        <f>Februar!#REF!</f>
        <v>#REF!</v>
      </c>
      <c r="M830" s="148" t="e">
        <f>#REF!</f>
        <v>#REF!</v>
      </c>
      <c r="N830" s="148" t="e">
        <f>Juni!#REF!</f>
        <v>#REF!</v>
      </c>
      <c r="O830" s="148" t="e">
        <f>Juli!#REF!</f>
        <v>#REF!</v>
      </c>
      <c r="P830" s="148" t="e">
        <f>Septembar!#REF!</f>
        <v>#REF!</v>
      </c>
      <c r="Q830" s="148" t="e">
        <f>Oktobar!#REF!</f>
        <v>#REF!</v>
      </c>
      <c r="R830" s="148" t="e">
        <f>Oktobar_2!S830</f>
        <v>#REF!</v>
      </c>
      <c r="S830" s="148"/>
      <c r="T830" s="148">
        <f t="shared" si="13"/>
        <v>0</v>
      </c>
    </row>
    <row r="831" spans="1:20" ht="20.100000000000001" customHeight="1">
      <c r="A831" t="e">
        <f>OSS_2018_19!#REF!</f>
        <v>#REF!</v>
      </c>
      <c r="B831" s="148" t="e">
        <f>Januar!#REF!</f>
        <v>#REF!</v>
      </c>
      <c r="C831" s="148" t="e">
        <f>Februar!#REF!</f>
        <v>#REF!</v>
      </c>
      <c r="D831" s="148" t="e">
        <f>#REF!</f>
        <v>#REF!</v>
      </c>
      <c r="E831" s="148" t="e">
        <f>Juni!#REF!</f>
        <v>#REF!</v>
      </c>
      <c r="F831" s="148" t="e">
        <f>Juli!#REF!</f>
        <v>#REF!</v>
      </c>
      <c r="G831" s="148" t="e">
        <f>Septembar!#REF!</f>
        <v>#REF!</v>
      </c>
      <c r="H831" s="148" t="e">
        <f>Oktobar!#REF!</f>
        <v>#REF!</v>
      </c>
      <c r="I831" s="148" t="e">
        <f>Oktobar_2!S831</f>
        <v>#REF!</v>
      </c>
      <c r="K831" s="148" t="e">
        <f>Januar!#REF!</f>
        <v>#REF!</v>
      </c>
      <c r="L831" s="148" t="e">
        <f>Februar!#REF!</f>
        <v>#REF!</v>
      </c>
      <c r="M831" s="148" t="e">
        <f>#REF!</f>
        <v>#REF!</v>
      </c>
      <c r="N831" s="148" t="e">
        <f>Juni!#REF!</f>
        <v>#REF!</v>
      </c>
      <c r="O831" s="148" t="e">
        <f>Juli!#REF!</f>
        <v>#REF!</v>
      </c>
      <c r="P831" s="148" t="e">
        <f>Septembar!#REF!</f>
        <v>#REF!</v>
      </c>
      <c r="Q831" s="148" t="e">
        <f>Oktobar!#REF!</f>
        <v>#REF!</v>
      </c>
      <c r="R831" s="148" t="e">
        <f>Oktobar_2!S831</f>
        <v>#REF!</v>
      </c>
      <c r="S831" s="148"/>
      <c r="T831" s="148">
        <f t="shared" si="13"/>
        <v>0</v>
      </c>
    </row>
    <row r="832" spans="1:20" ht="20.100000000000001" customHeight="1">
      <c r="A832" t="e">
        <f>OSS_2018_19!#REF!</f>
        <v>#REF!</v>
      </c>
      <c r="B832" s="148" t="e">
        <f>Januar!#REF!</f>
        <v>#REF!</v>
      </c>
      <c r="C832" s="148" t="e">
        <f>Februar!#REF!</f>
        <v>#REF!</v>
      </c>
      <c r="D832" s="148" t="e">
        <f>#REF!</f>
        <v>#REF!</v>
      </c>
      <c r="E832" s="148" t="e">
        <f>Juni!#REF!</f>
        <v>#REF!</v>
      </c>
      <c r="F832" s="148" t="e">
        <f>Juli!#REF!</f>
        <v>#REF!</v>
      </c>
      <c r="G832" s="148" t="e">
        <f>Septembar!#REF!</f>
        <v>#REF!</v>
      </c>
      <c r="H832" s="148" t="e">
        <f>Oktobar!#REF!</f>
        <v>#REF!</v>
      </c>
      <c r="I832" s="148" t="e">
        <f>Oktobar_2!S832</f>
        <v>#REF!</v>
      </c>
      <c r="K832" s="148" t="e">
        <f>Januar!#REF!</f>
        <v>#REF!</v>
      </c>
      <c r="L832" s="148" t="e">
        <f>Februar!#REF!</f>
        <v>#REF!</v>
      </c>
      <c r="M832" s="148" t="e">
        <f>#REF!</f>
        <v>#REF!</v>
      </c>
      <c r="N832" s="148" t="e">
        <f>Juni!#REF!</f>
        <v>#REF!</v>
      </c>
      <c r="O832" s="148" t="e">
        <f>Juli!#REF!</f>
        <v>#REF!</v>
      </c>
      <c r="P832" s="148" t="e">
        <f>Septembar!#REF!</f>
        <v>#REF!</v>
      </c>
      <c r="Q832" s="148" t="e">
        <f>Oktobar!#REF!</f>
        <v>#REF!</v>
      </c>
      <c r="R832" s="148" t="e">
        <f>Oktobar_2!S832</f>
        <v>#REF!</v>
      </c>
      <c r="S832" s="148"/>
      <c r="T832" s="148">
        <f t="shared" si="13"/>
        <v>0</v>
      </c>
    </row>
    <row r="833" spans="1:20" ht="20.100000000000001" customHeight="1">
      <c r="A833" t="e">
        <f>OSS_2018_19!#REF!</f>
        <v>#REF!</v>
      </c>
      <c r="B833" s="148" t="e">
        <f>Januar!#REF!</f>
        <v>#REF!</v>
      </c>
      <c r="C833" s="148" t="e">
        <f>Februar!#REF!</f>
        <v>#REF!</v>
      </c>
      <c r="D833" s="148" t="e">
        <f>#REF!</f>
        <v>#REF!</v>
      </c>
      <c r="E833" s="148" t="e">
        <f>Juni!#REF!</f>
        <v>#REF!</v>
      </c>
      <c r="F833" s="148" t="e">
        <f>Juli!#REF!</f>
        <v>#REF!</v>
      </c>
      <c r="G833" s="148" t="e">
        <f>Septembar!#REF!</f>
        <v>#REF!</v>
      </c>
      <c r="H833" s="148" t="e">
        <f>Oktobar!#REF!</f>
        <v>#REF!</v>
      </c>
      <c r="I833" s="148" t="e">
        <f>Oktobar_2!S833</f>
        <v>#REF!</v>
      </c>
      <c r="K833" s="148" t="e">
        <f>Januar!#REF!</f>
        <v>#REF!</v>
      </c>
      <c r="L833" s="148" t="e">
        <f>Februar!#REF!</f>
        <v>#REF!</v>
      </c>
      <c r="M833" s="148" t="e">
        <f>#REF!</f>
        <v>#REF!</v>
      </c>
      <c r="N833" s="148" t="e">
        <f>Juni!#REF!</f>
        <v>#REF!</v>
      </c>
      <c r="O833" s="148" t="e">
        <f>Juli!#REF!</f>
        <v>#REF!</v>
      </c>
      <c r="P833" s="148" t="e">
        <f>Septembar!#REF!</f>
        <v>#REF!</v>
      </c>
      <c r="Q833" s="148" t="e">
        <f>Oktobar!#REF!</f>
        <v>#REF!</v>
      </c>
      <c r="R833" s="148" t="e">
        <f>Oktobar_2!S833</f>
        <v>#REF!</v>
      </c>
      <c r="S833" s="148"/>
      <c r="T833" s="148">
        <f t="shared" si="13"/>
        <v>0</v>
      </c>
    </row>
    <row r="834" spans="1:20" ht="20.100000000000001" customHeight="1">
      <c r="A834" t="e">
        <f>OSS_2018_19!#REF!</f>
        <v>#REF!</v>
      </c>
      <c r="B834" s="148" t="e">
        <f>Januar!#REF!</f>
        <v>#REF!</v>
      </c>
      <c r="C834" s="148" t="e">
        <f>Februar!#REF!</f>
        <v>#REF!</v>
      </c>
      <c r="D834" s="148" t="e">
        <f>#REF!</f>
        <v>#REF!</v>
      </c>
      <c r="E834" s="148" t="e">
        <f>Juni!#REF!</f>
        <v>#REF!</v>
      </c>
      <c r="F834" s="148" t="e">
        <f>Juli!#REF!</f>
        <v>#REF!</v>
      </c>
      <c r="G834" s="148" t="e">
        <f>Septembar!#REF!</f>
        <v>#REF!</v>
      </c>
      <c r="H834" s="148" t="e">
        <f>Oktobar!#REF!</f>
        <v>#REF!</v>
      </c>
      <c r="I834" s="148" t="e">
        <f>Oktobar_2!S834</f>
        <v>#REF!</v>
      </c>
      <c r="K834" s="148" t="e">
        <f>Januar!#REF!</f>
        <v>#REF!</v>
      </c>
      <c r="L834" s="148" t="e">
        <f>Februar!#REF!</f>
        <v>#REF!</v>
      </c>
      <c r="M834" s="148" t="e">
        <f>#REF!</f>
        <v>#REF!</v>
      </c>
      <c r="N834" s="148" t="e">
        <f>Juni!#REF!</f>
        <v>#REF!</v>
      </c>
      <c r="O834" s="148" t="e">
        <f>Juli!#REF!</f>
        <v>#REF!</v>
      </c>
      <c r="P834" s="148" t="e">
        <f>Septembar!#REF!</f>
        <v>#REF!</v>
      </c>
      <c r="Q834" s="148" t="e">
        <f>Oktobar!#REF!</f>
        <v>#REF!</v>
      </c>
      <c r="R834" s="148" t="e">
        <f>Oktobar_2!S834</f>
        <v>#REF!</v>
      </c>
      <c r="S834" s="148"/>
      <c r="T834" s="148">
        <f t="shared" si="13"/>
        <v>0</v>
      </c>
    </row>
    <row r="835" spans="1:20" ht="20.100000000000001" customHeight="1">
      <c r="A835" t="e">
        <f>OSS_2018_19!#REF!</f>
        <v>#REF!</v>
      </c>
      <c r="B835" s="148" t="e">
        <f>Januar!#REF!</f>
        <v>#REF!</v>
      </c>
      <c r="C835" s="148" t="e">
        <f>Februar!#REF!</f>
        <v>#REF!</v>
      </c>
      <c r="D835" s="148" t="e">
        <f>#REF!</f>
        <v>#REF!</v>
      </c>
      <c r="E835" s="148" t="e">
        <f>Juni!#REF!</f>
        <v>#REF!</v>
      </c>
      <c r="F835" s="148" t="e">
        <f>Juli!#REF!</f>
        <v>#REF!</v>
      </c>
      <c r="G835" s="148" t="e">
        <f>Septembar!#REF!</f>
        <v>#REF!</v>
      </c>
      <c r="H835" s="148" t="e">
        <f>Oktobar!#REF!</f>
        <v>#REF!</v>
      </c>
      <c r="I835" s="148" t="e">
        <f>Oktobar_2!S835</f>
        <v>#REF!</v>
      </c>
      <c r="K835" s="148" t="e">
        <f>Januar!#REF!</f>
        <v>#REF!</v>
      </c>
      <c r="L835" s="148" t="e">
        <f>Februar!#REF!</f>
        <v>#REF!</v>
      </c>
      <c r="M835" s="148" t="e">
        <f>#REF!</f>
        <v>#REF!</v>
      </c>
      <c r="N835" s="148" t="e">
        <f>Juni!#REF!</f>
        <v>#REF!</v>
      </c>
      <c r="O835" s="148" t="e">
        <f>Juli!#REF!</f>
        <v>#REF!</v>
      </c>
      <c r="P835" s="148" t="e">
        <f>Septembar!#REF!</f>
        <v>#REF!</v>
      </c>
      <c r="Q835" s="148" t="e">
        <f>Oktobar!#REF!</f>
        <v>#REF!</v>
      </c>
      <c r="R835" s="148" t="e">
        <f>Oktobar_2!S835</f>
        <v>#REF!</v>
      </c>
      <c r="S835" s="148"/>
      <c r="T835" s="148">
        <f t="shared" ref="T835:T898" si="14">COUNTIF(B835:I835,"DA")</f>
        <v>0</v>
      </c>
    </row>
    <row r="836" spans="1:20" ht="20.100000000000001" customHeight="1">
      <c r="A836" t="e">
        <f>OSS_2018_19!#REF!</f>
        <v>#REF!</v>
      </c>
      <c r="B836" s="148" t="e">
        <f>Januar!#REF!</f>
        <v>#REF!</v>
      </c>
      <c r="C836" s="148" t="e">
        <f>Februar!#REF!</f>
        <v>#REF!</v>
      </c>
      <c r="D836" s="148" t="e">
        <f>#REF!</f>
        <v>#REF!</v>
      </c>
      <c r="E836" s="148" t="e">
        <f>Juni!#REF!</f>
        <v>#REF!</v>
      </c>
      <c r="F836" s="148" t="e">
        <f>Juli!#REF!</f>
        <v>#REF!</v>
      </c>
      <c r="G836" s="148" t="e">
        <f>Septembar!#REF!</f>
        <v>#REF!</v>
      </c>
      <c r="H836" s="148" t="e">
        <f>Oktobar!#REF!</f>
        <v>#REF!</v>
      </c>
      <c r="I836" s="148" t="e">
        <f>Oktobar_2!S836</f>
        <v>#REF!</v>
      </c>
      <c r="K836" s="148" t="e">
        <f>Januar!#REF!</f>
        <v>#REF!</v>
      </c>
      <c r="L836" s="148" t="e">
        <f>Februar!#REF!</f>
        <v>#REF!</v>
      </c>
      <c r="M836" s="148" t="e">
        <f>#REF!</f>
        <v>#REF!</v>
      </c>
      <c r="N836" s="148" t="e">
        <f>Juni!#REF!</f>
        <v>#REF!</v>
      </c>
      <c r="O836" s="148" t="e">
        <f>Juli!#REF!</f>
        <v>#REF!</v>
      </c>
      <c r="P836" s="148" t="e">
        <f>Septembar!#REF!</f>
        <v>#REF!</v>
      </c>
      <c r="Q836" s="148" t="e">
        <f>Oktobar!#REF!</f>
        <v>#REF!</v>
      </c>
      <c r="R836" s="148" t="e">
        <f>Oktobar_2!S836</f>
        <v>#REF!</v>
      </c>
      <c r="S836" s="148"/>
      <c r="T836" s="148">
        <f t="shared" si="14"/>
        <v>0</v>
      </c>
    </row>
    <row r="837" spans="1:20" ht="20.100000000000001" customHeight="1">
      <c r="A837" t="e">
        <f>OSS_2018_19!#REF!</f>
        <v>#REF!</v>
      </c>
      <c r="B837" s="148" t="e">
        <f>Januar!#REF!</f>
        <v>#REF!</v>
      </c>
      <c r="C837" s="148" t="e">
        <f>Februar!#REF!</f>
        <v>#REF!</v>
      </c>
      <c r="D837" s="148" t="e">
        <f>#REF!</f>
        <v>#REF!</v>
      </c>
      <c r="E837" s="148" t="e">
        <f>Juni!#REF!</f>
        <v>#REF!</v>
      </c>
      <c r="F837" s="148" t="e">
        <f>Juli!#REF!</f>
        <v>#REF!</v>
      </c>
      <c r="G837" s="148" t="e">
        <f>Septembar!#REF!</f>
        <v>#REF!</v>
      </c>
      <c r="H837" s="148" t="e">
        <f>Oktobar!#REF!</f>
        <v>#REF!</v>
      </c>
      <c r="I837" s="148" t="e">
        <f>Oktobar_2!S837</f>
        <v>#REF!</v>
      </c>
      <c r="K837" s="148" t="e">
        <f>Januar!#REF!</f>
        <v>#REF!</v>
      </c>
      <c r="L837" s="148" t="e">
        <f>Februar!#REF!</f>
        <v>#REF!</v>
      </c>
      <c r="M837" s="148" t="e">
        <f>#REF!</f>
        <v>#REF!</v>
      </c>
      <c r="N837" s="148" t="e">
        <f>Juni!#REF!</f>
        <v>#REF!</v>
      </c>
      <c r="O837" s="148" t="e">
        <f>Juli!#REF!</f>
        <v>#REF!</v>
      </c>
      <c r="P837" s="148" t="e">
        <f>Septembar!#REF!</f>
        <v>#REF!</v>
      </c>
      <c r="Q837" s="148" t="e">
        <f>Oktobar!#REF!</f>
        <v>#REF!</v>
      </c>
      <c r="R837" s="148" t="e">
        <f>Oktobar_2!S837</f>
        <v>#REF!</v>
      </c>
      <c r="S837" s="148"/>
      <c r="T837" s="148">
        <f t="shared" si="14"/>
        <v>0</v>
      </c>
    </row>
    <row r="838" spans="1:20" ht="20.100000000000001" customHeight="1">
      <c r="A838" t="e">
        <f>OSS_2018_19!#REF!</f>
        <v>#REF!</v>
      </c>
      <c r="B838" s="148" t="e">
        <f>Januar!#REF!</f>
        <v>#REF!</v>
      </c>
      <c r="C838" s="148" t="e">
        <f>Februar!#REF!</f>
        <v>#REF!</v>
      </c>
      <c r="D838" s="148" t="e">
        <f>#REF!</f>
        <v>#REF!</v>
      </c>
      <c r="E838" s="148" t="e">
        <f>Juni!#REF!</f>
        <v>#REF!</v>
      </c>
      <c r="F838" s="148" t="e">
        <f>Juli!#REF!</f>
        <v>#REF!</v>
      </c>
      <c r="G838" s="148" t="e">
        <f>Septembar!#REF!</f>
        <v>#REF!</v>
      </c>
      <c r="H838" s="148" t="e">
        <f>Oktobar!#REF!</f>
        <v>#REF!</v>
      </c>
      <c r="I838" s="148" t="e">
        <f>Oktobar_2!S838</f>
        <v>#REF!</v>
      </c>
      <c r="K838" s="148" t="e">
        <f>Januar!#REF!</f>
        <v>#REF!</v>
      </c>
      <c r="L838" s="148" t="e">
        <f>Februar!#REF!</f>
        <v>#REF!</v>
      </c>
      <c r="M838" s="148" t="e">
        <f>#REF!</f>
        <v>#REF!</v>
      </c>
      <c r="N838" s="148" t="e">
        <f>Juni!#REF!</f>
        <v>#REF!</v>
      </c>
      <c r="O838" s="148" t="e">
        <f>Juli!#REF!</f>
        <v>#REF!</v>
      </c>
      <c r="P838" s="148" t="e">
        <f>Septembar!#REF!</f>
        <v>#REF!</v>
      </c>
      <c r="Q838" s="148" t="e">
        <f>Oktobar!#REF!</f>
        <v>#REF!</v>
      </c>
      <c r="R838" s="148" t="e">
        <f>Oktobar_2!S838</f>
        <v>#REF!</v>
      </c>
      <c r="S838" s="148"/>
      <c r="T838" s="148">
        <f t="shared" si="14"/>
        <v>0</v>
      </c>
    </row>
    <row r="839" spans="1:20" ht="20.100000000000001" customHeight="1">
      <c r="A839" t="e">
        <f>OSS_2018_19!#REF!</f>
        <v>#REF!</v>
      </c>
      <c r="B839" s="148" t="e">
        <f>Januar!#REF!</f>
        <v>#REF!</v>
      </c>
      <c r="C839" s="148" t="e">
        <f>Februar!#REF!</f>
        <v>#REF!</v>
      </c>
      <c r="D839" s="148" t="e">
        <f>#REF!</f>
        <v>#REF!</v>
      </c>
      <c r="E839" s="148" t="e">
        <f>Juni!#REF!</f>
        <v>#REF!</v>
      </c>
      <c r="F839" s="148" t="e">
        <f>Juli!#REF!</f>
        <v>#REF!</v>
      </c>
      <c r="G839" s="148" t="e">
        <f>Septembar!#REF!</f>
        <v>#REF!</v>
      </c>
      <c r="H839" s="148" t="e">
        <f>Oktobar!#REF!</f>
        <v>#REF!</v>
      </c>
      <c r="I839" s="148" t="e">
        <f>Oktobar_2!S839</f>
        <v>#REF!</v>
      </c>
      <c r="K839" s="148" t="e">
        <f>Januar!#REF!</f>
        <v>#REF!</v>
      </c>
      <c r="L839" s="148" t="e">
        <f>Februar!#REF!</f>
        <v>#REF!</v>
      </c>
      <c r="M839" s="148" t="e">
        <f>#REF!</f>
        <v>#REF!</v>
      </c>
      <c r="N839" s="148" t="e">
        <f>Juni!#REF!</f>
        <v>#REF!</v>
      </c>
      <c r="O839" s="148" t="e">
        <f>Juli!#REF!</f>
        <v>#REF!</v>
      </c>
      <c r="P839" s="148" t="e">
        <f>Septembar!#REF!</f>
        <v>#REF!</v>
      </c>
      <c r="Q839" s="148" t="e">
        <f>Oktobar!#REF!</f>
        <v>#REF!</v>
      </c>
      <c r="R839" s="148" t="e">
        <f>Oktobar_2!S839</f>
        <v>#REF!</v>
      </c>
      <c r="S839" s="148"/>
      <c r="T839" s="148">
        <f t="shared" si="14"/>
        <v>0</v>
      </c>
    </row>
    <row r="840" spans="1:20" ht="20.100000000000001" customHeight="1">
      <c r="A840" t="e">
        <f>OSS_2018_19!#REF!</f>
        <v>#REF!</v>
      </c>
      <c r="B840" s="148" t="e">
        <f>Januar!#REF!</f>
        <v>#REF!</v>
      </c>
      <c r="C840" s="148" t="e">
        <f>Februar!#REF!</f>
        <v>#REF!</v>
      </c>
      <c r="D840" s="148" t="e">
        <f>#REF!</f>
        <v>#REF!</v>
      </c>
      <c r="E840" s="148" t="e">
        <f>Juni!#REF!</f>
        <v>#REF!</v>
      </c>
      <c r="F840" s="148" t="e">
        <f>Juli!#REF!</f>
        <v>#REF!</v>
      </c>
      <c r="G840" s="148" t="e">
        <f>Septembar!#REF!</f>
        <v>#REF!</v>
      </c>
      <c r="H840" s="148" t="e">
        <f>Oktobar!#REF!</f>
        <v>#REF!</v>
      </c>
      <c r="I840" s="148" t="e">
        <f>Oktobar_2!S840</f>
        <v>#REF!</v>
      </c>
      <c r="K840" s="148" t="e">
        <f>Januar!#REF!</f>
        <v>#REF!</v>
      </c>
      <c r="L840" s="148" t="e">
        <f>Februar!#REF!</f>
        <v>#REF!</v>
      </c>
      <c r="M840" s="148" t="e">
        <f>#REF!</f>
        <v>#REF!</v>
      </c>
      <c r="N840" s="148" t="e">
        <f>Juni!#REF!</f>
        <v>#REF!</v>
      </c>
      <c r="O840" s="148" t="e">
        <f>Juli!#REF!</f>
        <v>#REF!</v>
      </c>
      <c r="P840" s="148" t="e">
        <f>Septembar!#REF!</f>
        <v>#REF!</v>
      </c>
      <c r="Q840" s="148" t="e">
        <f>Oktobar!#REF!</f>
        <v>#REF!</v>
      </c>
      <c r="R840" s="148" t="e">
        <f>Oktobar_2!S840</f>
        <v>#REF!</v>
      </c>
      <c r="S840" s="148"/>
      <c r="T840" s="148">
        <f t="shared" si="14"/>
        <v>0</v>
      </c>
    </row>
    <row r="841" spans="1:20" ht="20.100000000000001" customHeight="1">
      <c r="A841" t="e">
        <f>OSS_2018_19!#REF!</f>
        <v>#REF!</v>
      </c>
      <c r="B841" s="148" t="e">
        <f>Januar!#REF!</f>
        <v>#REF!</v>
      </c>
      <c r="C841" s="148" t="e">
        <f>Februar!#REF!</f>
        <v>#REF!</v>
      </c>
      <c r="D841" s="148" t="e">
        <f>#REF!</f>
        <v>#REF!</v>
      </c>
      <c r="E841" s="148" t="e">
        <f>Juni!#REF!</f>
        <v>#REF!</v>
      </c>
      <c r="F841" s="148" t="e">
        <f>Juli!#REF!</f>
        <v>#REF!</v>
      </c>
      <c r="G841" s="148" t="e">
        <f>Septembar!#REF!</f>
        <v>#REF!</v>
      </c>
      <c r="H841" s="148" t="e">
        <f>Oktobar!#REF!</f>
        <v>#REF!</v>
      </c>
      <c r="I841" s="148" t="e">
        <f>Oktobar_2!S841</f>
        <v>#REF!</v>
      </c>
      <c r="K841" s="148" t="e">
        <f>Januar!#REF!</f>
        <v>#REF!</v>
      </c>
      <c r="L841" s="148" t="e">
        <f>Februar!#REF!</f>
        <v>#REF!</v>
      </c>
      <c r="M841" s="148" t="e">
        <f>#REF!</f>
        <v>#REF!</v>
      </c>
      <c r="N841" s="148" t="e">
        <f>Juni!#REF!</f>
        <v>#REF!</v>
      </c>
      <c r="O841" s="148" t="e">
        <f>Juli!#REF!</f>
        <v>#REF!</v>
      </c>
      <c r="P841" s="148" t="e">
        <f>Septembar!#REF!</f>
        <v>#REF!</v>
      </c>
      <c r="Q841" s="148" t="e">
        <f>Oktobar!#REF!</f>
        <v>#REF!</v>
      </c>
      <c r="R841" s="148" t="e">
        <f>Oktobar_2!S841</f>
        <v>#REF!</v>
      </c>
      <c r="S841" s="148"/>
      <c r="T841" s="148">
        <f t="shared" si="14"/>
        <v>0</v>
      </c>
    </row>
    <row r="842" spans="1:20" ht="20.100000000000001" customHeight="1">
      <c r="A842" t="e">
        <f>OSS_2018_19!#REF!</f>
        <v>#REF!</v>
      </c>
      <c r="B842" s="148" t="e">
        <f>Januar!#REF!</f>
        <v>#REF!</v>
      </c>
      <c r="C842" s="148" t="e">
        <f>Februar!#REF!</f>
        <v>#REF!</v>
      </c>
      <c r="D842" s="148" t="e">
        <f>#REF!</f>
        <v>#REF!</v>
      </c>
      <c r="E842" s="148" t="e">
        <f>Juni!#REF!</f>
        <v>#REF!</v>
      </c>
      <c r="F842" s="148" t="e">
        <f>Juli!#REF!</f>
        <v>#REF!</v>
      </c>
      <c r="G842" s="148" t="e">
        <f>Septembar!#REF!</f>
        <v>#REF!</v>
      </c>
      <c r="H842" s="148" t="e">
        <f>Oktobar!#REF!</f>
        <v>#REF!</v>
      </c>
      <c r="I842" s="148" t="e">
        <f>Oktobar_2!S842</f>
        <v>#REF!</v>
      </c>
      <c r="K842" s="148" t="e">
        <f>Januar!#REF!</f>
        <v>#REF!</v>
      </c>
      <c r="L842" s="148" t="e">
        <f>Februar!#REF!</f>
        <v>#REF!</v>
      </c>
      <c r="M842" s="148" t="e">
        <f>#REF!</f>
        <v>#REF!</v>
      </c>
      <c r="N842" s="148" t="e">
        <f>Juni!#REF!</f>
        <v>#REF!</v>
      </c>
      <c r="O842" s="148" t="e">
        <f>Juli!#REF!</f>
        <v>#REF!</v>
      </c>
      <c r="P842" s="148" t="e">
        <f>Septembar!#REF!</f>
        <v>#REF!</v>
      </c>
      <c r="Q842" s="148" t="e">
        <f>Oktobar!#REF!</f>
        <v>#REF!</v>
      </c>
      <c r="R842" s="148" t="e">
        <f>Oktobar_2!S842</f>
        <v>#REF!</v>
      </c>
      <c r="S842" s="148"/>
      <c r="T842" s="148">
        <f t="shared" si="14"/>
        <v>0</v>
      </c>
    </row>
    <row r="843" spans="1:20" ht="20.100000000000001" customHeight="1">
      <c r="A843" t="e">
        <f>OSS_2018_19!#REF!</f>
        <v>#REF!</v>
      </c>
      <c r="B843" s="148" t="e">
        <f>Januar!#REF!</f>
        <v>#REF!</v>
      </c>
      <c r="C843" s="148" t="e">
        <f>Februar!#REF!</f>
        <v>#REF!</v>
      </c>
      <c r="D843" s="148" t="e">
        <f>#REF!</f>
        <v>#REF!</v>
      </c>
      <c r="E843" s="148" t="e">
        <f>Juni!#REF!</f>
        <v>#REF!</v>
      </c>
      <c r="F843" s="148" t="e">
        <f>Juli!#REF!</f>
        <v>#REF!</v>
      </c>
      <c r="G843" s="148" t="e">
        <f>Septembar!#REF!</f>
        <v>#REF!</v>
      </c>
      <c r="H843" s="148" t="e">
        <f>Oktobar!#REF!</f>
        <v>#REF!</v>
      </c>
      <c r="I843" s="148" t="e">
        <f>Oktobar_2!S843</f>
        <v>#REF!</v>
      </c>
      <c r="K843" s="148" t="e">
        <f>Januar!#REF!</f>
        <v>#REF!</v>
      </c>
      <c r="L843" s="148" t="e">
        <f>Februar!#REF!</f>
        <v>#REF!</v>
      </c>
      <c r="M843" s="148" t="e">
        <f>#REF!</f>
        <v>#REF!</v>
      </c>
      <c r="N843" s="148" t="e">
        <f>Juni!#REF!</f>
        <v>#REF!</v>
      </c>
      <c r="O843" s="148" t="e">
        <f>Juli!#REF!</f>
        <v>#REF!</v>
      </c>
      <c r="P843" s="148" t="e">
        <f>Septembar!#REF!</f>
        <v>#REF!</v>
      </c>
      <c r="Q843" s="148" t="e">
        <f>Oktobar!#REF!</f>
        <v>#REF!</v>
      </c>
      <c r="R843" s="148" t="e">
        <f>Oktobar_2!S843</f>
        <v>#REF!</v>
      </c>
      <c r="S843" s="148"/>
      <c r="T843" s="148">
        <f t="shared" si="14"/>
        <v>0</v>
      </c>
    </row>
    <row r="844" spans="1:20" ht="20.100000000000001" customHeight="1">
      <c r="A844" t="e">
        <f>OSS_2018_19!#REF!</f>
        <v>#REF!</v>
      </c>
      <c r="B844" s="148" t="e">
        <f>Januar!#REF!</f>
        <v>#REF!</v>
      </c>
      <c r="C844" s="148" t="e">
        <f>Februar!#REF!</f>
        <v>#REF!</v>
      </c>
      <c r="D844" s="148" t="e">
        <f>#REF!</f>
        <v>#REF!</v>
      </c>
      <c r="E844" s="148" t="e">
        <f>Juni!#REF!</f>
        <v>#REF!</v>
      </c>
      <c r="F844" s="148" t="e">
        <f>Juli!#REF!</f>
        <v>#REF!</v>
      </c>
      <c r="G844" s="148" t="e">
        <f>Septembar!#REF!</f>
        <v>#REF!</v>
      </c>
      <c r="H844" s="148" t="e">
        <f>Oktobar!#REF!</f>
        <v>#REF!</v>
      </c>
      <c r="I844" s="148" t="e">
        <f>Oktobar_2!S844</f>
        <v>#REF!</v>
      </c>
      <c r="K844" s="148" t="e">
        <f>Januar!#REF!</f>
        <v>#REF!</v>
      </c>
      <c r="L844" s="148" t="e">
        <f>Februar!#REF!</f>
        <v>#REF!</v>
      </c>
      <c r="M844" s="148" t="e">
        <f>#REF!</f>
        <v>#REF!</v>
      </c>
      <c r="N844" s="148" t="e">
        <f>Juni!#REF!</f>
        <v>#REF!</v>
      </c>
      <c r="O844" s="148" t="e">
        <f>Juli!#REF!</f>
        <v>#REF!</v>
      </c>
      <c r="P844" s="148" t="e">
        <f>Septembar!#REF!</f>
        <v>#REF!</v>
      </c>
      <c r="Q844" s="148" t="e">
        <f>Oktobar!#REF!</f>
        <v>#REF!</v>
      </c>
      <c r="R844" s="148" t="e">
        <f>Oktobar_2!S844</f>
        <v>#REF!</v>
      </c>
      <c r="S844" s="148"/>
      <c r="T844" s="148">
        <f t="shared" si="14"/>
        <v>0</v>
      </c>
    </row>
    <row r="845" spans="1:20" ht="20.100000000000001" customHeight="1">
      <c r="A845" t="e">
        <f>OSS_2018_19!#REF!</f>
        <v>#REF!</v>
      </c>
      <c r="B845" s="148" t="e">
        <f>Januar!#REF!</f>
        <v>#REF!</v>
      </c>
      <c r="C845" s="148" t="e">
        <f>Februar!#REF!</f>
        <v>#REF!</v>
      </c>
      <c r="D845" s="148" t="e">
        <f>#REF!</f>
        <v>#REF!</v>
      </c>
      <c r="E845" s="148" t="e">
        <f>Juni!#REF!</f>
        <v>#REF!</v>
      </c>
      <c r="F845" s="148" t="e">
        <f>Juli!#REF!</f>
        <v>#REF!</v>
      </c>
      <c r="G845" s="148" t="e">
        <f>Septembar!#REF!</f>
        <v>#REF!</v>
      </c>
      <c r="H845" s="148" t="e">
        <f>Oktobar!#REF!</f>
        <v>#REF!</v>
      </c>
      <c r="I845" s="148" t="e">
        <f>Oktobar_2!S845</f>
        <v>#REF!</v>
      </c>
      <c r="K845" s="148" t="e">
        <f>Januar!#REF!</f>
        <v>#REF!</v>
      </c>
      <c r="L845" s="148" t="e">
        <f>Februar!#REF!</f>
        <v>#REF!</v>
      </c>
      <c r="M845" s="148" t="e">
        <f>#REF!</f>
        <v>#REF!</v>
      </c>
      <c r="N845" s="148" t="e">
        <f>Juni!#REF!</f>
        <v>#REF!</v>
      </c>
      <c r="O845" s="148" t="e">
        <f>Juli!#REF!</f>
        <v>#REF!</v>
      </c>
      <c r="P845" s="148" t="e">
        <f>Septembar!#REF!</f>
        <v>#REF!</v>
      </c>
      <c r="Q845" s="148" t="e">
        <f>Oktobar!#REF!</f>
        <v>#REF!</v>
      </c>
      <c r="R845" s="148" t="e">
        <f>Oktobar_2!S845</f>
        <v>#REF!</v>
      </c>
      <c r="S845" s="148"/>
      <c r="T845" s="148">
        <f t="shared" si="14"/>
        <v>0</v>
      </c>
    </row>
    <row r="846" spans="1:20" ht="20.100000000000001" customHeight="1">
      <c r="A846" t="e">
        <f>OSS_2018_19!#REF!</f>
        <v>#REF!</v>
      </c>
      <c r="B846" s="148" t="e">
        <f>Januar!#REF!</f>
        <v>#REF!</v>
      </c>
      <c r="C846" s="148" t="e">
        <f>Februar!#REF!</f>
        <v>#REF!</v>
      </c>
      <c r="D846" s="148" t="e">
        <f>#REF!</f>
        <v>#REF!</v>
      </c>
      <c r="E846" s="148" t="e">
        <f>Juni!#REF!</f>
        <v>#REF!</v>
      </c>
      <c r="F846" s="148" t="e">
        <f>Juli!#REF!</f>
        <v>#REF!</v>
      </c>
      <c r="G846" s="148" t="e">
        <f>Septembar!#REF!</f>
        <v>#REF!</v>
      </c>
      <c r="H846" s="148" t="e">
        <f>Oktobar!#REF!</f>
        <v>#REF!</v>
      </c>
      <c r="I846" s="148" t="e">
        <f>Oktobar_2!S846</f>
        <v>#REF!</v>
      </c>
      <c r="K846" s="148" t="e">
        <f>Januar!#REF!</f>
        <v>#REF!</v>
      </c>
      <c r="L846" s="148" t="e">
        <f>Februar!#REF!</f>
        <v>#REF!</v>
      </c>
      <c r="M846" s="148" t="e">
        <f>#REF!</f>
        <v>#REF!</v>
      </c>
      <c r="N846" s="148" t="e">
        <f>Juni!#REF!</f>
        <v>#REF!</v>
      </c>
      <c r="O846" s="148" t="e">
        <f>Juli!#REF!</f>
        <v>#REF!</v>
      </c>
      <c r="P846" s="148" t="e">
        <f>Septembar!#REF!</f>
        <v>#REF!</v>
      </c>
      <c r="Q846" s="148" t="e">
        <f>Oktobar!#REF!</f>
        <v>#REF!</v>
      </c>
      <c r="R846" s="148" t="e">
        <f>Oktobar_2!S846</f>
        <v>#REF!</v>
      </c>
      <c r="S846" s="148"/>
      <c r="T846" s="148">
        <f t="shared" si="14"/>
        <v>0</v>
      </c>
    </row>
    <row r="847" spans="1:20" ht="20.100000000000001" customHeight="1">
      <c r="A847" t="e">
        <f>OSS_2018_19!#REF!</f>
        <v>#REF!</v>
      </c>
      <c r="B847" s="148" t="e">
        <f>Januar!#REF!</f>
        <v>#REF!</v>
      </c>
      <c r="C847" s="148" t="e">
        <f>Februar!#REF!</f>
        <v>#REF!</v>
      </c>
      <c r="D847" s="148" t="e">
        <f>#REF!</f>
        <v>#REF!</v>
      </c>
      <c r="E847" s="148" t="e">
        <f>Juni!#REF!</f>
        <v>#REF!</v>
      </c>
      <c r="F847" s="148" t="e">
        <f>Juli!#REF!</f>
        <v>#REF!</v>
      </c>
      <c r="G847" s="148" t="e">
        <f>Septembar!#REF!</f>
        <v>#REF!</v>
      </c>
      <c r="H847" s="148" t="e">
        <f>Oktobar!#REF!</f>
        <v>#REF!</v>
      </c>
      <c r="I847" s="148" t="e">
        <f>Oktobar_2!S847</f>
        <v>#REF!</v>
      </c>
      <c r="K847" s="148" t="e">
        <f>Januar!#REF!</f>
        <v>#REF!</v>
      </c>
      <c r="L847" s="148" t="e">
        <f>Februar!#REF!</f>
        <v>#REF!</v>
      </c>
      <c r="M847" s="148" t="e">
        <f>#REF!</f>
        <v>#REF!</v>
      </c>
      <c r="N847" s="148" t="e">
        <f>Juni!#REF!</f>
        <v>#REF!</v>
      </c>
      <c r="O847" s="148" t="e">
        <f>Juli!#REF!</f>
        <v>#REF!</v>
      </c>
      <c r="P847" s="148" t="e">
        <f>Septembar!#REF!</f>
        <v>#REF!</v>
      </c>
      <c r="Q847" s="148" t="e">
        <f>Oktobar!#REF!</f>
        <v>#REF!</v>
      </c>
      <c r="R847" s="148" t="e">
        <f>Oktobar_2!S847</f>
        <v>#REF!</v>
      </c>
      <c r="S847" s="148"/>
      <c r="T847" s="148">
        <f t="shared" si="14"/>
        <v>0</v>
      </c>
    </row>
    <row r="848" spans="1:20" ht="20.100000000000001" customHeight="1">
      <c r="A848" t="e">
        <f>OSS_2018_19!#REF!</f>
        <v>#REF!</v>
      </c>
      <c r="B848" s="148" t="e">
        <f>Januar!#REF!</f>
        <v>#REF!</v>
      </c>
      <c r="C848" s="148" t="e">
        <f>Februar!#REF!</f>
        <v>#REF!</v>
      </c>
      <c r="D848" s="148" t="e">
        <f>#REF!</f>
        <v>#REF!</v>
      </c>
      <c r="E848" s="148" t="e">
        <f>Juni!#REF!</f>
        <v>#REF!</v>
      </c>
      <c r="F848" s="148" t="e">
        <f>Juli!#REF!</f>
        <v>#REF!</v>
      </c>
      <c r="G848" s="148" t="e">
        <f>Septembar!#REF!</f>
        <v>#REF!</v>
      </c>
      <c r="H848" s="148" t="e">
        <f>Oktobar!#REF!</f>
        <v>#REF!</v>
      </c>
      <c r="I848" s="148" t="e">
        <f>Oktobar_2!S848</f>
        <v>#REF!</v>
      </c>
      <c r="K848" s="148" t="e">
        <f>Januar!#REF!</f>
        <v>#REF!</v>
      </c>
      <c r="L848" s="148" t="e">
        <f>Februar!#REF!</f>
        <v>#REF!</v>
      </c>
      <c r="M848" s="148" t="e">
        <f>#REF!</f>
        <v>#REF!</v>
      </c>
      <c r="N848" s="148" t="e">
        <f>Juni!#REF!</f>
        <v>#REF!</v>
      </c>
      <c r="O848" s="148" t="e">
        <f>Juli!#REF!</f>
        <v>#REF!</v>
      </c>
      <c r="P848" s="148" t="e">
        <f>Septembar!#REF!</f>
        <v>#REF!</v>
      </c>
      <c r="Q848" s="148" t="e">
        <f>Oktobar!#REF!</f>
        <v>#REF!</v>
      </c>
      <c r="R848" s="148" t="e">
        <f>Oktobar_2!S848</f>
        <v>#REF!</v>
      </c>
      <c r="S848" s="148"/>
      <c r="T848" s="148">
        <f t="shared" si="14"/>
        <v>0</v>
      </c>
    </row>
    <row r="849" spans="1:20" ht="20.100000000000001" customHeight="1">
      <c r="A849" t="e">
        <f>OSS_2018_19!#REF!</f>
        <v>#REF!</v>
      </c>
      <c r="B849" s="148" t="e">
        <f>Januar!#REF!</f>
        <v>#REF!</v>
      </c>
      <c r="C849" s="148" t="e">
        <f>Februar!#REF!</f>
        <v>#REF!</v>
      </c>
      <c r="D849" s="148" t="e">
        <f>#REF!</f>
        <v>#REF!</v>
      </c>
      <c r="E849" s="148" t="e">
        <f>Juni!#REF!</f>
        <v>#REF!</v>
      </c>
      <c r="F849" s="148" t="e">
        <f>Juli!#REF!</f>
        <v>#REF!</v>
      </c>
      <c r="G849" s="148" t="e">
        <f>Septembar!#REF!</f>
        <v>#REF!</v>
      </c>
      <c r="H849" s="148" t="e">
        <f>Oktobar!#REF!</f>
        <v>#REF!</v>
      </c>
      <c r="I849" s="148" t="e">
        <f>Oktobar_2!S849</f>
        <v>#REF!</v>
      </c>
      <c r="K849" s="148" t="e">
        <f>Januar!#REF!</f>
        <v>#REF!</v>
      </c>
      <c r="L849" s="148" t="e">
        <f>Februar!#REF!</f>
        <v>#REF!</v>
      </c>
      <c r="M849" s="148" t="e">
        <f>#REF!</f>
        <v>#REF!</v>
      </c>
      <c r="N849" s="148" t="e">
        <f>Juni!#REF!</f>
        <v>#REF!</v>
      </c>
      <c r="O849" s="148" t="e">
        <f>Juli!#REF!</f>
        <v>#REF!</v>
      </c>
      <c r="P849" s="148" t="e">
        <f>Septembar!#REF!</f>
        <v>#REF!</v>
      </c>
      <c r="Q849" s="148" t="e">
        <f>Oktobar!#REF!</f>
        <v>#REF!</v>
      </c>
      <c r="R849" s="148" t="e">
        <f>Oktobar_2!S849</f>
        <v>#REF!</v>
      </c>
      <c r="S849" s="148"/>
      <c r="T849" s="148">
        <f t="shared" si="14"/>
        <v>0</v>
      </c>
    </row>
    <row r="850" spans="1:20" ht="20.100000000000001" customHeight="1">
      <c r="A850" t="e">
        <f>OSS_2018_19!#REF!</f>
        <v>#REF!</v>
      </c>
      <c r="B850" s="148" t="e">
        <f>Januar!#REF!</f>
        <v>#REF!</v>
      </c>
      <c r="C850" s="148" t="e">
        <f>Februar!#REF!</f>
        <v>#REF!</v>
      </c>
      <c r="D850" s="148" t="e">
        <f>#REF!</f>
        <v>#REF!</v>
      </c>
      <c r="E850" s="148" t="e">
        <f>Juni!#REF!</f>
        <v>#REF!</v>
      </c>
      <c r="F850" s="148" t="e">
        <f>Juli!#REF!</f>
        <v>#REF!</v>
      </c>
      <c r="G850" s="148" t="e">
        <f>Septembar!#REF!</f>
        <v>#REF!</v>
      </c>
      <c r="H850" s="148" t="e">
        <f>Oktobar!#REF!</f>
        <v>#REF!</v>
      </c>
      <c r="I850" s="148" t="e">
        <f>Oktobar_2!S850</f>
        <v>#REF!</v>
      </c>
      <c r="K850" s="148" t="e">
        <f>Januar!#REF!</f>
        <v>#REF!</v>
      </c>
      <c r="L850" s="148" t="e">
        <f>Februar!#REF!</f>
        <v>#REF!</v>
      </c>
      <c r="M850" s="148" t="e">
        <f>#REF!</f>
        <v>#REF!</v>
      </c>
      <c r="N850" s="148" t="e">
        <f>Juni!#REF!</f>
        <v>#REF!</v>
      </c>
      <c r="O850" s="148" t="e">
        <f>Juli!#REF!</f>
        <v>#REF!</v>
      </c>
      <c r="P850" s="148" t="e">
        <f>Septembar!#REF!</f>
        <v>#REF!</v>
      </c>
      <c r="Q850" s="148" t="e">
        <f>Oktobar!#REF!</f>
        <v>#REF!</v>
      </c>
      <c r="R850" s="148" t="e">
        <f>Oktobar_2!S850</f>
        <v>#REF!</v>
      </c>
      <c r="S850" s="148"/>
      <c r="T850" s="148">
        <f t="shared" si="14"/>
        <v>0</v>
      </c>
    </row>
    <row r="851" spans="1:20" ht="20.100000000000001" customHeight="1">
      <c r="A851" t="e">
        <f>OSS_2018_19!#REF!</f>
        <v>#REF!</v>
      </c>
      <c r="B851" s="148" t="e">
        <f>Januar!#REF!</f>
        <v>#REF!</v>
      </c>
      <c r="C851" s="148" t="e">
        <f>Februar!#REF!</f>
        <v>#REF!</v>
      </c>
      <c r="D851" s="148" t="e">
        <f>#REF!</f>
        <v>#REF!</v>
      </c>
      <c r="E851" s="148" t="e">
        <f>Juni!#REF!</f>
        <v>#REF!</v>
      </c>
      <c r="F851" s="148" t="e">
        <f>Juli!#REF!</f>
        <v>#REF!</v>
      </c>
      <c r="G851" s="148" t="e">
        <f>Septembar!#REF!</f>
        <v>#REF!</v>
      </c>
      <c r="H851" s="148" t="e">
        <f>Oktobar!#REF!</f>
        <v>#REF!</v>
      </c>
      <c r="I851" s="148" t="e">
        <f>Oktobar_2!S851</f>
        <v>#REF!</v>
      </c>
      <c r="K851" s="148" t="e">
        <f>Januar!#REF!</f>
        <v>#REF!</v>
      </c>
      <c r="L851" s="148" t="e">
        <f>Februar!#REF!</f>
        <v>#REF!</v>
      </c>
      <c r="M851" s="148" t="e">
        <f>#REF!</f>
        <v>#REF!</v>
      </c>
      <c r="N851" s="148" t="e">
        <f>Juni!#REF!</f>
        <v>#REF!</v>
      </c>
      <c r="O851" s="148" t="e">
        <f>Juli!#REF!</f>
        <v>#REF!</v>
      </c>
      <c r="P851" s="148" t="e">
        <f>Septembar!#REF!</f>
        <v>#REF!</v>
      </c>
      <c r="Q851" s="148" t="e">
        <f>Oktobar!#REF!</f>
        <v>#REF!</v>
      </c>
      <c r="R851" s="148" t="e">
        <f>Oktobar_2!S851</f>
        <v>#REF!</v>
      </c>
      <c r="S851" s="148"/>
      <c r="T851" s="148">
        <f t="shared" si="14"/>
        <v>0</v>
      </c>
    </row>
    <row r="852" spans="1:20" ht="20.100000000000001" customHeight="1">
      <c r="A852" t="e">
        <f>OSS_2018_19!#REF!</f>
        <v>#REF!</v>
      </c>
      <c r="B852" s="148" t="e">
        <f>Januar!#REF!</f>
        <v>#REF!</v>
      </c>
      <c r="C852" s="148" t="e">
        <f>Februar!#REF!</f>
        <v>#REF!</v>
      </c>
      <c r="D852" s="148" t="e">
        <f>#REF!</f>
        <v>#REF!</v>
      </c>
      <c r="E852" s="148" t="e">
        <f>Juni!#REF!</f>
        <v>#REF!</v>
      </c>
      <c r="F852" s="148" t="e">
        <f>Juli!#REF!</f>
        <v>#REF!</v>
      </c>
      <c r="G852" s="148" t="e">
        <f>Septembar!#REF!</f>
        <v>#REF!</v>
      </c>
      <c r="H852" s="148" t="e">
        <f>Oktobar!#REF!</f>
        <v>#REF!</v>
      </c>
      <c r="I852" s="148" t="e">
        <f>Oktobar_2!S852</f>
        <v>#REF!</v>
      </c>
      <c r="K852" s="148" t="e">
        <f>Januar!#REF!</f>
        <v>#REF!</v>
      </c>
      <c r="L852" s="148" t="e">
        <f>Februar!#REF!</f>
        <v>#REF!</v>
      </c>
      <c r="M852" s="148" t="e">
        <f>#REF!</f>
        <v>#REF!</v>
      </c>
      <c r="N852" s="148" t="e">
        <f>Juni!#REF!</f>
        <v>#REF!</v>
      </c>
      <c r="O852" s="148" t="e">
        <f>Juli!#REF!</f>
        <v>#REF!</v>
      </c>
      <c r="P852" s="148" t="e">
        <f>Septembar!#REF!</f>
        <v>#REF!</v>
      </c>
      <c r="Q852" s="148" t="e">
        <f>Oktobar!#REF!</f>
        <v>#REF!</v>
      </c>
      <c r="R852" s="148" t="e">
        <f>Oktobar_2!S852</f>
        <v>#REF!</v>
      </c>
      <c r="S852" s="148"/>
      <c r="T852" s="148">
        <f t="shared" si="14"/>
        <v>0</v>
      </c>
    </row>
    <row r="853" spans="1:20" ht="20.100000000000001" customHeight="1">
      <c r="A853" t="e">
        <f>OSS_2018_19!#REF!</f>
        <v>#REF!</v>
      </c>
      <c r="B853" s="148" t="e">
        <f>Januar!#REF!</f>
        <v>#REF!</v>
      </c>
      <c r="C853" s="148" t="e">
        <f>Februar!#REF!</f>
        <v>#REF!</v>
      </c>
      <c r="D853" s="148" t="e">
        <f>#REF!</f>
        <v>#REF!</v>
      </c>
      <c r="E853" s="148" t="e">
        <f>Juni!#REF!</f>
        <v>#REF!</v>
      </c>
      <c r="F853" s="148" t="e">
        <f>Juli!#REF!</f>
        <v>#REF!</v>
      </c>
      <c r="G853" s="148" t="e">
        <f>Septembar!#REF!</f>
        <v>#REF!</v>
      </c>
      <c r="H853" s="148" t="e">
        <f>Oktobar!#REF!</f>
        <v>#REF!</v>
      </c>
      <c r="I853" s="148" t="e">
        <f>Oktobar_2!S853</f>
        <v>#REF!</v>
      </c>
      <c r="K853" s="148" t="e">
        <f>Januar!#REF!</f>
        <v>#REF!</v>
      </c>
      <c r="L853" s="148" t="e">
        <f>Februar!#REF!</f>
        <v>#REF!</v>
      </c>
      <c r="M853" s="148" t="e">
        <f>#REF!</f>
        <v>#REF!</v>
      </c>
      <c r="N853" s="148" t="e">
        <f>Juni!#REF!</f>
        <v>#REF!</v>
      </c>
      <c r="O853" s="148" t="e">
        <f>Juli!#REF!</f>
        <v>#REF!</v>
      </c>
      <c r="P853" s="148" t="e">
        <f>Septembar!#REF!</f>
        <v>#REF!</v>
      </c>
      <c r="Q853" s="148" t="e">
        <f>Oktobar!#REF!</f>
        <v>#REF!</v>
      </c>
      <c r="R853" s="148" t="e">
        <f>Oktobar_2!S853</f>
        <v>#REF!</v>
      </c>
      <c r="S853" s="148"/>
      <c r="T853" s="148">
        <f t="shared" si="14"/>
        <v>0</v>
      </c>
    </row>
    <row r="854" spans="1:20" ht="20.100000000000001" customHeight="1">
      <c r="A854" t="e">
        <f>OSS_2018_19!#REF!</f>
        <v>#REF!</v>
      </c>
      <c r="B854" s="148" t="e">
        <f>Januar!#REF!</f>
        <v>#REF!</v>
      </c>
      <c r="C854" s="148" t="e">
        <f>Februar!#REF!</f>
        <v>#REF!</v>
      </c>
      <c r="D854" s="148" t="e">
        <f>#REF!</f>
        <v>#REF!</v>
      </c>
      <c r="E854" s="148" t="e">
        <f>Juni!#REF!</f>
        <v>#REF!</v>
      </c>
      <c r="F854" s="148" t="e">
        <f>Juli!#REF!</f>
        <v>#REF!</v>
      </c>
      <c r="G854" s="148" t="e">
        <f>Septembar!#REF!</f>
        <v>#REF!</v>
      </c>
      <c r="H854" s="148" t="e">
        <f>Oktobar!#REF!</f>
        <v>#REF!</v>
      </c>
      <c r="I854" s="148" t="e">
        <f>Oktobar_2!S854</f>
        <v>#REF!</v>
      </c>
      <c r="K854" s="148" t="e">
        <f>Januar!#REF!</f>
        <v>#REF!</v>
      </c>
      <c r="L854" s="148" t="e">
        <f>Februar!#REF!</f>
        <v>#REF!</v>
      </c>
      <c r="M854" s="148" t="e">
        <f>#REF!</f>
        <v>#REF!</v>
      </c>
      <c r="N854" s="148" t="e">
        <f>Juni!#REF!</f>
        <v>#REF!</v>
      </c>
      <c r="O854" s="148" t="e">
        <f>Juli!#REF!</f>
        <v>#REF!</v>
      </c>
      <c r="P854" s="148" t="e">
        <f>Septembar!#REF!</f>
        <v>#REF!</v>
      </c>
      <c r="Q854" s="148" t="e">
        <f>Oktobar!#REF!</f>
        <v>#REF!</v>
      </c>
      <c r="R854" s="148" t="e">
        <f>Oktobar_2!S854</f>
        <v>#REF!</v>
      </c>
      <c r="S854" s="148"/>
      <c r="T854" s="148">
        <f t="shared" si="14"/>
        <v>0</v>
      </c>
    </row>
    <row r="855" spans="1:20" ht="20.100000000000001" customHeight="1">
      <c r="A855" t="e">
        <f>OSS_2018_19!#REF!</f>
        <v>#REF!</v>
      </c>
      <c r="B855" s="148" t="e">
        <f>Januar!#REF!</f>
        <v>#REF!</v>
      </c>
      <c r="C855" s="148" t="e">
        <f>Februar!#REF!</f>
        <v>#REF!</v>
      </c>
      <c r="D855" s="148" t="e">
        <f>#REF!</f>
        <v>#REF!</v>
      </c>
      <c r="E855" s="148" t="e">
        <f>Juni!#REF!</f>
        <v>#REF!</v>
      </c>
      <c r="F855" s="148" t="e">
        <f>Juli!#REF!</f>
        <v>#REF!</v>
      </c>
      <c r="G855" s="148" t="e">
        <f>Septembar!#REF!</f>
        <v>#REF!</v>
      </c>
      <c r="H855" s="148" t="e">
        <f>Oktobar!#REF!</f>
        <v>#REF!</v>
      </c>
      <c r="I855" s="148" t="e">
        <f>Oktobar_2!S855</f>
        <v>#REF!</v>
      </c>
      <c r="K855" s="148" t="e">
        <f>Januar!#REF!</f>
        <v>#REF!</v>
      </c>
      <c r="L855" s="148" t="e">
        <f>Februar!#REF!</f>
        <v>#REF!</v>
      </c>
      <c r="M855" s="148" t="e">
        <f>#REF!</f>
        <v>#REF!</v>
      </c>
      <c r="N855" s="148" t="e">
        <f>Juni!#REF!</f>
        <v>#REF!</v>
      </c>
      <c r="O855" s="148" t="e">
        <f>Juli!#REF!</f>
        <v>#REF!</v>
      </c>
      <c r="P855" s="148" t="e">
        <f>Septembar!#REF!</f>
        <v>#REF!</v>
      </c>
      <c r="Q855" s="148" t="e">
        <f>Oktobar!#REF!</f>
        <v>#REF!</v>
      </c>
      <c r="R855" s="148" t="e">
        <f>Oktobar_2!S855</f>
        <v>#REF!</v>
      </c>
      <c r="S855" s="148"/>
      <c r="T855" s="148">
        <f t="shared" si="14"/>
        <v>0</v>
      </c>
    </row>
    <row r="856" spans="1:20" ht="20.100000000000001" customHeight="1">
      <c r="A856" t="e">
        <f>OSS_2018_19!#REF!</f>
        <v>#REF!</v>
      </c>
      <c r="B856" s="148" t="e">
        <f>Januar!#REF!</f>
        <v>#REF!</v>
      </c>
      <c r="C856" s="148" t="e">
        <f>Februar!#REF!</f>
        <v>#REF!</v>
      </c>
      <c r="D856" s="148" t="e">
        <f>#REF!</f>
        <v>#REF!</v>
      </c>
      <c r="E856" s="148" t="e">
        <f>Juni!#REF!</f>
        <v>#REF!</v>
      </c>
      <c r="F856" s="148" t="e">
        <f>Juli!#REF!</f>
        <v>#REF!</v>
      </c>
      <c r="G856" s="148" t="e">
        <f>Septembar!#REF!</f>
        <v>#REF!</v>
      </c>
      <c r="H856" s="148" t="e">
        <f>Oktobar!#REF!</f>
        <v>#REF!</v>
      </c>
      <c r="I856" s="148" t="e">
        <f>Oktobar_2!S856</f>
        <v>#REF!</v>
      </c>
      <c r="K856" s="148" t="e">
        <f>Januar!#REF!</f>
        <v>#REF!</v>
      </c>
      <c r="L856" s="148" t="e">
        <f>Februar!#REF!</f>
        <v>#REF!</v>
      </c>
      <c r="M856" s="148" t="e">
        <f>#REF!</f>
        <v>#REF!</v>
      </c>
      <c r="N856" s="148" t="e">
        <f>Juni!#REF!</f>
        <v>#REF!</v>
      </c>
      <c r="O856" s="148" t="e">
        <f>Juli!#REF!</f>
        <v>#REF!</v>
      </c>
      <c r="P856" s="148" t="e">
        <f>Septembar!#REF!</f>
        <v>#REF!</v>
      </c>
      <c r="Q856" s="148" t="e">
        <f>Oktobar!#REF!</f>
        <v>#REF!</v>
      </c>
      <c r="R856" s="148" t="e">
        <f>Oktobar_2!S856</f>
        <v>#REF!</v>
      </c>
      <c r="S856" s="148"/>
      <c r="T856" s="148">
        <f t="shared" si="14"/>
        <v>0</v>
      </c>
    </row>
    <row r="857" spans="1:20" ht="20.100000000000001" customHeight="1">
      <c r="A857" t="e">
        <f>OSS_2018_19!#REF!</f>
        <v>#REF!</v>
      </c>
      <c r="B857" s="148" t="e">
        <f>Januar!#REF!</f>
        <v>#REF!</v>
      </c>
      <c r="C857" s="148" t="e">
        <f>Februar!#REF!</f>
        <v>#REF!</v>
      </c>
      <c r="D857" s="148" t="e">
        <f>#REF!</f>
        <v>#REF!</v>
      </c>
      <c r="E857" s="148" t="e">
        <f>Juni!#REF!</f>
        <v>#REF!</v>
      </c>
      <c r="F857" s="148" t="e">
        <f>Juli!#REF!</f>
        <v>#REF!</v>
      </c>
      <c r="G857" s="148" t="e">
        <f>Septembar!#REF!</f>
        <v>#REF!</v>
      </c>
      <c r="H857" s="148" t="e">
        <f>Oktobar!#REF!</f>
        <v>#REF!</v>
      </c>
      <c r="I857" s="148" t="e">
        <f>Oktobar_2!S857</f>
        <v>#REF!</v>
      </c>
      <c r="K857" s="148" t="e">
        <f>Januar!#REF!</f>
        <v>#REF!</v>
      </c>
      <c r="L857" s="148" t="e">
        <f>Februar!#REF!</f>
        <v>#REF!</v>
      </c>
      <c r="M857" s="148" t="e">
        <f>#REF!</f>
        <v>#REF!</v>
      </c>
      <c r="N857" s="148" t="e">
        <f>Juni!#REF!</f>
        <v>#REF!</v>
      </c>
      <c r="O857" s="148" t="e">
        <f>Juli!#REF!</f>
        <v>#REF!</v>
      </c>
      <c r="P857" s="148" t="e">
        <f>Septembar!#REF!</f>
        <v>#REF!</v>
      </c>
      <c r="Q857" s="148" t="e">
        <f>Oktobar!#REF!</f>
        <v>#REF!</v>
      </c>
      <c r="R857" s="148" t="e">
        <f>Oktobar_2!S857</f>
        <v>#REF!</v>
      </c>
      <c r="S857" s="148"/>
      <c r="T857" s="148">
        <f t="shared" si="14"/>
        <v>0</v>
      </c>
    </row>
    <row r="858" spans="1:20" ht="20.100000000000001" customHeight="1">
      <c r="A858" t="e">
        <f>OSS_2018_19!#REF!</f>
        <v>#REF!</v>
      </c>
      <c r="B858" s="148" t="e">
        <f>Januar!#REF!</f>
        <v>#REF!</v>
      </c>
      <c r="C858" s="148" t="e">
        <f>Februar!#REF!</f>
        <v>#REF!</v>
      </c>
      <c r="D858" s="148" t="e">
        <f>#REF!</f>
        <v>#REF!</v>
      </c>
      <c r="E858" s="148" t="e">
        <f>Juni!#REF!</f>
        <v>#REF!</v>
      </c>
      <c r="F858" s="148" t="e">
        <f>Juli!#REF!</f>
        <v>#REF!</v>
      </c>
      <c r="G858" s="148" t="e">
        <f>Septembar!#REF!</f>
        <v>#REF!</v>
      </c>
      <c r="H858" s="148" t="e">
        <f>Oktobar!#REF!</f>
        <v>#REF!</v>
      </c>
      <c r="I858" s="148" t="e">
        <f>Oktobar_2!S858</f>
        <v>#REF!</v>
      </c>
      <c r="K858" s="148" t="e">
        <f>Januar!#REF!</f>
        <v>#REF!</v>
      </c>
      <c r="L858" s="148" t="e">
        <f>Februar!#REF!</f>
        <v>#REF!</v>
      </c>
      <c r="M858" s="148" t="e">
        <f>#REF!</f>
        <v>#REF!</v>
      </c>
      <c r="N858" s="148" t="e">
        <f>Juni!#REF!</f>
        <v>#REF!</v>
      </c>
      <c r="O858" s="148" t="e">
        <f>Juli!#REF!</f>
        <v>#REF!</v>
      </c>
      <c r="P858" s="148" t="e">
        <f>Septembar!#REF!</f>
        <v>#REF!</v>
      </c>
      <c r="Q858" s="148" t="e">
        <f>Oktobar!#REF!</f>
        <v>#REF!</v>
      </c>
      <c r="R858" s="148" t="e">
        <f>Oktobar_2!S858</f>
        <v>#REF!</v>
      </c>
      <c r="S858" s="148"/>
      <c r="T858" s="148">
        <f t="shared" si="14"/>
        <v>0</v>
      </c>
    </row>
    <row r="859" spans="1:20" ht="20.100000000000001" customHeight="1">
      <c r="A859" t="e">
        <f>OSS_2018_19!#REF!</f>
        <v>#REF!</v>
      </c>
      <c r="B859" s="148" t="e">
        <f>Januar!#REF!</f>
        <v>#REF!</v>
      </c>
      <c r="C859" s="148" t="e">
        <f>Februar!#REF!</f>
        <v>#REF!</v>
      </c>
      <c r="D859" s="148" t="e">
        <f>#REF!</f>
        <v>#REF!</v>
      </c>
      <c r="E859" s="148" t="e">
        <f>Juni!#REF!</f>
        <v>#REF!</v>
      </c>
      <c r="F859" s="148" t="e">
        <f>Juli!#REF!</f>
        <v>#REF!</v>
      </c>
      <c r="G859" s="148" t="e">
        <f>Septembar!#REF!</f>
        <v>#REF!</v>
      </c>
      <c r="H859" s="148" t="e">
        <f>Oktobar!#REF!</f>
        <v>#REF!</v>
      </c>
      <c r="I859" s="148" t="e">
        <f>Oktobar_2!S859</f>
        <v>#REF!</v>
      </c>
      <c r="K859" s="148" t="e">
        <f>Januar!#REF!</f>
        <v>#REF!</v>
      </c>
      <c r="L859" s="148" t="e">
        <f>Februar!#REF!</f>
        <v>#REF!</v>
      </c>
      <c r="M859" s="148" t="e">
        <f>#REF!</f>
        <v>#REF!</v>
      </c>
      <c r="N859" s="148" t="e">
        <f>Juni!#REF!</f>
        <v>#REF!</v>
      </c>
      <c r="O859" s="148" t="e">
        <f>Juli!#REF!</f>
        <v>#REF!</v>
      </c>
      <c r="P859" s="148" t="e">
        <f>Septembar!#REF!</f>
        <v>#REF!</v>
      </c>
      <c r="Q859" s="148" t="e">
        <f>Oktobar!#REF!</f>
        <v>#REF!</v>
      </c>
      <c r="R859" s="148" t="e">
        <f>Oktobar_2!S859</f>
        <v>#REF!</v>
      </c>
      <c r="S859" s="148"/>
      <c r="T859" s="148">
        <f t="shared" si="14"/>
        <v>0</v>
      </c>
    </row>
    <row r="860" spans="1:20" ht="20.100000000000001" customHeight="1">
      <c r="A860" t="e">
        <f>OSS_2018_19!#REF!</f>
        <v>#REF!</v>
      </c>
      <c r="B860" s="148" t="e">
        <f>Januar!#REF!</f>
        <v>#REF!</v>
      </c>
      <c r="C860" s="148" t="e">
        <f>Februar!#REF!</f>
        <v>#REF!</v>
      </c>
      <c r="D860" s="148" t="e">
        <f>#REF!</f>
        <v>#REF!</v>
      </c>
      <c r="E860" s="148" t="e">
        <f>Juni!#REF!</f>
        <v>#REF!</v>
      </c>
      <c r="F860" s="148" t="e">
        <f>Juli!#REF!</f>
        <v>#REF!</v>
      </c>
      <c r="G860" s="148" t="e">
        <f>Septembar!#REF!</f>
        <v>#REF!</v>
      </c>
      <c r="H860" s="148" t="e">
        <f>Oktobar!#REF!</f>
        <v>#REF!</v>
      </c>
      <c r="I860" s="148" t="e">
        <f>Oktobar_2!S860</f>
        <v>#REF!</v>
      </c>
      <c r="K860" s="148" t="e">
        <f>Januar!#REF!</f>
        <v>#REF!</v>
      </c>
      <c r="L860" s="148" t="e">
        <f>Februar!#REF!</f>
        <v>#REF!</v>
      </c>
      <c r="M860" s="148" t="e">
        <f>#REF!</f>
        <v>#REF!</v>
      </c>
      <c r="N860" s="148" t="e">
        <f>Juni!#REF!</f>
        <v>#REF!</v>
      </c>
      <c r="O860" s="148" t="e">
        <f>Juli!#REF!</f>
        <v>#REF!</v>
      </c>
      <c r="P860" s="148" t="e">
        <f>Septembar!#REF!</f>
        <v>#REF!</v>
      </c>
      <c r="Q860" s="148" t="e">
        <f>Oktobar!#REF!</f>
        <v>#REF!</v>
      </c>
      <c r="R860" s="148" t="e">
        <f>Oktobar_2!S860</f>
        <v>#REF!</v>
      </c>
      <c r="S860" s="148"/>
      <c r="T860" s="148">
        <f t="shared" si="14"/>
        <v>0</v>
      </c>
    </row>
    <row r="861" spans="1:20" ht="20.100000000000001" customHeight="1">
      <c r="A861" t="e">
        <f>OSS_2018_19!#REF!</f>
        <v>#REF!</v>
      </c>
      <c r="B861" s="148" t="e">
        <f>Januar!#REF!</f>
        <v>#REF!</v>
      </c>
      <c r="C861" s="148" t="e">
        <f>Februar!#REF!</f>
        <v>#REF!</v>
      </c>
      <c r="D861" s="148" t="e">
        <f>#REF!</f>
        <v>#REF!</v>
      </c>
      <c r="E861" s="148" t="e">
        <f>Juni!#REF!</f>
        <v>#REF!</v>
      </c>
      <c r="F861" s="148" t="e">
        <f>Juli!#REF!</f>
        <v>#REF!</v>
      </c>
      <c r="G861" s="148" t="e">
        <f>Septembar!#REF!</f>
        <v>#REF!</v>
      </c>
      <c r="H861" s="148" t="e">
        <f>Oktobar!#REF!</f>
        <v>#REF!</v>
      </c>
      <c r="I861" s="148" t="e">
        <f>Oktobar_2!S861</f>
        <v>#REF!</v>
      </c>
      <c r="K861" s="148" t="e">
        <f>Januar!#REF!</f>
        <v>#REF!</v>
      </c>
      <c r="L861" s="148" t="e">
        <f>Februar!#REF!</f>
        <v>#REF!</v>
      </c>
      <c r="M861" s="148" t="e">
        <f>#REF!</f>
        <v>#REF!</v>
      </c>
      <c r="N861" s="148" t="e">
        <f>Juni!#REF!</f>
        <v>#REF!</v>
      </c>
      <c r="O861" s="148" t="e">
        <f>Juli!#REF!</f>
        <v>#REF!</v>
      </c>
      <c r="P861" s="148" t="e">
        <f>Septembar!#REF!</f>
        <v>#REF!</v>
      </c>
      <c r="Q861" s="148" t="e">
        <f>Oktobar!#REF!</f>
        <v>#REF!</v>
      </c>
      <c r="R861" s="148" t="e">
        <f>Oktobar_2!S861</f>
        <v>#REF!</v>
      </c>
      <c r="S861" s="148"/>
      <c r="T861" s="148">
        <f t="shared" si="14"/>
        <v>0</v>
      </c>
    </row>
    <row r="862" spans="1:20" ht="20.100000000000001" customHeight="1">
      <c r="A862" t="e">
        <f>OSS_2018_19!#REF!</f>
        <v>#REF!</v>
      </c>
      <c r="B862" s="148" t="e">
        <f>Januar!#REF!</f>
        <v>#REF!</v>
      </c>
      <c r="C862" s="148" t="e">
        <f>Februar!#REF!</f>
        <v>#REF!</v>
      </c>
      <c r="D862" s="148" t="e">
        <f>#REF!</f>
        <v>#REF!</v>
      </c>
      <c r="E862" s="148" t="e">
        <f>Juni!#REF!</f>
        <v>#REF!</v>
      </c>
      <c r="F862" s="148" t="e">
        <f>Juli!#REF!</f>
        <v>#REF!</v>
      </c>
      <c r="G862" s="148" t="e">
        <f>Septembar!#REF!</f>
        <v>#REF!</v>
      </c>
      <c r="H862" s="148" t="e">
        <f>Oktobar!#REF!</f>
        <v>#REF!</v>
      </c>
      <c r="I862" s="148" t="e">
        <f>Oktobar_2!S862</f>
        <v>#REF!</v>
      </c>
      <c r="K862" s="148" t="e">
        <f>Januar!#REF!</f>
        <v>#REF!</v>
      </c>
      <c r="L862" s="148" t="e">
        <f>Februar!#REF!</f>
        <v>#REF!</v>
      </c>
      <c r="M862" s="148" t="e">
        <f>#REF!</f>
        <v>#REF!</v>
      </c>
      <c r="N862" s="148" t="e">
        <f>Juni!#REF!</f>
        <v>#REF!</v>
      </c>
      <c r="O862" s="148" t="e">
        <f>Juli!#REF!</f>
        <v>#REF!</v>
      </c>
      <c r="P862" s="148" t="e">
        <f>Septembar!#REF!</f>
        <v>#REF!</v>
      </c>
      <c r="Q862" s="148" t="e">
        <f>Oktobar!#REF!</f>
        <v>#REF!</v>
      </c>
      <c r="R862" s="148" t="e">
        <f>Oktobar_2!S862</f>
        <v>#REF!</v>
      </c>
      <c r="S862" s="148"/>
      <c r="T862" s="148">
        <f t="shared" si="14"/>
        <v>0</v>
      </c>
    </row>
    <row r="863" spans="1:20" ht="20.100000000000001" customHeight="1">
      <c r="A863" t="e">
        <f>OSS_2018_19!#REF!</f>
        <v>#REF!</v>
      </c>
      <c r="B863" s="148" t="e">
        <f>Januar!#REF!</f>
        <v>#REF!</v>
      </c>
      <c r="C863" s="148" t="e">
        <f>Februar!#REF!</f>
        <v>#REF!</v>
      </c>
      <c r="D863" s="148" t="e">
        <f>#REF!</f>
        <v>#REF!</v>
      </c>
      <c r="E863" s="148" t="e">
        <f>Juni!#REF!</f>
        <v>#REF!</v>
      </c>
      <c r="F863" s="148" t="e">
        <f>Juli!#REF!</f>
        <v>#REF!</v>
      </c>
      <c r="G863" s="148" t="e">
        <f>Septembar!#REF!</f>
        <v>#REF!</v>
      </c>
      <c r="H863" s="148" t="e">
        <f>Oktobar!#REF!</f>
        <v>#REF!</v>
      </c>
      <c r="I863" s="148" t="e">
        <f>Oktobar_2!S863</f>
        <v>#REF!</v>
      </c>
      <c r="K863" s="148" t="e">
        <f>Januar!#REF!</f>
        <v>#REF!</v>
      </c>
      <c r="L863" s="148" t="e">
        <f>Februar!#REF!</f>
        <v>#REF!</v>
      </c>
      <c r="M863" s="148" t="e">
        <f>#REF!</f>
        <v>#REF!</v>
      </c>
      <c r="N863" s="148" t="e">
        <f>Juni!#REF!</f>
        <v>#REF!</v>
      </c>
      <c r="O863" s="148" t="e">
        <f>Juli!#REF!</f>
        <v>#REF!</v>
      </c>
      <c r="P863" s="148" t="e">
        <f>Septembar!#REF!</f>
        <v>#REF!</v>
      </c>
      <c r="Q863" s="148" t="e">
        <f>Oktobar!#REF!</f>
        <v>#REF!</v>
      </c>
      <c r="R863" s="148" t="e">
        <f>Oktobar_2!S863</f>
        <v>#REF!</v>
      </c>
      <c r="S863" s="148"/>
      <c r="T863" s="148">
        <f t="shared" si="14"/>
        <v>0</v>
      </c>
    </row>
    <row r="864" spans="1:20" ht="20.100000000000001" customHeight="1">
      <c r="A864" t="e">
        <f>OSS_2018_19!#REF!</f>
        <v>#REF!</v>
      </c>
      <c r="B864" s="148" t="e">
        <f>Januar!#REF!</f>
        <v>#REF!</v>
      </c>
      <c r="C864" s="148" t="e">
        <f>Februar!#REF!</f>
        <v>#REF!</v>
      </c>
      <c r="D864" s="148" t="e">
        <f>#REF!</f>
        <v>#REF!</v>
      </c>
      <c r="E864" s="148" t="e">
        <f>Juni!#REF!</f>
        <v>#REF!</v>
      </c>
      <c r="F864" s="148" t="e">
        <f>Juli!#REF!</f>
        <v>#REF!</v>
      </c>
      <c r="G864" s="148" t="e">
        <f>Septembar!#REF!</f>
        <v>#REF!</v>
      </c>
      <c r="H864" s="148" t="e">
        <f>Oktobar!#REF!</f>
        <v>#REF!</v>
      </c>
      <c r="I864" s="148" t="e">
        <f>Oktobar_2!S864</f>
        <v>#REF!</v>
      </c>
      <c r="K864" s="148" t="e">
        <f>Januar!#REF!</f>
        <v>#REF!</v>
      </c>
      <c r="L864" s="148" t="e">
        <f>Februar!#REF!</f>
        <v>#REF!</v>
      </c>
      <c r="M864" s="148" t="e">
        <f>#REF!</f>
        <v>#REF!</v>
      </c>
      <c r="N864" s="148" t="e">
        <f>Juni!#REF!</f>
        <v>#REF!</v>
      </c>
      <c r="O864" s="148" t="e">
        <f>Juli!#REF!</f>
        <v>#REF!</v>
      </c>
      <c r="P864" s="148" t="e">
        <f>Septembar!#REF!</f>
        <v>#REF!</v>
      </c>
      <c r="Q864" s="148" t="e">
        <f>Oktobar!#REF!</f>
        <v>#REF!</v>
      </c>
      <c r="R864" s="148" t="e">
        <f>Oktobar_2!S864</f>
        <v>#REF!</v>
      </c>
      <c r="S864" s="148"/>
      <c r="T864" s="148">
        <f t="shared" si="14"/>
        <v>0</v>
      </c>
    </row>
    <row r="865" spans="1:20" ht="20.100000000000001" customHeight="1">
      <c r="A865" t="e">
        <f>OSS_2018_19!#REF!</f>
        <v>#REF!</v>
      </c>
      <c r="B865" s="148" t="e">
        <f>Januar!#REF!</f>
        <v>#REF!</v>
      </c>
      <c r="C865" s="148" t="e">
        <f>Februar!#REF!</f>
        <v>#REF!</v>
      </c>
      <c r="D865" s="148" t="e">
        <f>#REF!</f>
        <v>#REF!</v>
      </c>
      <c r="E865" s="148" t="e">
        <f>Juni!#REF!</f>
        <v>#REF!</v>
      </c>
      <c r="F865" s="148" t="e">
        <f>Juli!#REF!</f>
        <v>#REF!</v>
      </c>
      <c r="G865" s="148" t="e">
        <f>Septembar!#REF!</f>
        <v>#REF!</v>
      </c>
      <c r="H865" s="148" t="e">
        <f>Oktobar!#REF!</f>
        <v>#REF!</v>
      </c>
      <c r="I865" s="148" t="e">
        <f>Oktobar_2!S865</f>
        <v>#REF!</v>
      </c>
      <c r="K865" s="148" t="e">
        <f>Januar!#REF!</f>
        <v>#REF!</v>
      </c>
      <c r="L865" s="148" t="e">
        <f>Februar!#REF!</f>
        <v>#REF!</v>
      </c>
      <c r="M865" s="148" t="e">
        <f>#REF!</f>
        <v>#REF!</v>
      </c>
      <c r="N865" s="148" t="e">
        <f>Juni!#REF!</f>
        <v>#REF!</v>
      </c>
      <c r="O865" s="148" t="e">
        <f>Juli!#REF!</f>
        <v>#REF!</v>
      </c>
      <c r="P865" s="148" t="e">
        <f>Septembar!#REF!</f>
        <v>#REF!</v>
      </c>
      <c r="Q865" s="148" t="e">
        <f>Oktobar!#REF!</f>
        <v>#REF!</v>
      </c>
      <c r="R865" s="148" t="e">
        <f>Oktobar_2!S865</f>
        <v>#REF!</v>
      </c>
      <c r="S865" s="148"/>
      <c r="T865" s="148">
        <f t="shared" si="14"/>
        <v>0</v>
      </c>
    </row>
    <row r="866" spans="1:20" ht="20.100000000000001" customHeight="1">
      <c r="A866" t="e">
        <f>OSS_2018_19!#REF!</f>
        <v>#REF!</v>
      </c>
      <c r="B866" s="148" t="e">
        <f>Januar!#REF!</f>
        <v>#REF!</v>
      </c>
      <c r="C866" s="148" t="e">
        <f>Februar!#REF!</f>
        <v>#REF!</v>
      </c>
      <c r="D866" s="148" t="e">
        <f>#REF!</f>
        <v>#REF!</v>
      </c>
      <c r="E866" s="148" t="e">
        <f>Juni!#REF!</f>
        <v>#REF!</v>
      </c>
      <c r="F866" s="148" t="e">
        <f>Juli!#REF!</f>
        <v>#REF!</v>
      </c>
      <c r="G866" s="148" t="e">
        <f>Septembar!#REF!</f>
        <v>#REF!</v>
      </c>
      <c r="H866" s="148" t="e">
        <f>Oktobar!#REF!</f>
        <v>#REF!</v>
      </c>
      <c r="I866" s="148" t="e">
        <f>Oktobar_2!S866</f>
        <v>#REF!</v>
      </c>
      <c r="K866" s="148" t="e">
        <f>Januar!#REF!</f>
        <v>#REF!</v>
      </c>
      <c r="L866" s="148" t="e">
        <f>Februar!#REF!</f>
        <v>#REF!</v>
      </c>
      <c r="M866" s="148" t="e">
        <f>#REF!</f>
        <v>#REF!</v>
      </c>
      <c r="N866" s="148" t="e">
        <f>Juni!#REF!</f>
        <v>#REF!</v>
      </c>
      <c r="O866" s="148" t="e">
        <f>Juli!#REF!</f>
        <v>#REF!</v>
      </c>
      <c r="P866" s="148" t="e">
        <f>Septembar!#REF!</f>
        <v>#REF!</v>
      </c>
      <c r="Q866" s="148" t="e">
        <f>Oktobar!#REF!</f>
        <v>#REF!</v>
      </c>
      <c r="R866" s="148" t="e">
        <f>Oktobar_2!S866</f>
        <v>#REF!</v>
      </c>
      <c r="S866" s="148"/>
      <c r="T866" s="148">
        <f t="shared" si="14"/>
        <v>0</v>
      </c>
    </row>
    <row r="867" spans="1:20" ht="20.100000000000001" customHeight="1">
      <c r="A867" t="e">
        <f>OSS_2018_19!#REF!</f>
        <v>#REF!</v>
      </c>
      <c r="B867" s="148" t="e">
        <f>Januar!#REF!</f>
        <v>#REF!</v>
      </c>
      <c r="C867" s="148" t="e">
        <f>Februar!#REF!</f>
        <v>#REF!</v>
      </c>
      <c r="D867" s="148" t="e">
        <f>#REF!</f>
        <v>#REF!</v>
      </c>
      <c r="E867" s="148" t="e">
        <f>Juni!#REF!</f>
        <v>#REF!</v>
      </c>
      <c r="F867" s="148" t="e">
        <f>Juli!#REF!</f>
        <v>#REF!</v>
      </c>
      <c r="G867" s="148" t="e">
        <f>Septembar!#REF!</f>
        <v>#REF!</v>
      </c>
      <c r="H867" s="148" t="e">
        <f>Oktobar!#REF!</f>
        <v>#REF!</v>
      </c>
      <c r="I867" s="148" t="e">
        <f>Oktobar_2!S867</f>
        <v>#REF!</v>
      </c>
      <c r="K867" s="148" t="e">
        <f>Januar!#REF!</f>
        <v>#REF!</v>
      </c>
      <c r="L867" s="148" t="e">
        <f>Februar!#REF!</f>
        <v>#REF!</v>
      </c>
      <c r="M867" s="148" t="e">
        <f>#REF!</f>
        <v>#REF!</v>
      </c>
      <c r="N867" s="148" t="e">
        <f>Juni!#REF!</f>
        <v>#REF!</v>
      </c>
      <c r="O867" s="148" t="e">
        <f>Juli!#REF!</f>
        <v>#REF!</v>
      </c>
      <c r="P867" s="148" t="e">
        <f>Septembar!#REF!</f>
        <v>#REF!</v>
      </c>
      <c r="Q867" s="148" t="e">
        <f>Oktobar!#REF!</f>
        <v>#REF!</v>
      </c>
      <c r="R867" s="148" t="e">
        <f>Oktobar_2!S867</f>
        <v>#REF!</v>
      </c>
      <c r="S867" s="148"/>
      <c r="T867" s="148">
        <f t="shared" si="14"/>
        <v>0</v>
      </c>
    </row>
    <row r="868" spans="1:20" ht="20.100000000000001" customHeight="1">
      <c r="A868" t="e">
        <f>OSS_2018_19!#REF!</f>
        <v>#REF!</v>
      </c>
      <c r="B868" s="148" t="e">
        <f>Januar!#REF!</f>
        <v>#REF!</v>
      </c>
      <c r="C868" s="148" t="e">
        <f>Februar!#REF!</f>
        <v>#REF!</v>
      </c>
      <c r="D868" s="148" t="e">
        <f>#REF!</f>
        <v>#REF!</v>
      </c>
      <c r="E868" s="148" t="e">
        <f>Juni!#REF!</f>
        <v>#REF!</v>
      </c>
      <c r="F868" s="148" t="e">
        <f>Juli!#REF!</f>
        <v>#REF!</v>
      </c>
      <c r="G868" s="148" t="e">
        <f>Septembar!#REF!</f>
        <v>#REF!</v>
      </c>
      <c r="H868" s="148" t="e">
        <f>Oktobar!#REF!</f>
        <v>#REF!</v>
      </c>
      <c r="I868" s="148" t="e">
        <f>Oktobar_2!S868</f>
        <v>#REF!</v>
      </c>
      <c r="K868" s="148" t="e">
        <f>Januar!#REF!</f>
        <v>#REF!</v>
      </c>
      <c r="L868" s="148" t="e">
        <f>Februar!#REF!</f>
        <v>#REF!</v>
      </c>
      <c r="M868" s="148" t="e">
        <f>#REF!</f>
        <v>#REF!</v>
      </c>
      <c r="N868" s="148" t="e">
        <f>Juni!#REF!</f>
        <v>#REF!</v>
      </c>
      <c r="O868" s="148" t="e">
        <f>Juli!#REF!</f>
        <v>#REF!</v>
      </c>
      <c r="P868" s="148" t="e">
        <f>Septembar!#REF!</f>
        <v>#REF!</v>
      </c>
      <c r="Q868" s="148" t="e">
        <f>Oktobar!#REF!</f>
        <v>#REF!</v>
      </c>
      <c r="R868" s="148" t="e">
        <f>Oktobar_2!S868</f>
        <v>#REF!</v>
      </c>
      <c r="S868" s="148"/>
      <c r="T868" s="148">
        <f t="shared" si="14"/>
        <v>0</v>
      </c>
    </row>
    <row r="869" spans="1:20" ht="20.100000000000001" customHeight="1">
      <c r="A869" t="e">
        <f>OSS_2018_19!#REF!</f>
        <v>#REF!</v>
      </c>
      <c r="B869" s="148" t="e">
        <f>Januar!#REF!</f>
        <v>#REF!</v>
      </c>
      <c r="C869" s="148" t="e">
        <f>Februar!#REF!</f>
        <v>#REF!</v>
      </c>
      <c r="D869" s="148" t="e">
        <f>#REF!</f>
        <v>#REF!</v>
      </c>
      <c r="E869" s="148" t="e">
        <f>Juni!#REF!</f>
        <v>#REF!</v>
      </c>
      <c r="F869" s="148" t="e">
        <f>Juli!#REF!</f>
        <v>#REF!</v>
      </c>
      <c r="G869" s="148" t="e">
        <f>Septembar!#REF!</f>
        <v>#REF!</v>
      </c>
      <c r="H869" s="148" t="e">
        <f>Oktobar!#REF!</f>
        <v>#REF!</v>
      </c>
      <c r="I869" s="148" t="e">
        <f>Oktobar_2!S869</f>
        <v>#REF!</v>
      </c>
      <c r="K869" s="148" t="e">
        <f>Januar!#REF!</f>
        <v>#REF!</v>
      </c>
      <c r="L869" s="148" t="e">
        <f>Februar!#REF!</f>
        <v>#REF!</v>
      </c>
      <c r="M869" s="148" t="e">
        <f>#REF!</f>
        <v>#REF!</v>
      </c>
      <c r="N869" s="148" t="e">
        <f>Juni!#REF!</f>
        <v>#REF!</v>
      </c>
      <c r="O869" s="148" t="e">
        <f>Juli!#REF!</f>
        <v>#REF!</v>
      </c>
      <c r="P869" s="148" t="e">
        <f>Septembar!#REF!</f>
        <v>#REF!</v>
      </c>
      <c r="Q869" s="148" t="e">
        <f>Oktobar!#REF!</f>
        <v>#REF!</v>
      </c>
      <c r="R869" s="148" t="e">
        <f>Oktobar_2!S869</f>
        <v>#REF!</v>
      </c>
      <c r="S869" s="148"/>
      <c r="T869" s="148">
        <f t="shared" si="14"/>
        <v>0</v>
      </c>
    </row>
    <row r="870" spans="1:20" ht="20.100000000000001" customHeight="1">
      <c r="A870" t="e">
        <f>OSS_2018_19!#REF!</f>
        <v>#REF!</v>
      </c>
      <c r="B870" s="148" t="e">
        <f>Januar!#REF!</f>
        <v>#REF!</v>
      </c>
      <c r="C870" s="148" t="e">
        <f>Februar!#REF!</f>
        <v>#REF!</v>
      </c>
      <c r="D870" s="148" t="e">
        <f>#REF!</f>
        <v>#REF!</v>
      </c>
      <c r="E870" s="148" t="e">
        <f>Juni!#REF!</f>
        <v>#REF!</v>
      </c>
      <c r="F870" s="148" t="e">
        <f>Juli!#REF!</f>
        <v>#REF!</v>
      </c>
      <c r="G870" s="148" t="e">
        <f>Septembar!#REF!</f>
        <v>#REF!</v>
      </c>
      <c r="H870" s="148" t="e">
        <f>Oktobar!#REF!</f>
        <v>#REF!</v>
      </c>
      <c r="I870" s="148" t="e">
        <f>Oktobar_2!S870</f>
        <v>#REF!</v>
      </c>
      <c r="K870" s="148" t="e">
        <f>Januar!#REF!</f>
        <v>#REF!</v>
      </c>
      <c r="L870" s="148" t="e">
        <f>Februar!#REF!</f>
        <v>#REF!</v>
      </c>
      <c r="M870" s="148" t="e">
        <f>#REF!</f>
        <v>#REF!</v>
      </c>
      <c r="N870" s="148" t="e">
        <f>Juni!#REF!</f>
        <v>#REF!</v>
      </c>
      <c r="O870" s="148" t="e">
        <f>Juli!#REF!</f>
        <v>#REF!</v>
      </c>
      <c r="P870" s="148" t="e">
        <f>Septembar!#REF!</f>
        <v>#REF!</v>
      </c>
      <c r="Q870" s="148" t="e">
        <f>Oktobar!#REF!</f>
        <v>#REF!</v>
      </c>
      <c r="R870" s="148" t="e">
        <f>Oktobar_2!S870</f>
        <v>#REF!</v>
      </c>
      <c r="S870" s="148"/>
      <c r="T870" s="148">
        <f t="shared" si="14"/>
        <v>0</v>
      </c>
    </row>
    <row r="871" spans="1:20" ht="20.100000000000001" customHeight="1">
      <c r="A871" t="e">
        <f>OSS_2018_19!#REF!</f>
        <v>#REF!</v>
      </c>
      <c r="B871" s="148" t="e">
        <f>Januar!#REF!</f>
        <v>#REF!</v>
      </c>
      <c r="C871" s="148" t="e">
        <f>Februar!#REF!</f>
        <v>#REF!</v>
      </c>
      <c r="D871" s="148" t="e">
        <f>#REF!</f>
        <v>#REF!</v>
      </c>
      <c r="E871" s="148" t="e">
        <f>Juni!#REF!</f>
        <v>#REF!</v>
      </c>
      <c r="F871" s="148" t="e">
        <f>Juli!#REF!</f>
        <v>#REF!</v>
      </c>
      <c r="G871" s="148" t="e">
        <f>Septembar!#REF!</f>
        <v>#REF!</v>
      </c>
      <c r="H871" s="148" t="e">
        <f>Oktobar!#REF!</f>
        <v>#REF!</v>
      </c>
      <c r="I871" s="148" t="e">
        <f>Oktobar_2!S871</f>
        <v>#REF!</v>
      </c>
      <c r="K871" s="148" t="e">
        <f>Januar!#REF!</f>
        <v>#REF!</v>
      </c>
      <c r="L871" s="148" t="e">
        <f>Februar!#REF!</f>
        <v>#REF!</v>
      </c>
      <c r="M871" s="148" t="e">
        <f>#REF!</f>
        <v>#REF!</v>
      </c>
      <c r="N871" s="148" t="e">
        <f>Juni!#REF!</f>
        <v>#REF!</v>
      </c>
      <c r="O871" s="148" t="e">
        <f>Juli!#REF!</f>
        <v>#REF!</v>
      </c>
      <c r="P871" s="148" t="e">
        <f>Septembar!#REF!</f>
        <v>#REF!</v>
      </c>
      <c r="Q871" s="148" t="e">
        <f>Oktobar!#REF!</f>
        <v>#REF!</v>
      </c>
      <c r="R871" s="148" t="e">
        <f>Oktobar_2!S871</f>
        <v>#REF!</v>
      </c>
      <c r="S871" s="148"/>
      <c r="T871" s="148">
        <f t="shared" si="14"/>
        <v>0</v>
      </c>
    </row>
    <row r="872" spans="1:20" ht="20.100000000000001" customHeight="1">
      <c r="A872" t="e">
        <f>OSS_2018_19!#REF!</f>
        <v>#REF!</v>
      </c>
      <c r="B872" s="148" t="e">
        <f>Januar!#REF!</f>
        <v>#REF!</v>
      </c>
      <c r="C872" s="148" t="e">
        <f>Februar!#REF!</f>
        <v>#REF!</v>
      </c>
      <c r="D872" s="148" t="e">
        <f>#REF!</f>
        <v>#REF!</v>
      </c>
      <c r="E872" s="148" t="e">
        <f>Juni!#REF!</f>
        <v>#REF!</v>
      </c>
      <c r="F872" s="148" t="e">
        <f>Juli!#REF!</f>
        <v>#REF!</v>
      </c>
      <c r="G872" s="148" t="e">
        <f>Septembar!#REF!</f>
        <v>#REF!</v>
      </c>
      <c r="H872" s="148" t="e">
        <f>Oktobar!#REF!</f>
        <v>#REF!</v>
      </c>
      <c r="I872" s="148" t="e">
        <f>Oktobar_2!S872</f>
        <v>#REF!</v>
      </c>
      <c r="K872" s="148" t="e">
        <f>Januar!#REF!</f>
        <v>#REF!</v>
      </c>
      <c r="L872" s="148" t="e">
        <f>Februar!#REF!</f>
        <v>#REF!</v>
      </c>
      <c r="M872" s="148" t="e">
        <f>#REF!</f>
        <v>#REF!</v>
      </c>
      <c r="N872" s="148" t="e">
        <f>Juni!#REF!</f>
        <v>#REF!</v>
      </c>
      <c r="O872" s="148" t="e">
        <f>Juli!#REF!</f>
        <v>#REF!</v>
      </c>
      <c r="P872" s="148" t="e">
        <f>Septembar!#REF!</f>
        <v>#REF!</v>
      </c>
      <c r="Q872" s="148" t="e">
        <f>Oktobar!#REF!</f>
        <v>#REF!</v>
      </c>
      <c r="R872" s="148" t="e">
        <f>Oktobar_2!S872</f>
        <v>#REF!</v>
      </c>
      <c r="S872" s="148"/>
      <c r="T872" s="148">
        <f t="shared" si="14"/>
        <v>0</v>
      </c>
    </row>
    <row r="873" spans="1:20" ht="20.100000000000001" customHeight="1">
      <c r="A873" t="e">
        <f>OSS_2018_19!#REF!</f>
        <v>#REF!</v>
      </c>
      <c r="B873" s="148" t="e">
        <f>Januar!#REF!</f>
        <v>#REF!</v>
      </c>
      <c r="C873" s="148" t="e">
        <f>Februar!#REF!</f>
        <v>#REF!</v>
      </c>
      <c r="D873" s="148" t="e">
        <f>#REF!</f>
        <v>#REF!</v>
      </c>
      <c r="E873" s="148" t="e">
        <f>Juni!#REF!</f>
        <v>#REF!</v>
      </c>
      <c r="F873" s="148" t="e">
        <f>Juli!#REF!</f>
        <v>#REF!</v>
      </c>
      <c r="G873" s="148" t="e">
        <f>Septembar!#REF!</f>
        <v>#REF!</v>
      </c>
      <c r="H873" s="148" t="e">
        <f>Oktobar!#REF!</f>
        <v>#REF!</v>
      </c>
      <c r="I873" s="148" t="e">
        <f>Oktobar_2!S873</f>
        <v>#REF!</v>
      </c>
      <c r="K873" s="148" t="e">
        <f>Januar!#REF!</f>
        <v>#REF!</v>
      </c>
      <c r="L873" s="148" t="e">
        <f>Februar!#REF!</f>
        <v>#REF!</v>
      </c>
      <c r="M873" s="148" t="e">
        <f>#REF!</f>
        <v>#REF!</v>
      </c>
      <c r="N873" s="148" t="e">
        <f>Juni!#REF!</f>
        <v>#REF!</v>
      </c>
      <c r="O873" s="148" t="e">
        <f>Juli!#REF!</f>
        <v>#REF!</v>
      </c>
      <c r="P873" s="148" t="e">
        <f>Septembar!#REF!</f>
        <v>#REF!</v>
      </c>
      <c r="Q873" s="148" t="e">
        <f>Oktobar!#REF!</f>
        <v>#REF!</v>
      </c>
      <c r="R873" s="148" t="e">
        <f>Oktobar_2!S873</f>
        <v>#REF!</v>
      </c>
      <c r="S873" s="148"/>
      <c r="T873" s="148">
        <f t="shared" si="14"/>
        <v>0</v>
      </c>
    </row>
    <row r="874" spans="1:20" ht="20.100000000000001" customHeight="1">
      <c r="A874" t="e">
        <f>OSS_2018_19!#REF!</f>
        <v>#REF!</v>
      </c>
      <c r="B874" s="148" t="e">
        <f>Januar!#REF!</f>
        <v>#REF!</v>
      </c>
      <c r="C874" s="148" t="e">
        <f>Februar!#REF!</f>
        <v>#REF!</v>
      </c>
      <c r="D874" s="148" t="e">
        <f>#REF!</f>
        <v>#REF!</v>
      </c>
      <c r="E874" s="148" t="e">
        <f>Juni!#REF!</f>
        <v>#REF!</v>
      </c>
      <c r="F874" s="148" t="e">
        <f>Juli!#REF!</f>
        <v>#REF!</v>
      </c>
      <c r="G874" s="148" t="e">
        <f>Septembar!#REF!</f>
        <v>#REF!</v>
      </c>
      <c r="H874" s="148" t="e">
        <f>Oktobar!#REF!</f>
        <v>#REF!</v>
      </c>
      <c r="I874" s="148" t="e">
        <f>Oktobar_2!S874</f>
        <v>#REF!</v>
      </c>
      <c r="K874" s="148" t="e">
        <f>Januar!#REF!</f>
        <v>#REF!</v>
      </c>
      <c r="L874" s="148" t="e">
        <f>Februar!#REF!</f>
        <v>#REF!</v>
      </c>
      <c r="M874" s="148" t="e">
        <f>#REF!</f>
        <v>#REF!</v>
      </c>
      <c r="N874" s="148" t="e">
        <f>Juni!#REF!</f>
        <v>#REF!</v>
      </c>
      <c r="O874" s="148" t="e">
        <f>Juli!#REF!</f>
        <v>#REF!</v>
      </c>
      <c r="P874" s="148" t="e">
        <f>Septembar!#REF!</f>
        <v>#REF!</v>
      </c>
      <c r="Q874" s="148" t="e">
        <f>Oktobar!#REF!</f>
        <v>#REF!</v>
      </c>
      <c r="R874" s="148" t="e">
        <f>Oktobar_2!S874</f>
        <v>#REF!</v>
      </c>
      <c r="S874" s="148"/>
      <c r="T874" s="148">
        <f t="shared" si="14"/>
        <v>0</v>
      </c>
    </row>
    <row r="875" spans="1:20" ht="20.100000000000001" customHeight="1">
      <c r="A875" t="e">
        <f>OSS_2018_19!#REF!</f>
        <v>#REF!</v>
      </c>
      <c r="B875" s="148" t="e">
        <f>Januar!#REF!</f>
        <v>#REF!</v>
      </c>
      <c r="C875" s="148" t="e">
        <f>Februar!#REF!</f>
        <v>#REF!</v>
      </c>
      <c r="D875" s="148" t="e">
        <f>#REF!</f>
        <v>#REF!</v>
      </c>
      <c r="E875" s="148" t="e">
        <f>Juni!#REF!</f>
        <v>#REF!</v>
      </c>
      <c r="F875" s="148" t="e">
        <f>Juli!#REF!</f>
        <v>#REF!</v>
      </c>
      <c r="G875" s="148" t="e">
        <f>Septembar!#REF!</f>
        <v>#REF!</v>
      </c>
      <c r="H875" s="148" t="e">
        <f>Oktobar!#REF!</f>
        <v>#REF!</v>
      </c>
      <c r="I875" s="148" t="e">
        <f>Oktobar_2!S875</f>
        <v>#REF!</v>
      </c>
      <c r="K875" s="148" t="e">
        <f>Januar!#REF!</f>
        <v>#REF!</v>
      </c>
      <c r="L875" s="148" t="e">
        <f>Februar!#REF!</f>
        <v>#REF!</v>
      </c>
      <c r="M875" s="148" t="e">
        <f>#REF!</f>
        <v>#REF!</v>
      </c>
      <c r="N875" s="148" t="e">
        <f>Juni!#REF!</f>
        <v>#REF!</v>
      </c>
      <c r="O875" s="148" t="e">
        <f>Juli!#REF!</f>
        <v>#REF!</v>
      </c>
      <c r="P875" s="148" t="e">
        <f>Septembar!#REF!</f>
        <v>#REF!</v>
      </c>
      <c r="Q875" s="148" t="e">
        <f>Oktobar!#REF!</f>
        <v>#REF!</v>
      </c>
      <c r="R875" s="148" t="e">
        <f>Oktobar_2!S875</f>
        <v>#REF!</v>
      </c>
      <c r="S875" s="148"/>
      <c r="T875" s="148">
        <f t="shared" si="14"/>
        <v>0</v>
      </c>
    </row>
    <row r="876" spans="1:20" ht="20.100000000000001" customHeight="1">
      <c r="A876" t="e">
        <f>OSS_2018_19!#REF!</f>
        <v>#REF!</v>
      </c>
      <c r="B876" s="148" t="e">
        <f>Januar!#REF!</f>
        <v>#REF!</v>
      </c>
      <c r="C876" s="148" t="e">
        <f>Februar!#REF!</f>
        <v>#REF!</v>
      </c>
      <c r="D876" s="148" t="e">
        <f>#REF!</f>
        <v>#REF!</v>
      </c>
      <c r="E876" s="148" t="e">
        <f>Juni!#REF!</f>
        <v>#REF!</v>
      </c>
      <c r="F876" s="148" t="e">
        <f>Juli!#REF!</f>
        <v>#REF!</v>
      </c>
      <c r="G876" s="148" t="e">
        <f>Septembar!#REF!</f>
        <v>#REF!</v>
      </c>
      <c r="H876" s="148" t="e">
        <f>Oktobar!#REF!</f>
        <v>#REF!</v>
      </c>
      <c r="I876" s="148" t="e">
        <f>Oktobar_2!S876</f>
        <v>#REF!</v>
      </c>
      <c r="K876" s="148" t="e">
        <f>Januar!#REF!</f>
        <v>#REF!</v>
      </c>
      <c r="L876" s="148" t="e">
        <f>Februar!#REF!</f>
        <v>#REF!</v>
      </c>
      <c r="M876" s="148" t="e">
        <f>#REF!</f>
        <v>#REF!</v>
      </c>
      <c r="N876" s="148" t="e">
        <f>Juni!#REF!</f>
        <v>#REF!</v>
      </c>
      <c r="O876" s="148" t="e">
        <f>Juli!#REF!</f>
        <v>#REF!</v>
      </c>
      <c r="P876" s="148" t="e">
        <f>Septembar!#REF!</f>
        <v>#REF!</v>
      </c>
      <c r="Q876" s="148" t="e">
        <f>Oktobar!#REF!</f>
        <v>#REF!</v>
      </c>
      <c r="R876" s="148" t="e">
        <f>Oktobar_2!S876</f>
        <v>#REF!</v>
      </c>
      <c r="S876" s="148"/>
      <c r="T876" s="148">
        <f t="shared" si="14"/>
        <v>0</v>
      </c>
    </row>
    <row r="877" spans="1:20" ht="20.100000000000001" customHeight="1">
      <c r="A877" t="e">
        <f>OSS_2018_19!#REF!</f>
        <v>#REF!</v>
      </c>
      <c r="B877" s="148" t="e">
        <f>Januar!#REF!</f>
        <v>#REF!</v>
      </c>
      <c r="C877" s="148" t="e">
        <f>Februar!#REF!</f>
        <v>#REF!</v>
      </c>
      <c r="D877" s="148" t="e">
        <f>#REF!</f>
        <v>#REF!</v>
      </c>
      <c r="E877" s="148" t="e">
        <f>Juni!#REF!</f>
        <v>#REF!</v>
      </c>
      <c r="F877" s="148" t="e">
        <f>Juli!#REF!</f>
        <v>#REF!</v>
      </c>
      <c r="G877" s="148" t="e">
        <f>Septembar!#REF!</f>
        <v>#REF!</v>
      </c>
      <c r="H877" s="148" t="e">
        <f>Oktobar!#REF!</f>
        <v>#REF!</v>
      </c>
      <c r="I877" s="148" t="e">
        <f>Oktobar_2!S877</f>
        <v>#REF!</v>
      </c>
      <c r="K877" s="148" t="e">
        <f>Januar!#REF!</f>
        <v>#REF!</v>
      </c>
      <c r="L877" s="148" t="e">
        <f>Februar!#REF!</f>
        <v>#REF!</v>
      </c>
      <c r="M877" s="148" t="e">
        <f>#REF!</f>
        <v>#REF!</v>
      </c>
      <c r="N877" s="148" t="e">
        <f>Juni!#REF!</f>
        <v>#REF!</v>
      </c>
      <c r="O877" s="148" t="e">
        <f>Juli!#REF!</f>
        <v>#REF!</v>
      </c>
      <c r="P877" s="148" t="e">
        <f>Septembar!#REF!</f>
        <v>#REF!</v>
      </c>
      <c r="Q877" s="148" t="e">
        <f>Oktobar!#REF!</f>
        <v>#REF!</v>
      </c>
      <c r="R877" s="148" t="e">
        <f>Oktobar_2!S877</f>
        <v>#REF!</v>
      </c>
      <c r="S877" s="148"/>
      <c r="T877" s="148">
        <f t="shared" si="14"/>
        <v>0</v>
      </c>
    </row>
    <row r="878" spans="1:20" ht="20.100000000000001" customHeight="1">
      <c r="A878" t="e">
        <f>OSS_2018_19!#REF!</f>
        <v>#REF!</v>
      </c>
      <c r="B878" s="148" t="e">
        <f>Januar!#REF!</f>
        <v>#REF!</v>
      </c>
      <c r="C878" s="148" t="e">
        <f>Februar!#REF!</f>
        <v>#REF!</v>
      </c>
      <c r="D878" s="148" t="e">
        <f>#REF!</f>
        <v>#REF!</v>
      </c>
      <c r="E878" s="148" t="e">
        <f>Juni!#REF!</f>
        <v>#REF!</v>
      </c>
      <c r="F878" s="148" t="e">
        <f>Juli!#REF!</f>
        <v>#REF!</v>
      </c>
      <c r="G878" s="148" t="e">
        <f>Septembar!#REF!</f>
        <v>#REF!</v>
      </c>
      <c r="H878" s="148" t="e">
        <f>Oktobar!#REF!</f>
        <v>#REF!</v>
      </c>
      <c r="I878" s="148" t="e">
        <f>Oktobar_2!S878</f>
        <v>#REF!</v>
      </c>
      <c r="K878" s="148" t="e">
        <f>Januar!#REF!</f>
        <v>#REF!</v>
      </c>
      <c r="L878" s="148" t="e">
        <f>Februar!#REF!</f>
        <v>#REF!</v>
      </c>
      <c r="M878" s="148" t="e">
        <f>#REF!</f>
        <v>#REF!</v>
      </c>
      <c r="N878" s="148" t="e">
        <f>Juni!#REF!</f>
        <v>#REF!</v>
      </c>
      <c r="O878" s="148" t="e">
        <f>Juli!#REF!</f>
        <v>#REF!</v>
      </c>
      <c r="P878" s="148" t="e">
        <f>Septembar!#REF!</f>
        <v>#REF!</v>
      </c>
      <c r="Q878" s="148" t="e">
        <f>Oktobar!#REF!</f>
        <v>#REF!</v>
      </c>
      <c r="R878" s="148" t="e">
        <f>Oktobar_2!S878</f>
        <v>#REF!</v>
      </c>
      <c r="S878" s="148"/>
      <c r="T878" s="148">
        <f t="shared" si="14"/>
        <v>0</v>
      </c>
    </row>
    <row r="879" spans="1:20" ht="20.100000000000001" customHeight="1">
      <c r="A879" t="e">
        <f>OSS_2018_19!#REF!</f>
        <v>#REF!</v>
      </c>
      <c r="B879" s="148" t="e">
        <f>Januar!#REF!</f>
        <v>#REF!</v>
      </c>
      <c r="C879" s="148" t="e">
        <f>Februar!#REF!</f>
        <v>#REF!</v>
      </c>
      <c r="D879" s="148" t="e">
        <f>#REF!</f>
        <v>#REF!</v>
      </c>
      <c r="E879" s="148" t="e">
        <f>Juni!#REF!</f>
        <v>#REF!</v>
      </c>
      <c r="F879" s="148" t="e">
        <f>Juli!#REF!</f>
        <v>#REF!</v>
      </c>
      <c r="G879" s="148" t="e">
        <f>Septembar!#REF!</f>
        <v>#REF!</v>
      </c>
      <c r="H879" s="148" t="e">
        <f>Oktobar!#REF!</f>
        <v>#REF!</v>
      </c>
      <c r="I879" s="148" t="e">
        <f>Oktobar_2!S879</f>
        <v>#REF!</v>
      </c>
      <c r="K879" s="148" t="e">
        <f>Januar!#REF!</f>
        <v>#REF!</v>
      </c>
      <c r="L879" s="148" t="e">
        <f>Februar!#REF!</f>
        <v>#REF!</v>
      </c>
      <c r="M879" s="148" t="e">
        <f>#REF!</f>
        <v>#REF!</v>
      </c>
      <c r="N879" s="148" t="e">
        <f>Juni!#REF!</f>
        <v>#REF!</v>
      </c>
      <c r="O879" s="148" t="e">
        <f>Juli!#REF!</f>
        <v>#REF!</v>
      </c>
      <c r="P879" s="148" t="e">
        <f>Septembar!#REF!</f>
        <v>#REF!</v>
      </c>
      <c r="Q879" s="148" t="e">
        <f>Oktobar!#REF!</f>
        <v>#REF!</v>
      </c>
      <c r="R879" s="148" t="e">
        <f>Oktobar_2!S879</f>
        <v>#REF!</v>
      </c>
      <c r="S879" s="148"/>
      <c r="T879" s="148">
        <f t="shared" si="14"/>
        <v>0</v>
      </c>
    </row>
    <row r="880" spans="1:20" ht="20.100000000000001" customHeight="1">
      <c r="A880" t="e">
        <f>OSS_2018_19!#REF!</f>
        <v>#REF!</v>
      </c>
      <c r="B880" s="148" t="e">
        <f>Januar!#REF!</f>
        <v>#REF!</v>
      </c>
      <c r="C880" s="148" t="e">
        <f>Februar!#REF!</f>
        <v>#REF!</v>
      </c>
      <c r="D880" s="148" t="e">
        <f>#REF!</f>
        <v>#REF!</v>
      </c>
      <c r="E880" s="148" t="e">
        <f>Juni!#REF!</f>
        <v>#REF!</v>
      </c>
      <c r="F880" s="148" t="e">
        <f>Juli!#REF!</f>
        <v>#REF!</v>
      </c>
      <c r="G880" s="148" t="e">
        <f>Septembar!#REF!</f>
        <v>#REF!</v>
      </c>
      <c r="H880" s="148" t="e">
        <f>Oktobar!#REF!</f>
        <v>#REF!</v>
      </c>
      <c r="I880" s="148" t="e">
        <f>Oktobar_2!S880</f>
        <v>#REF!</v>
      </c>
      <c r="K880" s="148" t="e">
        <f>Januar!#REF!</f>
        <v>#REF!</v>
      </c>
      <c r="L880" s="148" t="e">
        <f>Februar!#REF!</f>
        <v>#REF!</v>
      </c>
      <c r="M880" s="148" t="e">
        <f>#REF!</f>
        <v>#REF!</v>
      </c>
      <c r="N880" s="148" t="e">
        <f>Juni!#REF!</f>
        <v>#REF!</v>
      </c>
      <c r="O880" s="148" t="e">
        <f>Juli!#REF!</f>
        <v>#REF!</v>
      </c>
      <c r="P880" s="148" t="e">
        <f>Septembar!#REF!</f>
        <v>#REF!</v>
      </c>
      <c r="Q880" s="148" t="e">
        <f>Oktobar!#REF!</f>
        <v>#REF!</v>
      </c>
      <c r="R880" s="148" t="e">
        <f>Oktobar_2!S880</f>
        <v>#REF!</v>
      </c>
      <c r="S880" s="148"/>
      <c r="T880" s="148">
        <f t="shared" si="14"/>
        <v>0</v>
      </c>
    </row>
    <row r="881" spans="1:20" ht="20.100000000000001" customHeight="1">
      <c r="A881" t="e">
        <f>OSS_2018_19!#REF!</f>
        <v>#REF!</v>
      </c>
      <c r="B881" s="148" t="e">
        <f>Januar!#REF!</f>
        <v>#REF!</v>
      </c>
      <c r="C881" s="148" t="e">
        <f>Februar!#REF!</f>
        <v>#REF!</v>
      </c>
      <c r="D881" s="148" t="e">
        <f>#REF!</f>
        <v>#REF!</v>
      </c>
      <c r="E881" s="148" t="e">
        <f>Juni!#REF!</f>
        <v>#REF!</v>
      </c>
      <c r="F881" s="148" t="e">
        <f>Juli!#REF!</f>
        <v>#REF!</v>
      </c>
      <c r="G881" s="148" t="e">
        <f>Septembar!#REF!</f>
        <v>#REF!</v>
      </c>
      <c r="H881" s="148" t="e">
        <f>Oktobar!#REF!</f>
        <v>#REF!</v>
      </c>
      <c r="I881" s="148" t="e">
        <f>Oktobar_2!S881</f>
        <v>#REF!</v>
      </c>
      <c r="K881" s="148" t="e">
        <f>Januar!#REF!</f>
        <v>#REF!</v>
      </c>
      <c r="L881" s="148" t="e">
        <f>Februar!#REF!</f>
        <v>#REF!</v>
      </c>
      <c r="M881" s="148" t="e">
        <f>#REF!</f>
        <v>#REF!</v>
      </c>
      <c r="N881" s="148" t="e">
        <f>Juni!#REF!</f>
        <v>#REF!</v>
      </c>
      <c r="O881" s="148" t="e">
        <f>Juli!#REF!</f>
        <v>#REF!</v>
      </c>
      <c r="P881" s="148" t="e">
        <f>Septembar!#REF!</f>
        <v>#REF!</v>
      </c>
      <c r="Q881" s="148" t="e">
        <f>Oktobar!#REF!</f>
        <v>#REF!</v>
      </c>
      <c r="R881" s="148" t="e">
        <f>Oktobar_2!S881</f>
        <v>#REF!</v>
      </c>
      <c r="S881" s="148"/>
      <c r="T881" s="148">
        <f t="shared" si="14"/>
        <v>0</v>
      </c>
    </row>
    <row r="882" spans="1:20" ht="20.100000000000001" customHeight="1">
      <c r="A882" t="e">
        <f>OSS_2018_19!#REF!</f>
        <v>#REF!</v>
      </c>
      <c r="B882" s="148" t="e">
        <f>Januar!#REF!</f>
        <v>#REF!</v>
      </c>
      <c r="C882" s="148" t="e">
        <f>Februar!#REF!</f>
        <v>#REF!</v>
      </c>
      <c r="D882" s="148" t="e">
        <f>#REF!</f>
        <v>#REF!</v>
      </c>
      <c r="E882" s="148" t="e">
        <f>Juni!#REF!</f>
        <v>#REF!</v>
      </c>
      <c r="F882" s="148" t="e">
        <f>Juli!#REF!</f>
        <v>#REF!</v>
      </c>
      <c r="G882" s="148" t="e">
        <f>Septembar!#REF!</f>
        <v>#REF!</v>
      </c>
      <c r="H882" s="148" t="e">
        <f>Oktobar!#REF!</f>
        <v>#REF!</v>
      </c>
      <c r="I882" s="148" t="e">
        <f>Oktobar_2!S882</f>
        <v>#REF!</v>
      </c>
      <c r="K882" s="148" t="e">
        <f>Januar!#REF!</f>
        <v>#REF!</v>
      </c>
      <c r="L882" s="148" t="e">
        <f>Februar!#REF!</f>
        <v>#REF!</v>
      </c>
      <c r="M882" s="148" t="e">
        <f>#REF!</f>
        <v>#REF!</v>
      </c>
      <c r="N882" s="148" t="e">
        <f>Juni!#REF!</f>
        <v>#REF!</v>
      </c>
      <c r="O882" s="148" t="e">
        <f>Juli!#REF!</f>
        <v>#REF!</v>
      </c>
      <c r="P882" s="148" t="e">
        <f>Septembar!#REF!</f>
        <v>#REF!</v>
      </c>
      <c r="Q882" s="148" t="e">
        <f>Oktobar!#REF!</f>
        <v>#REF!</v>
      </c>
      <c r="R882" s="148" t="e">
        <f>Oktobar_2!S882</f>
        <v>#REF!</v>
      </c>
      <c r="S882" s="148"/>
      <c r="T882" s="148">
        <f t="shared" si="14"/>
        <v>0</v>
      </c>
    </row>
    <row r="883" spans="1:20" ht="20.100000000000001" customHeight="1">
      <c r="A883" t="e">
        <f>OSS_2018_19!#REF!</f>
        <v>#REF!</v>
      </c>
      <c r="B883" s="148" t="e">
        <f>Januar!#REF!</f>
        <v>#REF!</v>
      </c>
      <c r="C883" s="148" t="e">
        <f>Februar!#REF!</f>
        <v>#REF!</v>
      </c>
      <c r="D883" s="148" t="e">
        <f>#REF!</f>
        <v>#REF!</v>
      </c>
      <c r="E883" s="148" t="e">
        <f>Juni!#REF!</f>
        <v>#REF!</v>
      </c>
      <c r="F883" s="148" t="e">
        <f>Juli!#REF!</f>
        <v>#REF!</v>
      </c>
      <c r="G883" s="148" t="e">
        <f>Septembar!#REF!</f>
        <v>#REF!</v>
      </c>
      <c r="H883" s="148" t="e">
        <f>Oktobar!#REF!</f>
        <v>#REF!</v>
      </c>
      <c r="I883" s="148" t="e">
        <f>Oktobar_2!S883</f>
        <v>#REF!</v>
      </c>
      <c r="K883" s="148" t="e">
        <f>Januar!#REF!</f>
        <v>#REF!</v>
      </c>
      <c r="L883" s="148" t="e">
        <f>Februar!#REF!</f>
        <v>#REF!</v>
      </c>
      <c r="M883" s="148" t="e">
        <f>#REF!</f>
        <v>#REF!</v>
      </c>
      <c r="N883" s="148" t="e">
        <f>Juni!#REF!</f>
        <v>#REF!</v>
      </c>
      <c r="O883" s="148" t="e">
        <f>Juli!#REF!</f>
        <v>#REF!</v>
      </c>
      <c r="P883" s="148" t="e">
        <f>Septembar!#REF!</f>
        <v>#REF!</v>
      </c>
      <c r="Q883" s="148" t="e">
        <f>Oktobar!#REF!</f>
        <v>#REF!</v>
      </c>
      <c r="R883" s="148" t="e">
        <f>Oktobar_2!S883</f>
        <v>#REF!</v>
      </c>
      <c r="S883" s="148"/>
      <c r="T883" s="148">
        <f t="shared" si="14"/>
        <v>0</v>
      </c>
    </row>
    <row r="884" spans="1:20" ht="20.100000000000001" customHeight="1">
      <c r="A884" t="e">
        <f>OSS_2018_19!#REF!</f>
        <v>#REF!</v>
      </c>
      <c r="B884" s="148" t="e">
        <f>Januar!#REF!</f>
        <v>#REF!</v>
      </c>
      <c r="C884" s="148" t="e">
        <f>Februar!#REF!</f>
        <v>#REF!</v>
      </c>
      <c r="D884" s="148" t="e">
        <f>#REF!</f>
        <v>#REF!</v>
      </c>
      <c r="E884" s="148" t="e">
        <f>Juni!#REF!</f>
        <v>#REF!</v>
      </c>
      <c r="F884" s="148" t="e">
        <f>Juli!#REF!</f>
        <v>#REF!</v>
      </c>
      <c r="G884" s="148" t="e">
        <f>Septembar!#REF!</f>
        <v>#REF!</v>
      </c>
      <c r="H884" s="148" t="e">
        <f>Oktobar!#REF!</f>
        <v>#REF!</v>
      </c>
      <c r="I884" s="148" t="e">
        <f>Oktobar_2!S884</f>
        <v>#REF!</v>
      </c>
      <c r="K884" s="148" t="e">
        <f>Januar!#REF!</f>
        <v>#REF!</v>
      </c>
      <c r="L884" s="148" t="e">
        <f>Februar!#REF!</f>
        <v>#REF!</v>
      </c>
      <c r="M884" s="148" t="e">
        <f>#REF!</f>
        <v>#REF!</v>
      </c>
      <c r="N884" s="148" t="e">
        <f>Juni!#REF!</f>
        <v>#REF!</v>
      </c>
      <c r="O884" s="148" t="e">
        <f>Juli!#REF!</f>
        <v>#REF!</v>
      </c>
      <c r="P884" s="148" t="e">
        <f>Septembar!#REF!</f>
        <v>#REF!</v>
      </c>
      <c r="Q884" s="148" t="e">
        <f>Oktobar!#REF!</f>
        <v>#REF!</v>
      </c>
      <c r="R884" s="148" t="e">
        <f>Oktobar_2!S884</f>
        <v>#REF!</v>
      </c>
      <c r="S884" s="148"/>
      <c r="T884" s="148">
        <f t="shared" si="14"/>
        <v>0</v>
      </c>
    </row>
    <row r="885" spans="1:20" ht="20.100000000000001" customHeight="1">
      <c r="A885" t="e">
        <f>OSS_2018_19!#REF!</f>
        <v>#REF!</v>
      </c>
      <c r="B885" s="148" t="e">
        <f>Januar!#REF!</f>
        <v>#REF!</v>
      </c>
      <c r="C885" s="148" t="e">
        <f>Februar!#REF!</f>
        <v>#REF!</v>
      </c>
      <c r="D885" s="148" t="e">
        <f>#REF!</f>
        <v>#REF!</v>
      </c>
      <c r="E885" s="148" t="e">
        <f>Juni!#REF!</f>
        <v>#REF!</v>
      </c>
      <c r="F885" s="148" t="e">
        <f>Juli!#REF!</f>
        <v>#REF!</v>
      </c>
      <c r="G885" s="148" t="e">
        <f>Septembar!#REF!</f>
        <v>#REF!</v>
      </c>
      <c r="H885" s="148" t="e">
        <f>Oktobar!#REF!</f>
        <v>#REF!</v>
      </c>
      <c r="I885" s="148" t="e">
        <f>Oktobar_2!S885</f>
        <v>#REF!</v>
      </c>
      <c r="K885" s="148" t="e">
        <f>Januar!#REF!</f>
        <v>#REF!</v>
      </c>
      <c r="L885" s="148" t="e">
        <f>Februar!#REF!</f>
        <v>#REF!</v>
      </c>
      <c r="M885" s="148" t="e">
        <f>#REF!</f>
        <v>#REF!</v>
      </c>
      <c r="N885" s="148" t="e">
        <f>Juni!#REF!</f>
        <v>#REF!</v>
      </c>
      <c r="O885" s="148" t="e">
        <f>Juli!#REF!</f>
        <v>#REF!</v>
      </c>
      <c r="P885" s="148" t="e">
        <f>Septembar!#REF!</f>
        <v>#REF!</v>
      </c>
      <c r="Q885" s="148" t="e">
        <f>Oktobar!#REF!</f>
        <v>#REF!</v>
      </c>
      <c r="R885" s="148" t="e">
        <f>Oktobar_2!S885</f>
        <v>#REF!</v>
      </c>
      <c r="S885" s="148"/>
      <c r="T885" s="148">
        <f t="shared" si="14"/>
        <v>0</v>
      </c>
    </row>
    <row r="886" spans="1:20" ht="20.100000000000001" customHeight="1">
      <c r="A886" t="e">
        <f>OSS_2018_19!#REF!</f>
        <v>#REF!</v>
      </c>
      <c r="B886" s="148" t="e">
        <f>Januar!#REF!</f>
        <v>#REF!</v>
      </c>
      <c r="C886" s="148" t="e">
        <f>Februar!#REF!</f>
        <v>#REF!</v>
      </c>
      <c r="D886" s="148" t="e">
        <f>#REF!</f>
        <v>#REF!</v>
      </c>
      <c r="E886" s="148" t="e">
        <f>Juni!#REF!</f>
        <v>#REF!</v>
      </c>
      <c r="F886" s="148" t="e">
        <f>Juli!#REF!</f>
        <v>#REF!</v>
      </c>
      <c r="G886" s="148" t="e">
        <f>Septembar!#REF!</f>
        <v>#REF!</v>
      </c>
      <c r="H886" s="148" t="e">
        <f>Oktobar!#REF!</f>
        <v>#REF!</v>
      </c>
      <c r="I886" s="148" t="e">
        <f>Oktobar_2!S886</f>
        <v>#REF!</v>
      </c>
      <c r="K886" s="148" t="e">
        <f>Januar!#REF!</f>
        <v>#REF!</v>
      </c>
      <c r="L886" s="148" t="e">
        <f>Februar!#REF!</f>
        <v>#REF!</v>
      </c>
      <c r="M886" s="148" t="e">
        <f>#REF!</f>
        <v>#REF!</v>
      </c>
      <c r="N886" s="148" t="e">
        <f>Juni!#REF!</f>
        <v>#REF!</v>
      </c>
      <c r="O886" s="148" t="e">
        <f>Juli!#REF!</f>
        <v>#REF!</v>
      </c>
      <c r="P886" s="148" t="e">
        <f>Septembar!#REF!</f>
        <v>#REF!</v>
      </c>
      <c r="Q886" s="148" t="e">
        <f>Oktobar!#REF!</f>
        <v>#REF!</v>
      </c>
      <c r="R886" s="148" t="e">
        <f>Oktobar_2!S886</f>
        <v>#REF!</v>
      </c>
      <c r="S886" s="148"/>
      <c r="T886" s="148">
        <f t="shared" si="14"/>
        <v>0</v>
      </c>
    </row>
    <row r="887" spans="1:20" ht="20.100000000000001" customHeight="1">
      <c r="A887" t="e">
        <f>OSS_2018_19!#REF!</f>
        <v>#REF!</v>
      </c>
      <c r="B887" s="148" t="e">
        <f>Januar!#REF!</f>
        <v>#REF!</v>
      </c>
      <c r="C887" s="148" t="e">
        <f>Februar!#REF!</f>
        <v>#REF!</v>
      </c>
      <c r="D887" s="148" t="e">
        <f>#REF!</f>
        <v>#REF!</v>
      </c>
      <c r="E887" s="148" t="e">
        <f>Juni!#REF!</f>
        <v>#REF!</v>
      </c>
      <c r="F887" s="148" t="e">
        <f>Juli!#REF!</f>
        <v>#REF!</v>
      </c>
      <c r="G887" s="148" t="e">
        <f>Septembar!#REF!</f>
        <v>#REF!</v>
      </c>
      <c r="H887" s="148" t="e">
        <f>Oktobar!#REF!</f>
        <v>#REF!</v>
      </c>
      <c r="I887" s="148" t="e">
        <f>Oktobar_2!S887</f>
        <v>#REF!</v>
      </c>
      <c r="K887" s="148" t="e">
        <f>Januar!#REF!</f>
        <v>#REF!</v>
      </c>
      <c r="L887" s="148" t="e">
        <f>Februar!#REF!</f>
        <v>#REF!</v>
      </c>
      <c r="M887" s="148" t="e">
        <f>#REF!</f>
        <v>#REF!</v>
      </c>
      <c r="N887" s="148" t="e">
        <f>Juni!#REF!</f>
        <v>#REF!</v>
      </c>
      <c r="O887" s="148" t="e">
        <f>Juli!#REF!</f>
        <v>#REF!</v>
      </c>
      <c r="P887" s="148" t="e">
        <f>Septembar!#REF!</f>
        <v>#REF!</v>
      </c>
      <c r="Q887" s="148" t="e">
        <f>Oktobar!#REF!</f>
        <v>#REF!</v>
      </c>
      <c r="R887" s="148" t="e">
        <f>Oktobar_2!S887</f>
        <v>#REF!</v>
      </c>
      <c r="S887" s="148"/>
      <c r="T887" s="148">
        <f t="shared" si="14"/>
        <v>0</v>
      </c>
    </row>
    <row r="888" spans="1:20" ht="20.100000000000001" customHeight="1">
      <c r="A888" t="e">
        <f>OSS_2018_19!#REF!</f>
        <v>#REF!</v>
      </c>
      <c r="B888" s="148" t="e">
        <f>Januar!#REF!</f>
        <v>#REF!</v>
      </c>
      <c r="C888" s="148" t="e">
        <f>Februar!#REF!</f>
        <v>#REF!</v>
      </c>
      <c r="D888" s="148" t="e">
        <f>#REF!</f>
        <v>#REF!</v>
      </c>
      <c r="E888" s="148" t="e">
        <f>Juni!#REF!</f>
        <v>#REF!</v>
      </c>
      <c r="F888" s="148" t="e">
        <f>Juli!#REF!</f>
        <v>#REF!</v>
      </c>
      <c r="G888" s="148" t="e">
        <f>Septembar!#REF!</f>
        <v>#REF!</v>
      </c>
      <c r="H888" s="148" t="e">
        <f>Oktobar!#REF!</f>
        <v>#REF!</v>
      </c>
      <c r="I888" s="148" t="e">
        <f>Oktobar_2!S888</f>
        <v>#REF!</v>
      </c>
      <c r="K888" s="148" t="e">
        <f>Januar!#REF!</f>
        <v>#REF!</v>
      </c>
      <c r="L888" s="148" t="e">
        <f>Februar!#REF!</f>
        <v>#REF!</v>
      </c>
      <c r="M888" s="148" t="e">
        <f>#REF!</f>
        <v>#REF!</v>
      </c>
      <c r="N888" s="148" t="e">
        <f>Juni!#REF!</f>
        <v>#REF!</v>
      </c>
      <c r="O888" s="148" t="e">
        <f>Juli!#REF!</f>
        <v>#REF!</v>
      </c>
      <c r="P888" s="148" t="e">
        <f>Septembar!#REF!</f>
        <v>#REF!</v>
      </c>
      <c r="Q888" s="148" t="e">
        <f>Oktobar!#REF!</f>
        <v>#REF!</v>
      </c>
      <c r="R888" s="148" t="e">
        <f>Oktobar_2!S888</f>
        <v>#REF!</v>
      </c>
      <c r="S888" s="148"/>
      <c r="T888" s="148">
        <f t="shared" si="14"/>
        <v>0</v>
      </c>
    </row>
    <row r="889" spans="1:20" ht="20.100000000000001" customHeight="1">
      <c r="A889" t="e">
        <f>OSS_2018_19!#REF!</f>
        <v>#REF!</v>
      </c>
      <c r="B889" s="148" t="e">
        <f>Januar!#REF!</f>
        <v>#REF!</v>
      </c>
      <c r="C889" s="148" t="e">
        <f>Februar!#REF!</f>
        <v>#REF!</v>
      </c>
      <c r="D889" s="148" t="e">
        <f>#REF!</f>
        <v>#REF!</v>
      </c>
      <c r="E889" s="148" t="e">
        <f>Juni!#REF!</f>
        <v>#REF!</v>
      </c>
      <c r="F889" s="148" t="e">
        <f>Juli!#REF!</f>
        <v>#REF!</v>
      </c>
      <c r="G889" s="148" t="e">
        <f>Septembar!#REF!</f>
        <v>#REF!</v>
      </c>
      <c r="H889" s="148" t="e">
        <f>Oktobar!#REF!</f>
        <v>#REF!</v>
      </c>
      <c r="I889" s="148" t="e">
        <f>Oktobar_2!S889</f>
        <v>#REF!</v>
      </c>
      <c r="K889" s="148" t="e">
        <f>Januar!#REF!</f>
        <v>#REF!</v>
      </c>
      <c r="L889" s="148" t="e">
        <f>Februar!#REF!</f>
        <v>#REF!</v>
      </c>
      <c r="M889" s="148" t="e">
        <f>#REF!</f>
        <v>#REF!</v>
      </c>
      <c r="N889" s="148" t="e">
        <f>Juni!#REF!</f>
        <v>#REF!</v>
      </c>
      <c r="O889" s="148" t="e">
        <f>Juli!#REF!</f>
        <v>#REF!</v>
      </c>
      <c r="P889" s="148" t="e">
        <f>Septembar!#REF!</f>
        <v>#REF!</v>
      </c>
      <c r="Q889" s="148" t="e">
        <f>Oktobar!#REF!</f>
        <v>#REF!</v>
      </c>
      <c r="R889" s="148" t="e">
        <f>Oktobar_2!S889</f>
        <v>#REF!</v>
      </c>
      <c r="S889" s="148"/>
      <c r="T889" s="148">
        <f t="shared" si="14"/>
        <v>0</v>
      </c>
    </row>
    <row r="890" spans="1:20" ht="20.100000000000001" customHeight="1">
      <c r="A890" t="e">
        <f>OSS_2018_19!#REF!</f>
        <v>#REF!</v>
      </c>
      <c r="B890" s="148" t="e">
        <f>Januar!#REF!</f>
        <v>#REF!</v>
      </c>
      <c r="C890" s="148" t="e">
        <f>Februar!#REF!</f>
        <v>#REF!</v>
      </c>
      <c r="D890" s="148" t="e">
        <f>#REF!</f>
        <v>#REF!</v>
      </c>
      <c r="E890" s="148" t="e">
        <f>Juni!#REF!</f>
        <v>#REF!</v>
      </c>
      <c r="F890" s="148" t="e">
        <f>Juli!#REF!</f>
        <v>#REF!</v>
      </c>
      <c r="G890" s="148" t="e">
        <f>Septembar!#REF!</f>
        <v>#REF!</v>
      </c>
      <c r="H890" s="148" t="e">
        <f>Oktobar!#REF!</f>
        <v>#REF!</v>
      </c>
      <c r="I890" s="148" t="e">
        <f>Oktobar_2!S890</f>
        <v>#REF!</v>
      </c>
      <c r="K890" s="148" t="e">
        <f>Januar!#REF!</f>
        <v>#REF!</v>
      </c>
      <c r="L890" s="148" t="e">
        <f>Februar!#REF!</f>
        <v>#REF!</v>
      </c>
      <c r="M890" s="148" t="e">
        <f>#REF!</f>
        <v>#REF!</v>
      </c>
      <c r="N890" s="148" t="e">
        <f>Juni!#REF!</f>
        <v>#REF!</v>
      </c>
      <c r="O890" s="148" t="e">
        <f>Juli!#REF!</f>
        <v>#REF!</v>
      </c>
      <c r="P890" s="148" t="e">
        <f>Septembar!#REF!</f>
        <v>#REF!</v>
      </c>
      <c r="Q890" s="148" t="e">
        <f>Oktobar!#REF!</f>
        <v>#REF!</v>
      </c>
      <c r="R890" s="148" t="e">
        <f>Oktobar_2!S890</f>
        <v>#REF!</v>
      </c>
      <c r="S890" s="148"/>
      <c r="T890" s="148">
        <f t="shared" si="14"/>
        <v>0</v>
      </c>
    </row>
    <row r="891" spans="1:20" ht="20.100000000000001" customHeight="1">
      <c r="A891" t="e">
        <f>OSS_2018_19!#REF!</f>
        <v>#REF!</v>
      </c>
      <c r="B891" s="148" t="e">
        <f>Januar!#REF!</f>
        <v>#REF!</v>
      </c>
      <c r="C891" s="148" t="e">
        <f>Februar!#REF!</f>
        <v>#REF!</v>
      </c>
      <c r="D891" s="148" t="e">
        <f>#REF!</f>
        <v>#REF!</v>
      </c>
      <c r="E891" s="148" t="e">
        <f>Juni!#REF!</f>
        <v>#REF!</v>
      </c>
      <c r="F891" s="148" t="e">
        <f>Juli!#REF!</f>
        <v>#REF!</v>
      </c>
      <c r="G891" s="148" t="e">
        <f>Septembar!#REF!</f>
        <v>#REF!</v>
      </c>
      <c r="H891" s="148" t="e">
        <f>Oktobar!#REF!</f>
        <v>#REF!</v>
      </c>
      <c r="I891" s="148" t="e">
        <f>Oktobar_2!S891</f>
        <v>#REF!</v>
      </c>
      <c r="K891" s="148" t="e">
        <f>Januar!#REF!</f>
        <v>#REF!</v>
      </c>
      <c r="L891" s="148" t="e">
        <f>Februar!#REF!</f>
        <v>#REF!</v>
      </c>
      <c r="M891" s="148" t="e">
        <f>#REF!</f>
        <v>#REF!</v>
      </c>
      <c r="N891" s="148" t="e">
        <f>Juni!#REF!</f>
        <v>#REF!</v>
      </c>
      <c r="O891" s="148" t="e">
        <f>Juli!#REF!</f>
        <v>#REF!</v>
      </c>
      <c r="P891" s="148" t="e">
        <f>Septembar!#REF!</f>
        <v>#REF!</v>
      </c>
      <c r="Q891" s="148" t="e">
        <f>Oktobar!#REF!</f>
        <v>#REF!</v>
      </c>
      <c r="R891" s="148" t="e">
        <f>Oktobar_2!S891</f>
        <v>#REF!</v>
      </c>
      <c r="S891" s="148"/>
      <c r="T891" s="148">
        <f t="shared" si="14"/>
        <v>0</v>
      </c>
    </row>
    <row r="892" spans="1:20" ht="20.100000000000001" customHeight="1">
      <c r="A892" t="e">
        <f>OSS_2018_19!#REF!</f>
        <v>#REF!</v>
      </c>
      <c r="B892" s="148" t="e">
        <f>Januar!#REF!</f>
        <v>#REF!</v>
      </c>
      <c r="C892" s="148" t="e">
        <f>Februar!#REF!</f>
        <v>#REF!</v>
      </c>
      <c r="D892" s="148" t="e">
        <f>#REF!</f>
        <v>#REF!</v>
      </c>
      <c r="E892" s="148" t="e">
        <f>Juni!#REF!</f>
        <v>#REF!</v>
      </c>
      <c r="F892" s="148" t="e">
        <f>Juli!#REF!</f>
        <v>#REF!</v>
      </c>
      <c r="G892" s="148" t="e">
        <f>Septembar!#REF!</f>
        <v>#REF!</v>
      </c>
      <c r="H892" s="148" t="e">
        <f>Oktobar!#REF!</f>
        <v>#REF!</v>
      </c>
      <c r="I892" s="148" t="e">
        <f>Oktobar_2!S892</f>
        <v>#REF!</v>
      </c>
      <c r="K892" s="148" t="e">
        <f>Januar!#REF!</f>
        <v>#REF!</v>
      </c>
      <c r="L892" s="148" t="e">
        <f>Februar!#REF!</f>
        <v>#REF!</v>
      </c>
      <c r="M892" s="148" t="e">
        <f>#REF!</f>
        <v>#REF!</v>
      </c>
      <c r="N892" s="148" t="e">
        <f>Juni!#REF!</f>
        <v>#REF!</v>
      </c>
      <c r="O892" s="148" t="e">
        <f>Juli!#REF!</f>
        <v>#REF!</v>
      </c>
      <c r="P892" s="148" t="e">
        <f>Septembar!#REF!</f>
        <v>#REF!</v>
      </c>
      <c r="Q892" s="148" t="e">
        <f>Oktobar!#REF!</f>
        <v>#REF!</v>
      </c>
      <c r="R892" s="148" t="e">
        <f>Oktobar_2!S892</f>
        <v>#REF!</v>
      </c>
      <c r="S892" s="148"/>
      <c r="T892" s="148">
        <f t="shared" si="14"/>
        <v>0</v>
      </c>
    </row>
    <row r="893" spans="1:20" ht="20.100000000000001" customHeight="1">
      <c r="A893" t="e">
        <f>OSS_2018_19!#REF!</f>
        <v>#REF!</v>
      </c>
      <c r="B893" s="148" t="e">
        <f>Januar!#REF!</f>
        <v>#REF!</v>
      </c>
      <c r="C893" s="148" t="e">
        <f>Februar!#REF!</f>
        <v>#REF!</v>
      </c>
      <c r="D893" s="148" t="e">
        <f>#REF!</f>
        <v>#REF!</v>
      </c>
      <c r="E893" s="148" t="e">
        <f>Juni!#REF!</f>
        <v>#REF!</v>
      </c>
      <c r="F893" s="148" t="e">
        <f>Juli!#REF!</f>
        <v>#REF!</v>
      </c>
      <c r="G893" s="148" t="e">
        <f>Septembar!#REF!</f>
        <v>#REF!</v>
      </c>
      <c r="H893" s="148" t="e">
        <f>Oktobar!#REF!</f>
        <v>#REF!</v>
      </c>
      <c r="I893" s="148" t="e">
        <f>Oktobar_2!S893</f>
        <v>#REF!</v>
      </c>
      <c r="K893" s="148" t="e">
        <f>Januar!#REF!</f>
        <v>#REF!</v>
      </c>
      <c r="L893" s="148" t="e">
        <f>Februar!#REF!</f>
        <v>#REF!</v>
      </c>
      <c r="M893" s="148" t="e">
        <f>#REF!</f>
        <v>#REF!</v>
      </c>
      <c r="N893" s="148" t="e">
        <f>Juni!#REF!</f>
        <v>#REF!</v>
      </c>
      <c r="O893" s="148" t="e">
        <f>Juli!#REF!</f>
        <v>#REF!</v>
      </c>
      <c r="P893" s="148" t="e">
        <f>Septembar!#REF!</f>
        <v>#REF!</v>
      </c>
      <c r="Q893" s="148" t="e">
        <f>Oktobar!#REF!</f>
        <v>#REF!</v>
      </c>
      <c r="R893" s="148" t="e">
        <f>Oktobar_2!S893</f>
        <v>#REF!</v>
      </c>
      <c r="S893" s="148"/>
      <c r="T893" s="148">
        <f t="shared" si="14"/>
        <v>0</v>
      </c>
    </row>
    <row r="894" spans="1:20" ht="20.100000000000001" customHeight="1">
      <c r="A894" t="e">
        <f>OSS_2018_19!#REF!</f>
        <v>#REF!</v>
      </c>
      <c r="B894" s="148" t="e">
        <f>Januar!#REF!</f>
        <v>#REF!</v>
      </c>
      <c r="C894" s="148" t="e">
        <f>Februar!#REF!</f>
        <v>#REF!</v>
      </c>
      <c r="D894" s="148" t="e">
        <f>#REF!</f>
        <v>#REF!</v>
      </c>
      <c r="E894" s="148" t="e">
        <f>Juni!#REF!</f>
        <v>#REF!</v>
      </c>
      <c r="F894" s="148" t="e">
        <f>Juli!#REF!</f>
        <v>#REF!</v>
      </c>
      <c r="G894" s="148" t="e">
        <f>Septembar!#REF!</f>
        <v>#REF!</v>
      </c>
      <c r="H894" s="148" t="e">
        <f>Oktobar!#REF!</f>
        <v>#REF!</v>
      </c>
      <c r="I894" s="148" t="e">
        <f>Oktobar_2!S894</f>
        <v>#REF!</v>
      </c>
      <c r="K894" s="148" t="e">
        <f>Januar!#REF!</f>
        <v>#REF!</v>
      </c>
      <c r="L894" s="148" t="e">
        <f>Februar!#REF!</f>
        <v>#REF!</v>
      </c>
      <c r="M894" s="148" t="e">
        <f>#REF!</f>
        <v>#REF!</v>
      </c>
      <c r="N894" s="148" t="e">
        <f>Juni!#REF!</f>
        <v>#REF!</v>
      </c>
      <c r="O894" s="148" t="e">
        <f>Juli!#REF!</f>
        <v>#REF!</v>
      </c>
      <c r="P894" s="148" t="e">
        <f>Septembar!#REF!</f>
        <v>#REF!</v>
      </c>
      <c r="Q894" s="148" t="e">
        <f>Oktobar!#REF!</f>
        <v>#REF!</v>
      </c>
      <c r="R894" s="148" t="e">
        <f>Oktobar_2!S894</f>
        <v>#REF!</v>
      </c>
      <c r="S894" s="148"/>
      <c r="T894" s="148">
        <f t="shared" si="14"/>
        <v>0</v>
      </c>
    </row>
    <row r="895" spans="1:20" ht="20.100000000000001" customHeight="1">
      <c r="A895" t="e">
        <f>OSS_2018_19!#REF!</f>
        <v>#REF!</v>
      </c>
      <c r="B895" s="148" t="e">
        <f>Januar!#REF!</f>
        <v>#REF!</v>
      </c>
      <c r="C895" s="148" t="e">
        <f>Februar!#REF!</f>
        <v>#REF!</v>
      </c>
      <c r="D895" s="148" t="e">
        <f>#REF!</f>
        <v>#REF!</v>
      </c>
      <c r="E895" s="148" t="e">
        <f>Juni!#REF!</f>
        <v>#REF!</v>
      </c>
      <c r="F895" s="148" t="e">
        <f>Juli!#REF!</f>
        <v>#REF!</v>
      </c>
      <c r="G895" s="148" t="e">
        <f>Septembar!#REF!</f>
        <v>#REF!</v>
      </c>
      <c r="H895" s="148" t="e">
        <f>Oktobar!#REF!</f>
        <v>#REF!</v>
      </c>
      <c r="I895" s="148" t="e">
        <f>Oktobar_2!S895</f>
        <v>#REF!</v>
      </c>
      <c r="K895" s="148" t="e">
        <f>Januar!#REF!</f>
        <v>#REF!</v>
      </c>
      <c r="L895" s="148" t="e">
        <f>Februar!#REF!</f>
        <v>#REF!</v>
      </c>
      <c r="M895" s="148" t="e">
        <f>#REF!</f>
        <v>#REF!</v>
      </c>
      <c r="N895" s="148" t="e">
        <f>Juni!#REF!</f>
        <v>#REF!</v>
      </c>
      <c r="O895" s="148" t="e">
        <f>Juli!#REF!</f>
        <v>#REF!</v>
      </c>
      <c r="P895" s="148" t="e">
        <f>Septembar!#REF!</f>
        <v>#REF!</v>
      </c>
      <c r="Q895" s="148" t="e">
        <f>Oktobar!#REF!</f>
        <v>#REF!</v>
      </c>
      <c r="R895" s="148" t="e">
        <f>Oktobar_2!S895</f>
        <v>#REF!</v>
      </c>
      <c r="S895" s="148"/>
      <c r="T895" s="148">
        <f t="shared" si="14"/>
        <v>0</v>
      </c>
    </row>
    <row r="896" spans="1:20" ht="20.100000000000001" customHeight="1">
      <c r="A896" t="e">
        <f>OSS_2018_19!#REF!</f>
        <v>#REF!</v>
      </c>
      <c r="B896" s="148" t="e">
        <f>Januar!#REF!</f>
        <v>#REF!</v>
      </c>
      <c r="C896" s="148" t="e">
        <f>Februar!#REF!</f>
        <v>#REF!</v>
      </c>
      <c r="D896" s="148" t="e">
        <f>#REF!</f>
        <v>#REF!</v>
      </c>
      <c r="E896" s="148" t="e">
        <f>Juni!#REF!</f>
        <v>#REF!</v>
      </c>
      <c r="F896" s="148" t="e">
        <f>Juli!#REF!</f>
        <v>#REF!</v>
      </c>
      <c r="G896" s="148" t="e">
        <f>Septembar!#REF!</f>
        <v>#REF!</v>
      </c>
      <c r="H896" s="148" t="e">
        <f>Oktobar!#REF!</f>
        <v>#REF!</v>
      </c>
      <c r="I896" s="148" t="e">
        <f>Oktobar_2!S896</f>
        <v>#REF!</v>
      </c>
      <c r="K896" s="148" t="e">
        <f>Januar!#REF!</f>
        <v>#REF!</v>
      </c>
      <c r="L896" s="148" t="e">
        <f>Februar!#REF!</f>
        <v>#REF!</v>
      </c>
      <c r="M896" s="148" t="e">
        <f>#REF!</f>
        <v>#REF!</v>
      </c>
      <c r="N896" s="148" t="e">
        <f>Juni!#REF!</f>
        <v>#REF!</v>
      </c>
      <c r="O896" s="148" t="e">
        <f>Juli!#REF!</f>
        <v>#REF!</v>
      </c>
      <c r="P896" s="148" t="e">
        <f>Septembar!#REF!</f>
        <v>#REF!</v>
      </c>
      <c r="Q896" s="148" t="e">
        <f>Oktobar!#REF!</f>
        <v>#REF!</v>
      </c>
      <c r="R896" s="148" t="e">
        <f>Oktobar_2!S896</f>
        <v>#REF!</v>
      </c>
      <c r="S896" s="148"/>
      <c r="T896" s="148">
        <f t="shared" si="14"/>
        <v>0</v>
      </c>
    </row>
    <row r="897" spans="1:20" ht="20.100000000000001" customHeight="1">
      <c r="A897" t="e">
        <f>OSS_2018_19!#REF!</f>
        <v>#REF!</v>
      </c>
      <c r="B897" s="148" t="e">
        <f>Januar!#REF!</f>
        <v>#REF!</v>
      </c>
      <c r="C897" s="148" t="e">
        <f>Februar!#REF!</f>
        <v>#REF!</v>
      </c>
      <c r="D897" s="148" t="e">
        <f>#REF!</f>
        <v>#REF!</v>
      </c>
      <c r="E897" s="148" t="e">
        <f>Juni!#REF!</f>
        <v>#REF!</v>
      </c>
      <c r="F897" s="148" t="e">
        <f>Juli!#REF!</f>
        <v>#REF!</v>
      </c>
      <c r="G897" s="148" t="e">
        <f>Septembar!#REF!</f>
        <v>#REF!</v>
      </c>
      <c r="H897" s="148" t="e">
        <f>Oktobar!#REF!</f>
        <v>#REF!</v>
      </c>
      <c r="I897" s="148" t="e">
        <f>Oktobar_2!S897</f>
        <v>#REF!</v>
      </c>
      <c r="K897" s="148" t="e">
        <f>Januar!#REF!</f>
        <v>#REF!</v>
      </c>
      <c r="L897" s="148" t="e">
        <f>Februar!#REF!</f>
        <v>#REF!</v>
      </c>
      <c r="M897" s="148" t="e">
        <f>#REF!</f>
        <v>#REF!</v>
      </c>
      <c r="N897" s="148" t="e">
        <f>Juni!#REF!</f>
        <v>#REF!</v>
      </c>
      <c r="O897" s="148" t="e">
        <f>Juli!#REF!</f>
        <v>#REF!</v>
      </c>
      <c r="P897" s="148" t="e">
        <f>Septembar!#REF!</f>
        <v>#REF!</v>
      </c>
      <c r="Q897" s="148" t="e">
        <f>Oktobar!#REF!</f>
        <v>#REF!</v>
      </c>
      <c r="R897" s="148" t="e">
        <f>Oktobar_2!S897</f>
        <v>#REF!</v>
      </c>
      <c r="S897" s="148"/>
      <c r="T897" s="148">
        <f t="shared" si="14"/>
        <v>0</v>
      </c>
    </row>
    <row r="898" spans="1:20" ht="20.100000000000001" customHeight="1">
      <c r="A898" t="e">
        <f>OSS_2018_19!#REF!</f>
        <v>#REF!</v>
      </c>
      <c r="B898" s="148" t="e">
        <f>Januar!#REF!</f>
        <v>#REF!</v>
      </c>
      <c r="C898" s="148" t="e">
        <f>Februar!#REF!</f>
        <v>#REF!</v>
      </c>
      <c r="D898" s="148" t="e">
        <f>#REF!</f>
        <v>#REF!</v>
      </c>
      <c r="E898" s="148" t="e">
        <f>Juni!#REF!</f>
        <v>#REF!</v>
      </c>
      <c r="F898" s="148" t="e">
        <f>Juli!#REF!</f>
        <v>#REF!</v>
      </c>
      <c r="G898" s="148" t="e">
        <f>Septembar!#REF!</f>
        <v>#REF!</v>
      </c>
      <c r="H898" s="148" t="e">
        <f>Oktobar!#REF!</f>
        <v>#REF!</v>
      </c>
      <c r="I898" s="148" t="e">
        <f>Oktobar_2!S898</f>
        <v>#REF!</v>
      </c>
      <c r="K898" s="148" t="e">
        <f>Januar!#REF!</f>
        <v>#REF!</v>
      </c>
      <c r="L898" s="148" t="e">
        <f>Februar!#REF!</f>
        <v>#REF!</v>
      </c>
      <c r="M898" s="148" t="e">
        <f>#REF!</f>
        <v>#REF!</v>
      </c>
      <c r="N898" s="148" t="e">
        <f>Juni!#REF!</f>
        <v>#REF!</v>
      </c>
      <c r="O898" s="148" t="e">
        <f>Juli!#REF!</f>
        <v>#REF!</v>
      </c>
      <c r="P898" s="148" t="e">
        <f>Septembar!#REF!</f>
        <v>#REF!</v>
      </c>
      <c r="Q898" s="148" t="e">
        <f>Oktobar!#REF!</f>
        <v>#REF!</v>
      </c>
      <c r="R898" s="148" t="e">
        <f>Oktobar_2!S898</f>
        <v>#REF!</v>
      </c>
      <c r="S898" s="148"/>
      <c r="T898" s="148">
        <f t="shared" si="14"/>
        <v>0</v>
      </c>
    </row>
    <row r="899" spans="1:20" ht="20.100000000000001" customHeight="1">
      <c r="A899" t="e">
        <f>OSS_2018_19!#REF!</f>
        <v>#REF!</v>
      </c>
      <c r="B899" s="148" t="e">
        <f>Januar!#REF!</f>
        <v>#REF!</v>
      </c>
      <c r="C899" s="148" t="e">
        <f>Februar!#REF!</f>
        <v>#REF!</v>
      </c>
      <c r="D899" s="148" t="e">
        <f>#REF!</f>
        <v>#REF!</v>
      </c>
      <c r="E899" s="148" t="e">
        <f>Juni!#REF!</f>
        <v>#REF!</v>
      </c>
      <c r="F899" s="148" t="e">
        <f>Juli!#REF!</f>
        <v>#REF!</v>
      </c>
      <c r="G899" s="148" t="e">
        <f>Septembar!#REF!</f>
        <v>#REF!</v>
      </c>
      <c r="H899" s="148" t="e">
        <f>Oktobar!#REF!</f>
        <v>#REF!</v>
      </c>
      <c r="I899" s="148" t="e">
        <f>Oktobar_2!S899</f>
        <v>#REF!</v>
      </c>
      <c r="K899" s="148" t="e">
        <f>Januar!#REF!</f>
        <v>#REF!</v>
      </c>
      <c r="L899" s="148" t="e">
        <f>Februar!#REF!</f>
        <v>#REF!</v>
      </c>
      <c r="M899" s="148" t="e">
        <f>#REF!</f>
        <v>#REF!</v>
      </c>
      <c r="N899" s="148" t="e">
        <f>Juni!#REF!</f>
        <v>#REF!</v>
      </c>
      <c r="O899" s="148" t="e">
        <f>Juli!#REF!</f>
        <v>#REF!</v>
      </c>
      <c r="P899" s="148" t="e">
        <f>Septembar!#REF!</f>
        <v>#REF!</v>
      </c>
      <c r="Q899" s="148" t="e">
        <f>Oktobar!#REF!</f>
        <v>#REF!</v>
      </c>
      <c r="R899" s="148" t="e">
        <f>Oktobar_2!S899</f>
        <v>#REF!</v>
      </c>
      <c r="S899" s="148"/>
      <c r="T899" s="148">
        <f t="shared" ref="T899:T962" si="15">COUNTIF(B899:I899,"DA")</f>
        <v>0</v>
      </c>
    </row>
    <row r="900" spans="1:20" ht="20.100000000000001" customHeight="1">
      <c r="A900" t="e">
        <f>OSS_2018_19!#REF!</f>
        <v>#REF!</v>
      </c>
      <c r="B900" s="148" t="e">
        <f>Januar!#REF!</f>
        <v>#REF!</v>
      </c>
      <c r="C900" s="148" t="e">
        <f>Februar!#REF!</f>
        <v>#REF!</v>
      </c>
      <c r="D900" s="148" t="e">
        <f>#REF!</f>
        <v>#REF!</v>
      </c>
      <c r="E900" s="148" t="e">
        <f>Juni!#REF!</f>
        <v>#REF!</v>
      </c>
      <c r="F900" s="148" t="e">
        <f>Juli!#REF!</f>
        <v>#REF!</v>
      </c>
      <c r="G900" s="148" t="e">
        <f>Septembar!#REF!</f>
        <v>#REF!</v>
      </c>
      <c r="H900" s="148" t="e">
        <f>Oktobar!#REF!</f>
        <v>#REF!</v>
      </c>
      <c r="I900" s="148" t="e">
        <f>Oktobar_2!S900</f>
        <v>#REF!</v>
      </c>
      <c r="K900" s="148" t="e">
        <f>Januar!#REF!</f>
        <v>#REF!</v>
      </c>
      <c r="L900" s="148" t="e">
        <f>Februar!#REF!</f>
        <v>#REF!</v>
      </c>
      <c r="M900" s="148" t="e">
        <f>#REF!</f>
        <v>#REF!</v>
      </c>
      <c r="N900" s="148" t="e">
        <f>Juni!#REF!</f>
        <v>#REF!</v>
      </c>
      <c r="O900" s="148" t="e">
        <f>Juli!#REF!</f>
        <v>#REF!</v>
      </c>
      <c r="P900" s="148" t="e">
        <f>Septembar!#REF!</f>
        <v>#REF!</v>
      </c>
      <c r="Q900" s="148" t="e">
        <f>Oktobar!#REF!</f>
        <v>#REF!</v>
      </c>
      <c r="R900" s="148" t="e">
        <f>Oktobar_2!S900</f>
        <v>#REF!</v>
      </c>
      <c r="S900" s="148"/>
      <c r="T900" s="148">
        <f t="shared" si="15"/>
        <v>0</v>
      </c>
    </row>
    <row r="901" spans="1:20" ht="20.100000000000001" customHeight="1">
      <c r="A901" t="e">
        <f>OSS_2018_19!#REF!</f>
        <v>#REF!</v>
      </c>
      <c r="B901" s="148" t="e">
        <f>Januar!#REF!</f>
        <v>#REF!</v>
      </c>
      <c r="C901" s="148" t="e">
        <f>Februar!#REF!</f>
        <v>#REF!</v>
      </c>
      <c r="D901" s="148" t="e">
        <f>#REF!</f>
        <v>#REF!</v>
      </c>
      <c r="E901" s="148" t="e">
        <f>Juni!#REF!</f>
        <v>#REF!</v>
      </c>
      <c r="F901" s="148" t="e">
        <f>Juli!#REF!</f>
        <v>#REF!</v>
      </c>
      <c r="G901" s="148" t="e">
        <f>Septembar!#REF!</f>
        <v>#REF!</v>
      </c>
      <c r="H901" s="148" t="e">
        <f>Oktobar!#REF!</f>
        <v>#REF!</v>
      </c>
      <c r="I901" s="148" t="e">
        <f>Oktobar_2!S901</f>
        <v>#REF!</v>
      </c>
      <c r="K901" s="148" t="e">
        <f>Januar!#REF!</f>
        <v>#REF!</v>
      </c>
      <c r="L901" s="148" t="e">
        <f>Februar!#REF!</f>
        <v>#REF!</v>
      </c>
      <c r="M901" s="148" t="e">
        <f>#REF!</f>
        <v>#REF!</v>
      </c>
      <c r="N901" s="148" t="e">
        <f>Juni!#REF!</f>
        <v>#REF!</v>
      </c>
      <c r="O901" s="148" t="e">
        <f>Juli!#REF!</f>
        <v>#REF!</v>
      </c>
      <c r="P901" s="148" t="e">
        <f>Septembar!#REF!</f>
        <v>#REF!</v>
      </c>
      <c r="Q901" s="148" t="e">
        <f>Oktobar!#REF!</f>
        <v>#REF!</v>
      </c>
      <c r="R901" s="148" t="e">
        <f>Oktobar_2!S901</f>
        <v>#REF!</v>
      </c>
      <c r="S901" s="148"/>
      <c r="T901" s="148">
        <f t="shared" si="15"/>
        <v>0</v>
      </c>
    </row>
    <row r="902" spans="1:20" ht="20.100000000000001" customHeight="1">
      <c r="A902" t="e">
        <f>OSS_2018_19!#REF!</f>
        <v>#REF!</v>
      </c>
      <c r="B902" s="148" t="e">
        <f>Januar!#REF!</f>
        <v>#REF!</v>
      </c>
      <c r="C902" s="148" t="e">
        <f>Februar!#REF!</f>
        <v>#REF!</v>
      </c>
      <c r="D902" s="148" t="e">
        <f>#REF!</f>
        <v>#REF!</v>
      </c>
      <c r="E902" s="148" t="e">
        <f>Juni!#REF!</f>
        <v>#REF!</v>
      </c>
      <c r="F902" s="148" t="e">
        <f>Juli!#REF!</f>
        <v>#REF!</v>
      </c>
      <c r="G902" s="148" t="e">
        <f>Septembar!#REF!</f>
        <v>#REF!</v>
      </c>
      <c r="H902" s="148" t="e">
        <f>Oktobar!#REF!</f>
        <v>#REF!</v>
      </c>
      <c r="I902" s="148" t="e">
        <f>Oktobar_2!S902</f>
        <v>#REF!</v>
      </c>
      <c r="K902" s="148" t="e">
        <f>Januar!#REF!</f>
        <v>#REF!</v>
      </c>
      <c r="L902" s="148" t="e">
        <f>Februar!#REF!</f>
        <v>#REF!</v>
      </c>
      <c r="M902" s="148" t="e">
        <f>#REF!</f>
        <v>#REF!</v>
      </c>
      <c r="N902" s="148" t="e">
        <f>Juni!#REF!</f>
        <v>#REF!</v>
      </c>
      <c r="O902" s="148" t="e">
        <f>Juli!#REF!</f>
        <v>#REF!</v>
      </c>
      <c r="P902" s="148" t="e">
        <f>Septembar!#REF!</f>
        <v>#REF!</v>
      </c>
      <c r="Q902" s="148" t="e">
        <f>Oktobar!#REF!</f>
        <v>#REF!</v>
      </c>
      <c r="R902" s="148" t="e">
        <f>Oktobar_2!S902</f>
        <v>#REF!</v>
      </c>
      <c r="S902" s="148"/>
      <c r="T902" s="148">
        <f t="shared" si="15"/>
        <v>0</v>
      </c>
    </row>
    <row r="903" spans="1:20" ht="20.100000000000001" customHeight="1">
      <c r="A903" t="e">
        <f>OSS_2018_19!#REF!</f>
        <v>#REF!</v>
      </c>
      <c r="B903" s="148" t="e">
        <f>Januar!#REF!</f>
        <v>#REF!</v>
      </c>
      <c r="C903" s="148" t="e">
        <f>Februar!#REF!</f>
        <v>#REF!</v>
      </c>
      <c r="D903" s="148" t="e">
        <f>#REF!</f>
        <v>#REF!</v>
      </c>
      <c r="E903" s="148" t="e">
        <f>Juni!#REF!</f>
        <v>#REF!</v>
      </c>
      <c r="F903" s="148" t="e">
        <f>Juli!#REF!</f>
        <v>#REF!</v>
      </c>
      <c r="G903" s="148" t="e">
        <f>Septembar!#REF!</f>
        <v>#REF!</v>
      </c>
      <c r="H903" s="148" t="e">
        <f>Oktobar!#REF!</f>
        <v>#REF!</v>
      </c>
      <c r="I903" s="148" t="e">
        <f>Oktobar_2!S903</f>
        <v>#REF!</v>
      </c>
      <c r="K903" s="148" t="e">
        <f>Januar!#REF!</f>
        <v>#REF!</v>
      </c>
      <c r="L903" s="148" t="e">
        <f>Februar!#REF!</f>
        <v>#REF!</v>
      </c>
      <c r="M903" s="148" t="e">
        <f>#REF!</f>
        <v>#REF!</v>
      </c>
      <c r="N903" s="148" t="e">
        <f>Juni!#REF!</f>
        <v>#REF!</v>
      </c>
      <c r="O903" s="148" t="e">
        <f>Juli!#REF!</f>
        <v>#REF!</v>
      </c>
      <c r="P903" s="148" t="e">
        <f>Septembar!#REF!</f>
        <v>#REF!</v>
      </c>
      <c r="Q903" s="148" t="e">
        <f>Oktobar!#REF!</f>
        <v>#REF!</v>
      </c>
      <c r="R903" s="148" t="e">
        <f>Oktobar_2!S903</f>
        <v>#REF!</v>
      </c>
      <c r="S903" s="148"/>
      <c r="T903" s="148">
        <f t="shared" si="15"/>
        <v>0</v>
      </c>
    </row>
    <row r="904" spans="1:20" ht="20.100000000000001" customHeight="1">
      <c r="A904" t="e">
        <f>OSS_2018_19!#REF!</f>
        <v>#REF!</v>
      </c>
      <c r="B904" s="148" t="e">
        <f>Januar!#REF!</f>
        <v>#REF!</v>
      </c>
      <c r="C904" s="148" t="e">
        <f>Februar!#REF!</f>
        <v>#REF!</v>
      </c>
      <c r="D904" s="148" t="e">
        <f>#REF!</f>
        <v>#REF!</v>
      </c>
      <c r="E904" s="148" t="e">
        <f>Juni!#REF!</f>
        <v>#REF!</v>
      </c>
      <c r="F904" s="148" t="e">
        <f>Juli!#REF!</f>
        <v>#REF!</v>
      </c>
      <c r="G904" s="148" t="e">
        <f>Septembar!#REF!</f>
        <v>#REF!</v>
      </c>
      <c r="H904" s="148" t="e">
        <f>Oktobar!#REF!</f>
        <v>#REF!</v>
      </c>
      <c r="I904" s="148" t="e">
        <f>Oktobar_2!S904</f>
        <v>#REF!</v>
      </c>
      <c r="K904" s="148" t="e">
        <f>Januar!#REF!</f>
        <v>#REF!</v>
      </c>
      <c r="L904" s="148" t="e">
        <f>Februar!#REF!</f>
        <v>#REF!</v>
      </c>
      <c r="M904" s="148" t="e">
        <f>#REF!</f>
        <v>#REF!</v>
      </c>
      <c r="N904" s="148" t="e">
        <f>Juni!#REF!</f>
        <v>#REF!</v>
      </c>
      <c r="O904" s="148" t="e">
        <f>Juli!#REF!</f>
        <v>#REF!</v>
      </c>
      <c r="P904" s="148" t="e">
        <f>Septembar!#REF!</f>
        <v>#REF!</v>
      </c>
      <c r="Q904" s="148" t="e">
        <f>Oktobar!#REF!</f>
        <v>#REF!</v>
      </c>
      <c r="R904" s="148" t="e">
        <f>Oktobar_2!S904</f>
        <v>#REF!</v>
      </c>
      <c r="S904" s="148"/>
      <c r="T904" s="148">
        <f t="shared" si="15"/>
        <v>0</v>
      </c>
    </row>
    <row r="905" spans="1:20" ht="20.100000000000001" customHeight="1">
      <c r="A905" t="e">
        <f>OSS_2018_19!#REF!</f>
        <v>#REF!</v>
      </c>
      <c r="B905" s="148" t="e">
        <f>Januar!#REF!</f>
        <v>#REF!</v>
      </c>
      <c r="C905" s="148" t="e">
        <f>Februar!#REF!</f>
        <v>#REF!</v>
      </c>
      <c r="D905" s="148" t="e">
        <f>#REF!</f>
        <v>#REF!</v>
      </c>
      <c r="E905" s="148" t="e">
        <f>Juni!#REF!</f>
        <v>#REF!</v>
      </c>
      <c r="F905" s="148" t="e">
        <f>Juli!#REF!</f>
        <v>#REF!</v>
      </c>
      <c r="G905" s="148" t="e">
        <f>Septembar!#REF!</f>
        <v>#REF!</v>
      </c>
      <c r="H905" s="148" t="e">
        <f>Oktobar!#REF!</f>
        <v>#REF!</v>
      </c>
      <c r="I905" s="148" t="e">
        <f>Oktobar_2!S905</f>
        <v>#REF!</v>
      </c>
      <c r="K905" s="148" t="e">
        <f>Januar!#REF!</f>
        <v>#REF!</v>
      </c>
      <c r="L905" s="148" t="e">
        <f>Februar!#REF!</f>
        <v>#REF!</v>
      </c>
      <c r="M905" s="148" t="e">
        <f>#REF!</f>
        <v>#REF!</v>
      </c>
      <c r="N905" s="148" t="e">
        <f>Juni!#REF!</f>
        <v>#REF!</v>
      </c>
      <c r="O905" s="148" t="e">
        <f>Juli!#REF!</f>
        <v>#REF!</v>
      </c>
      <c r="P905" s="148" t="e">
        <f>Septembar!#REF!</f>
        <v>#REF!</v>
      </c>
      <c r="Q905" s="148" t="e">
        <f>Oktobar!#REF!</f>
        <v>#REF!</v>
      </c>
      <c r="R905" s="148" t="e">
        <f>Oktobar_2!S905</f>
        <v>#REF!</v>
      </c>
      <c r="S905" s="148"/>
      <c r="T905" s="148">
        <f t="shared" si="15"/>
        <v>0</v>
      </c>
    </row>
    <row r="906" spans="1:20" ht="20.100000000000001" customHeight="1">
      <c r="A906" t="e">
        <f>OSS_2018_19!#REF!</f>
        <v>#REF!</v>
      </c>
      <c r="B906" s="148" t="e">
        <f>Januar!#REF!</f>
        <v>#REF!</v>
      </c>
      <c r="C906" s="148" t="e">
        <f>Februar!#REF!</f>
        <v>#REF!</v>
      </c>
      <c r="D906" s="148" t="e">
        <f>#REF!</f>
        <v>#REF!</v>
      </c>
      <c r="E906" s="148" t="e">
        <f>Juni!#REF!</f>
        <v>#REF!</v>
      </c>
      <c r="F906" s="148" t="e">
        <f>Juli!#REF!</f>
        <v>#REF!</v>
      </c>
      <c r="G906" s="148" t="e">
        <f>Septembar!#REF!</f>
        <v>#REF!</v>
      </c>
      <c r="H906" s="148" t="e">
        <f>Oktobar!#REF!</f>
        <v>#REF!</v>
      </c>
      <c r="I906" s="148" t="e">
        <f>Oktobar_2!S906</f>
        <v>#REF!</v>
      </c>
      <c r="K906" s="148" t="e">
        <f>Januar!#REF!</f>
        <v>#REF!</v>
      </c>
      <c r="L906" s="148" t="e">
        <f>Februar!#REF!</f>
        <v>#REF!</v>
      </c>
      <c r="M906" s="148" t="e">
        <f>#REF!</f>
        <v>#REF!</v>
      </c>
      <c r="N906" s="148" t="e">
        <f>Juni!#REF!</f>
        <v>#REF!</v>
      </c>
      <c r="O906" s="148" t="e">
        <f>Juli!#REF!</f>
        <v>#REF!</v>
      </c>
      <c r="P906" s="148" t="e">
        <f>Septembar!#REF!</f>
        <v>#REF!</v>
      </c>
      <c r="Q906" s="148" t="e">
        <f>Oktobar!#REF!</f>
        <v>#REF!</v>
      </c>
      <c r="R906" s="148" t="e">
        <f>Oktobar_2!S906</f>
        <v>#REF!</v>
      </c>
      <c r="S906" s="148"/>
      <c r="T906" s="148">
        <f t="shared" si="15"/>
        <v>0</v>
      </c>
    </row>
    <row r="907" spans="1:20" ht="20.100000000000001" customHeight="1">
      <c r="A907" t="e">
        <f>OSS_2018_19!#REF!</f>
        <v>#REF!</v>
      </c>
      <c r="B907" s="148" t="e">
        <f>Januar!#REF!</f>
        <v>#REF!</v>
      </c>
      <c r="C907" s="148" t="e">
        <f>Februar!#REF!</f>
        <v>#REF!</v>
      </c>
      <c r="D907" s="148" t="e">
        <f>#REF!</f>
        <v>#REF!</v>
      </c>
      <c r="E907" s="148" t="e">
        <f>Juni!#REF!</f>
        <v>#REF!</v>
      </c>
      <c r="F907" s="148" t="e">
        <f>Juli!#REF!</f>
        <v>#REF!</v>
      </c>
      <c r="G907" s="148" t="e">
        <f>Septembar!#REF!</f>
        <v>#REF!</v>
      </c>
      <c r="H907" s="148" t="e">
        <f>Oktobar!#REF!</f>
        <v>#REF!</v>
      </c>
      <c r="I907" s="148" t="e">
        <f>Oktobar_2!S907</f>
        <v>#REF!</v>
      </c>
      <c r="K907" s="148" t="e">
        <f>Januar!#REF!</f>
        <v>#REF!</v>
      </c>
      <c r="L907" s="148" t="e">
        <f>Februar!#REF!</f>
        <v>#REF!</v>
      </c>
      <c r="M907" s="148" t="e">
        <f>#REF!</f>
        <v>#REF!</v>
      </c>
      <c r="N907" s="148" t="e">
        <f>Juni!#REF!</f>
        <v>#REF!</v>
      </c>
      <c r="O907" s="148" t="e">
        <f>Juli!#REF!</f>
        <v>#REF!</v>
      </c>
      <c r="P907" s="148" t="e">
        <f>Septembar!#REF!</f>
        <v>#REF!</v>
      </c>
      <c r="Q907" s="148" t="e">
        <f>Oktobar!#REF!</f>
        <v>#REF!</v>
      </c>
      <c r="R907" s="148" t="e">
        <f>Oktobar_2!S907</f>
        <v>#REF!</v>
      </c>
      <c r="S907" s="148"/>
      <c r="T907" s="148">
        <f t="shared" si="15"/>
        <v>0</v>
      </c>
    </row>
    <row r="908" spans="1:20" ht="20.100000000000001" customHeight="1">
      <c r="A908" t="e">
        <f>OSS_2018_19!#REF!</f>
        <v>#REF!</v>
      </c>
      <c r="B908" s="148" t="e">
        <f>Januar!#REF!</f>
        <v>#REF!</v>
      </c>
      <c r="C908" s="148" t="e">
        <f>Februar!#REF!</f>
        <v>#REF!</v>
      </c>
      <c r="D908" s="148" t="e">
        <f>#REF!</f>
        <v>#REF!</v>
      </c>
      <c r="E908" s="148" t="e">
        <f>Juni!#REF!</f>
        <v>#REF!</v>
      </c>
      <c r="F908" s="148" t="e">
        <f>Juli!#REF!</f>
        <v>#REF!</v>
      </c>
      <c r="G908" s="148" t="e">
        <f>Septembar!#REF!</f>
        <v>#REF!</v>
      </c>
      <c r="H908" s="148" t="e">
        <f>Oktobar!#REF!</f>
        <v>#REF!</v>
      </c>
      <c r="I908" s="148" t="e">
        <f>Oktobar_2!S908</f>
        <v>#REF!</v>
      </c>
      <c r="K908" s="148" t="e">
        <f>Januar!#REF!</f>
        <v>#REF!</v>
      </c>
      <c r="L908" s="148" t="e">
        <f>Februar!#REF!</f>
        <v>#REF!</v>
      </c>
      <c r="M908" s="148" t="e">
        <f>#REF!</f>
        <v>#REF!</v>
      </c>
      <c r="N908" s="148" t="e">
        <f>Juni!#REF!</f>
        <v>#REF!</v>
      </c>
      <c r="O908" s="148" t="e">
        <f>Juli!#REF!</f>
        <v>#REF!</v>
      </c>
      <c r="P908" s="148" t="e">
        <f>Septembar!#REF!</f>
        <v>#REF!</v>
      </c>
      <c r="Q908" s="148" t="e">
        <f>Oktobar!#REF!</f>
        <v>#REF!</v>
      </c>
      <c r="R908" s="148" t="e">
        <f>Oktobar_2!S908</f>
        <v>#REF!</v>
      </c>
      <c r="S908" s="148"/>
      <c r="T908" s="148">
        <f t="shared" si="15"/>
        <v>0</v>
      </c>
    </row>
    <row r="909" spans="1:20" ht="20.100000000000001" customHeight="1">
      <c r="A909" t="e">
        <f>OSS_2018_19!#REF!</f>
        <v>#REF!</v>
      </c>
      <c r="B909" s="148" t="e">
        <f>Januar!#REF!</f>
        <v>#REF!</v>
      </c>
      <c r="C909" s="148" t="e">
        <f>Februar!#REF!</f>
        <v>#REF!</v>
      </c>
      <c r="D909" s="148" t="e">
        <f>#REF!</f>
        <v>#REF!</v>
      </c>
      <c r="E909" s="148" t="e">
        <f>Juni!#REF!</f>
        <v>#REF!</v>
      </c>
      <c r="F909" s="148" t="e">
        <f>Juli!#REF!</f>
        <v>#REF!</v>
      </c>
      <c r="G909" s="148" t="e">
        <f>Septembar!#REF!</f>
        <v>#REF!</v>
      </c>
      <c r="H909" s="148" t="e">
        <f>Oktobar!#REF!</f>
        <v>#REF!</v>
      </c>
      <c r="I909" s="148" t="e">
        <f>Oktobar_2!S909</f>
        <v>#REF!</v>
      </c>
      <c r="K909" s="148" t="e">
        <f>Januar!#REF!</f>
        <v>#REF!</v>
      </c>
      <c r="L909" s="148" t="e">
        <f>Februar!#REF!</f>
        <v>#REF!</v>
      </c>
      <c r="M909" s="148" t="e">
        <f>#REF!</f>
        <v>#REF!</v>
      </c>
      <c r="N909" s="148" t="e">
        <f>Juni!#REF!</f>
        <v>#REF!</v>
      </c>
      <c r="O909" s="148" t="e">
        <f>Juli!#REF!</f>
        <v>#REF!</v>
      </c>
      <c r="P909" s="148" t="e">
        <f>Septembar!#REF!</f>
        <v>#REF!</v>
      </c>
      <c r="Q909" s="148" t="e">
        <f>Oktobar!#REF!</f>
        <v>#REF!</v>
      </c>
      <c r="R909" s="148" t="e">
        <f>Oktobar_2!S909</f>
        <v>#REF!</v>
      </c>
      <c r="S909" s="148"/>
      <c r="T909" s="148">
        <f t="shared" si="15"/>
        <v>0</v>
      </c>
    </row>
    <row r="910" spans="1:20" ht="20.100000000000001" customHeight="1">
      <c r="A910" t="e">
        <f>OSS_2018_19!#REF!</f>
        <v>#REF!</v>
      </c>
      <c r="B910" s="148" t="e">
        <f>Januar!#REF!</f>
        <v>#REF!</v>
      </c>
      <c r="C910" s="148" t="e">
        <f>Februar!#REF!</f>
        <v>#REF!</v>
      </c>
      <c r="D910" s="148" t="e">
        <f>#REF!</f>
        <v>#REF!</v>
      </c>
      <c r="E910" s="148" t="e">
        <f>Juni!#REF!</f>
        <v>#REF!</v>
      </c>
      <c r="F910" s="148" t="e">
        <f>Juli!#REF!</f>
        <v>#REF!</v>
      </c>
      <c r="G910" s="148" t="e">
        <f>Septembar!#REF!</f>
        <v>#REF!</v>
      </c>
      <c r="H910" s="148" t="e">
        <f>Oktobar!#REF!</f>
        <v>#REF!</v>
      </c>
      <c r="I910" s="148" t="e">
        <f>Oktobar_2!S910</f>
        <v>#REF!</v>
      </c>
      <c r="K910" s="148" t="e">
        <f>Januar!#REF!</f>
        <v>#REF!</v>
      </c>
      <c r="L910" s="148" t="e">
        <f>Februar!#REF!</f>
        <v>#REF!</v>
      </c>
      <c r="M910" s="148" t="e">
        <f>#REF!</f>
        <v>#REF!</v>
      </c>
      <c r="N910" s="148" t="e">
        <f>Juni!#REF!</f>
        <v>#REF!</v>
      </c>
      <c r="O910" s="148" t="e">
        <f>Juli!#REF!</f>
        <v>#REF!</v>
      </c>
      <c r="P910" s="148" t="e">
        <f>Septembar!#REF!</f>
        <v>#REF!</v>
      </c>
      <c r="Q910" s="148" t="e">
        <f>Oktobar!#REF!</f>
        <v>#REF!</v>
      </c>
      <c r="R910" s="148" t="e">
        <f>Oktobar_2!S910</f>
        <v>#REF!</v>
      </c>
      <c r="S910" s="148"/>
      <c r="T910" s="148">
        <f t="shared" si="15"/>
        <v>0</v>
      </c>
    </row>
    <row r="911" spans="1:20" ht="20.100000000000001" customHeight="1">
      <c r="A911" t="e">
        <f>OSS_2018_19!#REF!</f>
        <v>#REF!</v>
      </c>
      <c r="B911" s="148" t="e">
        <f>Januar!#REF!</f>
        <v>#REF!</v>
      </c>
      <c r="C911" s="148" t="e">
        <f>Februar!#REF!</f>
        <v>#REF!</v>
      </c>
      <c r="D911" s="148" t="e">
        <f>#REF!</f>
        <v>#REF!</v>
      </c>
      <c r="E911" s="148" t="e">
        <f>Juni!#REF!</f>
        <v>#REF!</v>
      </c>
      <c r="F911" s="148" t="e">
        <f>Juli!#REF!</f>
        <v>#REF!</v>
      </c>
      <c r="G911" s="148" t="e">
        <f>Septembar!#REF!</f>
        <v>#REF!</v>
      </c>
      <c r="H911" s="148" t="e">
        <f>Oktobar!#REF!</f>
        <v>#REF!</v>
      </c>
      <c r="I911" s="148" t="e">
        <f>Oktobar_2!S911</f>
        <v>#REF!</v>
      </c>
      <c r="K911" s="148" t="e">
        <f>Januar!#REF!</f>
        <v>#REF!</v>
      </c>
      <c r="L911" s="148" t="e">
        <f>Februar!#REF!</f>
        <v>#REF!</v>
      </c>
      <c r="M911" s="148" t="e">
        <f>#REF!</f>
        <v>#REF!</v>
      </c>
      <c r="N911" s="148" t="e">
        <f>Juni!#REF!</f>
        <v>#REF!</v>
      </c>
      <c r="O911" s="148" t="e">
        <f>Juli!#REF!</f>
        <v>#REF!</v>
      </c>
      <c r="P911" s="148" t="e">
        <f>Septembar!#REF!</f>
        <v>#REF!</v>
      </c>
      <c r="Q911" s="148" t="e">
        <f>Oktobar!#REF!</f>
        <v>#REF!</v>
      </c>
      <c r="R911" s="148" t="e">
        <f>Oktobar_2!S911</f>
        <v>#REF!</v>
      </c>
      <c r="S911" s="148"/>
      <c r="T911" s="148">
        <f t="shared" si="15"/>
        <v>0</v>
      </c>
    </row>
    <row r="912" spans="1:20" ht="20.100000000000001" customHeight="1">
      <c r="A912" t="e">
        <f>OSS_2018_19!#REF!</f>
        <v>#REF!</v>
      </c>
      <c r="B912" s="148" t="e">
        <f>Januar!#REF!</f>
        <v>#REF!</v>
      </c>
      <c r="C912" s="148" t="e">
        <f>Februar!#REF!</f>
        <v>#REF!</v>
      </c>
      <c r="D912" s="148" t="e">
        <f>#REF!</f>
        <v>#REF!</v>
      </c>
      <c r="E912" s="148" t="e">
        <f>Juni!#REF!</f>
        <v>#REF!</v>
      </c>
      <c r="F912" s="148" t="e">
        <f>Juli!#REF!</f>
        <v>#REF!</v>
      </c>
      <c r="G912" s="148" t="e">
        <f>Septembar!#REF!</f>
        <v>#REF!</v>
      </c>
      <c r="H912" s="148" t="e">
        <f>Oktobar!#REF!</f>
        <v>#REF!</v>
      </c>
      <c r="I912" s="148" t="e">
        <f>Oktobar_2!S912</f>
        <v>#REF!</v>
      </c>
      <c r="K912" s="148" t="e">
        <f>Januar!#REF!</f>
        <v>#REF!</v>
      </c>
      <c r="L912" s="148" t="e">
        <f>Februar!#REF!</f>
        <v>#REF!</v>
      </c>
      <c r="M912" s="148" t="e">
        <f>#REF!</f>
        <v>#REF!</v>
      </c>
      <c r="N912" s="148" t="e">
        <f>Juni!#REF!</f>
        <v>#REF!</v>
      </c>
      <c r="O912" s="148" t="e">
        <f>Juli!#REF!</f>
        <v>#REF!</v>
      </c>
      <c r="P912" s="148" t="e">
        <f>Septembar!#REF!</f>
        <v>#REF!</v>
      </c>
      <c r="Q912" s="148" t="e">
        <f>Oktobar!#REF!</f>
        <v>#REF!</v>
      </c>
      <c r="R912" s="148" t="e">
        <f>Oktobar_2!S912</f>
        <v>#REF!</v>
      </c>
      <c r="S912" s="148"/>
      <c r="T912" s="148">
        <f t="shared" si="15"/>
        <v>0</v>
      </c>
    </row>
    <row r="913" spans="1:20" ht="20.100000000000001" customHeight="1">
      <c r="A913" t="e">
        <f>OSS_2018_19!#REF!</f>
        <v>#REF!</v>
      </c>
      <c r="B913" s="148" t="e">
        <f>Januar!#REF!</f>
        <v>#REF!</v>
      </c>
      <c r="C913" s="148" t="e">
        <f>Februar!#REF!</f>
        <v>#REF!</v>
      </c>
      <c r="D913" s="148" t="e">
        <f>#REF!</f>
        <v>#REF!</v>
      </c>
      <c r="E913" s="148" t="e">
        <f>Juni!#REF!</f>
        <v>#REF!</v>
      </c>
      <c r="F913" s="148" t="e">
        <f>Juli!#REF!</f>
        <v>#REF!</v>
      </c>
      <c r="G913" s="148" t="e">
        <f>Septembar!#REF!</f>
        <v>#REF!</v>
      </c>
      <c r="H913" s="148" t="e">
        <f>Oktobar!#REF!</f>
        <v>#REF!</v>
      </c>
      <c r="I913" s="148" t="e">
        <f>Oktobar_2!S913</f>
        <v>#REF!</v>
      </c>
      <c r="K913" s="148" t="e">
        <f>Januar!#REF!</f>
        <v>#REF!</v>
      </c>
      <c r="L913" s="148" t="e">
        <f>Februar!#REF!</f>
        <v>#REF!</v>
      </c>
      <c r="M913" s="148" t="e">
        <f>#REF!</f>
        <v>#REF!</v>
      </c>
      <c r="N913" s="148" t="e">
        <f>Juni!#REF!</f>
        <v>#REF!</v>
      </c>
      <c r="O913" s="148" t="e">
        <f>Juli!#REF!</f>
        <v>#REF!</v>
      </c>
      <c r="P913" s="148" t="e">
        <f>Septembar!#REF!</f>
        <v>#REF!</v>
      </c>
      <c r="Q913" s="148" t="e">
        <f>Oktobar!#REF!</f>
        <v>#REF!</v>
      </c>
      <c r="R913" s="148" t="e">
        <f>Oktobar_2!S913</f>
        <v>#REF!</v>
      </c>
      <c r="S913" s="148"/>
      <c r="T913" s="148">
        <f t="shared" si="15"/>
        <v>0</v>
      </c>
    </row>
    <row r="914" spans="1:20" ht="20.100000000000001" customHeight="1">
      <c r="A914" t="e">
        <f>OSS_2018_19!#REF!</f>
        <v>#REF!</v>
      </c>
      <c r="B914" s="148" t="e">
        <f>Januar!#REF!</f>
        <v>#REF!</v>
      </c>
      <c r="C914" s="148" t="e">
        <f>Februar!#REF!</f>
        <v>#REF!</v>
      </c>
      <c r="D914" s="148" t="e">
        <f>#REF!</f>
        <v>#REF!</v>
      </c>
      <c r="E914" s="148" t="e">
        <f>Juni!#REF!</f>
        <v>#REF!</v>
      </c>
      <c r="F914" s="148" t="e">
        <f>Juli!#REF!</f>
        <v>#REF!</v>
      </c>
      <c r="G914" s="148" t="e">
        <f>Septembar!#REF!</f>
        <v>#REF!</v>
      </c>
      <c r="H914" s="148" t="e">
        <f>Oktobar!#REF!</f>
        <v>#REF!</v>
      </c>
      <c r="I914" s="148" t="e">
        <f>Oktobar_2!S914</f>
        <v>#REF!</v>
      </c>
      <c r="K914" s="148" t="e">
        <f>Januar!#REF!</f>
        <v>#REF!</v>
      </c>
      <c r="L914" s="148" t="e">
        <f>Februar!#REF!</f>
        <v>#REF!</v>
      </c>
      <c r="M914" s="148" t="e">
        <f>#REF!</f>
        <v>#REF!</v>
      </c>
      <c r="N914" s="148" t="e">
        <f>Juni!#REF!</f>
        <v>#REF!</v>
      </c>
      <c r="O914" s="148" t="e">
        <f>Juli!#REF!</f>
        <v>#REF!</v>
      </c>
      <c r="P914" s="148" t="e">
        <f>Septembar!#REF!</f>
        <v>#REF!</v>
      </c>
      <c r="Q914" s="148" t="e">
        <f>Oktobar!#REF!</f>
        <v>#REF!</v>
      </c>
      <c r="R914" s="148" t="e">
        <f>Oktobar_2!S914</f>
        <v>#REF!</v>
      </c>
      <c r="S914" s="148"/>
      <c r="T914" s="148">
        <f t="shared" si="15"/>
        <v>0</v>
      </c>
    </row>
    <row r="915" spans="1:20" ht="20.100000000000001" customHeight="1">
      <c r="A915" t="e">
        <f>OSS_2018_19!#REF!</f>
        <v>#REF!</v>
      </c>
      <c r="B915" s="148" t="e">
        <f>Januar!#REF!</f>
        <v>#REF!</v>
      </c>
      <c r="C915" s="148" t="e">
        <f>Februar!#REF!</f>
        <v>#REF!</v>
      </c>
      <c r="D915" s="148" t="e">
        <f>#REF!</f>
        <v>#REF!</v>
      </c>
      <c r="E915" s="148" t="e">
        <f>Juni!#REF!</f>
        <v>#REF!</v>
      </c>
      <c r="F915" s="148" t="e">
        <f>Juli!#REF!</f>
        <v>#REF!</v>
      </c>
      <c r="G915" s="148" t="e">
        <f>Septembar!#REF!</f>
        <v>#REF!</v>
      </c>
      <c r="H915" s="148" t="e">
        <f>Oktobar!#REF!</f>
        <v>#REF!</v>
      </c>
      <c r="I915" s="148" t="e">
        <f>Oktobar_2!S915</f>
        <v>#REF!</v>
      </c>
      <c r="K915" s="148" t="e">
        <f>Januar!#REF!</f>
        <v>#REF!</v>
      </c>
      <c r="L915" s="148" t="e">
        <f>Februar!#REF!</f>
        <v>#REF!</v>
      </c>
      <c r="M915" s="148" t="e">
        <f>#REF!</f>
        <v>#REF!</v>
      </c>
      <c r="N915" s="148" t="e">
        <f>Juni!#REF!</f>
        <v>#REF!</v>
      </c>
      <c r="O915" s="148" t="e">
        <f>Juli!#REF!</f>
        <v>#REF!</v>
      </c>
      <c r="P915" s="148" t="e">
        <f>Septembar!#REF!</f>
        <v>#REF!</v>
      </c>
      <c r="Q915" s="148" t="e">
        <f>Oktobar!#REF!</f>
        <v>#REF!</v>
      </c>
      <c r="R915" s="148" t="e">
        <f>Oktobar_2!S915</f>
        <v>#REF!</v>
      </c>
      <c r="S915" s="148"/>
      <c r="T915" s="148">
        <f t="shared" si="15"/>
        <v>0</v>
      </c>
    </row>
    <row r="916" spans="1:20" ht="20.100000000000001" customHeight="1">
      <c r="A916" t="e">
        <f>OSS_2018_19!#REF!</f>
        <v>#REF!</v>
      </c>
      <c r="B916" s="148" t="e">
        <f>Januar!#REF!</f>
        <v>#REF!</v>
      </c>
      <c r="C916" s="148" t="e">
        <f>Februar!#REF!</f>
        <v>#REF!</v>
      </c>
      <c r="D916" s="148" t="e">
        <f>#REF!</f>
        <v>#REF!</v>
      </c>
      <c r="E916" s="148" t="e">
        <f>Juni!#REF!</f>
        <v>#REF!</v>
      </c>
      <c r="F916" s="148" t="e">
        <f>Juli!#REF!</f>
        <v>#REF!</v>
      </c>
      <c r="G916" s="148" t="e">
        <f>Septembar!#REF!</f>
        <v>#REF!</v>
      </c>
      <c r="H916" s="148" t="e">
        <f>Oktobar!#REF!</f>
        <v>#REF!</v>
      </c>
      <c r="I916" s="148" t="e">
        <f>Oktobar_2!S916</f>
        <v>#REF!</v>
      </c>
      <c r="K916" s="148" t="e">
        <f>Januar!#REF!</f>
        <v>#REF!</v>
      </c>
      <c r="L916" s="148" t="e">
        <f>Februar!#REF!</f>
        <v>#REF!</v>
      </c>
      <c r="M916" s="148" t="e">
        <f>#REF!</f>
        <v>#REF!</v>
      </c>
      <c r="N916" s="148" t="e">
        <f>Juni!#REF!</f>
        <v>#REF!</v>
      </c>
      <c r="O916" s="148" t="e">
        <f>Juli!#REF!</f>
        <v>#REF!</v>
      </c>
      <c r="P916" s="148" t="e">
        <f>Septembar!#REF!</f>
        <v>#REF!</v>
      </c>
      <c r="Q916" s="148" t="e">
        <f>Oktobar!#REF!</f>
        <v>#REF!</v>
      </c>
      <c r="R916" s="148" t="e">
        <f>Oktobar_2!S916</f>
        <v>#REF!</v>
      </c>
      <c r="S916" s="148"/>
      <c r="T916" s="148">
        <f t="shared" si="15"/>
        <v>0</v>
      </c>
    </row>
    <row r="917" spans="1:20" ht="20.100000000000001" customHeight="1">
      <c r="A917" t="e">
        <f>OSS_2018_19!#REF!</f>
        <v>#REF!</v>
      </c>
      <c r="B917" s="148" t="e">
        <f>Januar!#REF!</f>
        <v>#REF!</v>
      </c>
      <c r="C917" s="148" t="e">
        <f>Februar!#REF!</f>
        <v>#REF!</v>
      </c>
      <c r="D917" s="148" t="e">
        <f>#REF!</f>
        <v>#REF!</v>
      </c>
      <c r="E917" s="148" t="e">
        <f>Juni!#REF!</f>
        <v>#REF!</v>
      </c>
      <c r="F917" s="148" t="e">
        <f>Juli!#REF!</f>
        <v>#REF!</v>
      </c>
      <c r="G917" s="148" t="e">
        <f>Septembar!#REF!</f>
        <v>#REF!</v>
      </c>
      <c r="H917" s="148" t="e">
        <f>Oktobar!#REF!</f>
        <v>#REF!</v>
      </c>
      <c r="I917" s="148" t="e">
        <f>Oktobar_2!S917</f>
        <v>#REF!</v>
      </c>
      <c r="K917" s="148" t="e">
        <f>Januar!#REF!</f>
        <v>#REF!</v>
      </c>
      <c r="L917" s="148" t="e">
        <f>Februar!#REF!</f>
        <v>#REF!</v>
      </c>
      <c r="M917" s="148" t="e">
        <f>#REF!</f>
        <v>#REF!</v>
      </c>
      <c r="N917" s="148" t="e">
        <f>Juni!#REF!</f>
        <v>#REF!</v>
      </c>
      <c r="O917" s="148" t="e">
        <f>Juli!#REF!</f>
        <v>#REF!</v>
      </c>
      <c r="P917" s="148" t="e">
        <f>Septembar!#REF!</f>
        <v>#REF!</v>
      </c>
      <c r="Q917" s="148" t="e">
        <f>Oktobar!#REF!</f>
        <v>#REF!</v>
      </c>
      <c r="R917" s="148" t="e">
        <f>Oktobar_2!S917</f>
        <v>#REF!</v>
      </c>
      <c r="S917" s="148"/>
      <c r="T917" s="148">
        <f t="shared" si="15"/>
        <v>0</v>
      </c>
    </row>
    <row r="918" spans="1:20" ht="20.100000000000001" customHeight="1">
      <c r="A918" t="e">
        <f>OSS_2018_19!#REF!</f>
        <v>#REF!</v>
      </c>
      <c r="B918" s="148" t="e">
        <f>Januar!#REF!</f>
        <v>#REF!</v>
      </c>
      <c r="C918" s="148" t="e">
        <f>Februar!#REF!</f>
        <v>#REF!</v>
      </c>
      <c r="D918" s="148" t="e">
        <f>#REF!</f>
        <v>#REF!</v>
      </c>
      <c r="E918" s="148" t="e">
        <f>Juni!#REF!</f>
        <v>#REF!</v>
      </c>
      <c r="F918" s="148" t="e">
        <f>Juli!#REF!</f>
        <v>#REF!</v>
      </c>
      <c r="G918" s="148" t="e">
        <f>Septembar!#REF!</f>
        <v>#REF!</v>
      </c>
      <c r="H918" s="148" t="e">
        <f>Oktobar!#REF!</f>
        <v>#REF!</v>
      </c>
      <c r="I918" s="148" t="e">
        <f>Oktobar_2!S918</f>
        <v>#REF!</v>
      </c>
      <c r="K918" s="148" t="e">
        <f>Januar!#REF!</f>
        <v>#REF!</v>
      </c>
      <c r="L918" s="148" t="e">
        <f>Februar!#REF!</f>
        <v>#REF!</v>
      </c>
      <c r="M918" s="148" t="e">
        <f>#REF!</f>
        <v>#REF!</v>
      </c>
      <c r="N918" s="148" t="e">
        <f>Juni!#REF!</f>
        <v>#REF!</v>
      </c>
      <c r="O918" s="148" t="e">
        <f>Juli!#REF!</f>
        <v>#REF!</v>
      </c>
      <c r="P918" s="148" t="e">
        <f>Septembar!#REF!</f>
        <v>#REF!</v>
      </c>
      <c r="Q918" s="148" t="e">
        <f>Oktobar!#REF!</f>
        <v>#REF!</v>
      </c>
      <c r="R918" s="148" t="e">
        <f>Oktobar_2!S918</f>
        <v>#REF!</v>
      </c>
      <c r="S918" s="148"/>
      <c r="T918" s="148">
        <f t="shared" si="15"/>
        <v>0</v>
      </c>
    </row>
    <row r="919" spans="1:20" ht="20.100000000000001" customHeight="1">
      <c r="A919" t="e">
        <f>OSS_2018_19!#REF!</f>
        <v>#REF!</v>
      </c>
      <c r="B919" s="148" t="e">
        <f>Januar!#REF!</f>
        <v>#REF!</v>
      </c>
      <c r="C919" s="148" t="e">
        <f>Februar!#REF!</f>
        <v>#REF!</v>
      </c>
      <c r="D919" s="148" t="e">
        <f>#REF!</f>
        <v>#REF!</v>
      </c>
      <c r="E919" s="148" t="e">
        <f>Juni!#REF!</f>
        <v>#REF!</v>
      </c>
      <c r="F919" s="148" t="e">
        <f>Juli!#REF!</f>
        <v>#REF!</v>
      </c>
      <c r="G919" s="148" t="e">
        <f>Septembar!#REF!</f>
        <v>#REF!</v>
      </c>
      <c r="H919" s="148" t="e">
        <f>Oktobar!#REF!</f>
        <v>#REF!</v>
      </c>
      <c r="I919" s="148" t="e">
        <f>Oktobar_2!S919</f>
        <v>#REF!</v>
      </c>
      <c r="K919" s="148" t="e">
        <f>Januar!#REF!</f>
        <v>#REF!</v>
      </c>
      <c r="L919" s="148" t="e">
        <f>Februar!#REF!</f>
        <v>#REF!</v>
      </c>
      <c r="M919" s="148" t="e">
        <f>#REF!</f>
        <v>#REF!</v>
      </c>
      <c r="N919" s="148" t="e">
        <f>Juni!#REF!</f>
        <v>#REF!</v>
      </c>
      <c r="O919" s="148" t="e">
        <f>Juli!#REF!</f>
        <v>#REF!</v>
      </c>
      <c r="P919" s="148" t="e">
        <f>Septembar!#REF!</f>
        <v>#REF!</v>
      </c>
      <c r="Q919" s="148" t="e">
        <f>Oktobar!#REF!</f>
        <v>#REF!</v>
      </c>
      <c r="R919" s="148" t="e">
        <f>Oktobar_2!S919</f>
        <v>#REF!</v>
      </c>
      <c r="S919" s="148"/>
      <c r="T919" s="148">
        <f t="shared" si="15"/>
        <v>0</v>
      </c>
    </row>
    <row r="920" spans="1:20" ht="20.100000000000001" customHeight="1">
      <c r="A920" t="e">
        <f>OSS_2018_19!#REF!</f>
        <v>#REF!</v>
      </c>
      <c r="B920" s="148" t="e">
        <f>Januar!#REF!</f>
        <v>#REF!</v>
      </c>
      <c r="C920" s="148" t="e">
        <f>Februar!#REF!</f>
        <v>#REF!</v>
      </c>
      <c r="D920" s="148" t="e">
        <f>#REF!</f>
        <v>#REF!</v>
      </c>
      <c r="E920" s="148" t="e">
        <f>Juni!#REF!</f>
        <v>#REF!</v>
      </c>
      <c r="F920" s="148" t="e">
        <f>Juli!#REF!</f>
        <v>#REF!</v>
      </c>
      <c r="G920" s="148" t="e">
        <f>Septembar!#REF!</f>
        <v>#REF!</v>
      </c>
      <c r="H920" s="148" t="e">
        <f>Oktobar!#REF!</f>
        <v>#REF!</v>
      </c>
      <c r="I920" s="148" t="e">
        <f>Oktobar_2!S920</f>
        <v>#REF!</v>
      </c>
      <c r="K920" s="148" t="e">
        <f>Januar!#REF!</f>
        <v>#REF!</v>
      </c>
      <c r="L920" s="148" t="e">
        <f>Februar!#REF!</f>
        <v>#REF!</v>
      </c>
      <c r="M920" s="148" t="e">
        <f>#REF!</f>
        <v>#REF!</v>
      </c>
      <c r="N920" s="148" t="e">
        <f>Juni!#REF!</f>
        <v>#REF!</v>
      </c>
      <c r="O920" s="148" t="e">
        <f>Juli!#REF!</f>
        <v>#REF!</v>
      </c>
      <c r="P920" s="148" t="e">
        <f>Septembar!#REF!</f>
        <v>#REF!</v>
      </c>
      <c r="Q920" s="148" t="e">
        <f>Oktobar!#REF!</f>
        <v>#REF!</v>
      </c>
      <c r="R920" s="148" t="e">
        <f>Oktobar_2!S920</f>
        <v>#REF!</v>
      </c>
      <c r="S920" s="148"/>
      <c r="T920" s="148">
        <f t="shared" si="15"/>
        <v>0</v>
      </c>
    </row>
    <row r="921" spans="1:20" ht="20.100000000000001" customHeight="1">
      <c r="A921" t="e">
        <f>OSS_2018_19!#REF!</f>
        <v>#REF!</v>
      </c>
      <c r="B921" s="148" t="e">
        <f>Januar!#REF!</f>
        <v>#REF!</v>
      </c>
      <c r="C921" s="148" t="e">
        <f>Februar!#REF!</f>
        <v>#REF!</v>
      </c>
      <c r="D921" s="148" t="e">
        <f>#REF!</f>
        <v>#REF!</v>
      </c>
      <c r="E921" s="148" t="e">
        <f>Juni!#REF!</f>
        <v>#REF!</v>
      </c>
      <c r="F921" s="148" t="e">
        <f>Juli!#REF!</f>
        <v>#REF!</v>
      </c>
      <c r="G921" s="148" t="e">
        <f>Septembar!#REF!</f>
        <v>#REF!</v>
      </c>
      <c r="H921" s="148" t="e">
        <f>Oktobar!#REF!</f>
        <v>#REF!</v>
      </c>
      <c r="I921" s="148" t="e">
        <f>Oktobar_2!S921</f>
        <v>#REF!</v>
      </c>
      <c r="K921" s="148" t="e">
        <f>Januar!#REF!</f>
        <v>#REF!</v>
      </c>
      <c r="L921" s="148" t="e">
        <f>Februar!#REF!</f>
        <v>#REF!</v>
      </c>
      <c r="M921" s="148" t="e">
        <f>#REF!</f>
        <v>#REF!</v>
      </c>
      <c r="N921" s="148" t="e">
        <f>Juni!#REF!</f>
        <v>#REF!</v>
      </c>
      <c r="O921" s="148" t="e">
        <f>Juli!#REF!</f>
        <v>#REF!</v>
      </c>
      <c r="P921" s="148" t="e">
        <f>Septembar!#REF!</f>
        <v>#REF!</v>
      </c>
      <c r="Q921" s="148" t="e">
        <f>Oktobar!#REF!</f>
        <v>#REF!</v>
      </c>
      <c r="R921" s="148" t="e">
        <f>Oktobar_2!S921</f>
        <v>#REF!</v>
      </c>
      <c r="S921" s="148"/>
      <c r="T921" s="148">
        <f t="shared" si="15"/>
        <v>0</v>
      </c>
    </row>
    <row r="922" spans="1:20" ht="20.100000000000001" customHeight="1">
      <c r="A922" t="e">
        <f>OSS_2018_19!#REF!</f>
        <v>#REF!</v>
      </c>
      <c r="B922" s="148" t="e">
        <f>Januar!#REF!</f>
        <v>#REF!</v>
      </c>
      <c r="C922" s="148" t="e">
        <f>Februar!#REF!</f>
        <v>#REF!</v>
      </c>
      <c r="D922" s="148" t="e">
        <f>#REF!</f>
        <v>#REF!</v>
      </c>
      <c r="E922" s="148" t="e">
        <f>Juni!#REF!</f>
        <v>#REF!</v>
      </c>
      <c r="F922" s="148" t="e">
        <f>Juli!#REF!</f>
        <v>#REF!</v>
      </c>
      <c r="G922" s="148" t="e">
        <f>Septembar!#REF!</f>
        <v>#REF!</v>
      </c>
      <c r="H922" s="148" t="e">
        <f>Oktobar!#REF!</f>
        <v>#REF!</v>
      </c>
      <c r="I922" s="148" t="e">
        <f>Oktobar_2!S922</f>
        <v>#REF!</v>
      </c>
      <c r="K922" s="148" t="e">
        <f>Januar!#REF!</f>
        <v>#REF!</v>
      </c>
      <c r="L922" s="148" t="e">
        <f>Februar!#REF!</f>
        <v>#REF!</v>
      </c>
      <c r="M922" s="148" t="e">
        <f>#REF!</f>
        <v>#REF!</v>
      </c>
      <c r="N922" s="148" t="e">
        <f>Juni!#REF!</f>
        <v>#REF!</v>
      </c>
      <c r="O922" s="148" t="e">
        <f>Juli!#REF!</f>
        <v>#REF!</v>
      </c>
      <c r="P922" s="148" t="e">
        <f>Septembar!#REF!</f>
        <v>#REF!</v>
      </c>
      <c r="Q922" s="148" t="e">
        <f>Oktobar!#REF!</f>
        <v>#REF!</v>
      </c>
      <c r="R922" s="148" t="e">
        <f>Oktobar_2!S922</f>
        <v>#REF!</v>
      </c>
      <c r="S922" s="148"/>
      <c r="T922" s="148">
        <f t="shared" si="15"/>
        <v>0</v>
      </c>
    </row>
    <row r="923" spans="1:20" ht="20.100000000000001" customHeight="1">
      <c r="A923" t="e">
        <f>OSS_2018_19!#REF!</f>
        <v>#REF!</v>
      </c>
      <c r="B923" s="148" t="e">
        <f>Januar!#REF!</f>
        <v>#REF!</v>
      </c>
      <c r="C923" s="148" t="e">
        <f>Februar!#REF!</f>
        <v>#REF!</v>
      </c>
      <c r="D923" s="148" t="e">
        <f>#REF!</f>
        <v>#REF!</v>
      </c>
      <c r="E923" s="148" t="e">
        <f>Juni!#REF!</f>
        <v>#REF!</v>
      </c>
      <c r="F923" s="148" t="e">
        <f>Juli!#REF!</f>
        <v>#REF!</v>
      </c>
      <c r="G923" s="148" t="e">
        <f>Septembar!#REF!</f>
        <v>#REF!</v>
      </c>
      <c r="H923" s="148" t="e">
        <f>Oktobar!#REF!</f>
        <v>#REF!</v>
      </c>
      <c r="I923" s="148" t="e">
        <f>Oktobar_2!S923</f>
        <v>#REF!</v>
      </c>
      <c r="K923" s="148" t="e">
        <f>Januar!#REF!</f>
        <v>#REF!</v>
      </c>
      <c r="L923" s="148" t="e">
        <f>Februar!#REF!</f>
        <v>#REF!</v>
      </c>
      <c r="M923" s="148" t="e">
        <f>#REF!</f>
        <v>#REF!</v>
      </c>
      <c r="N923" s="148" t="e">
        <f>Juni!#REF!</f>
        <v>#REF!</v>
      </c>
      <c r="O923" s="148" t="e">
        <f>Juli!#REF!</f>
        <v>#REF!</v>
      </c>
      <c r="P923" s="148" t="e">
        <f>Septembar!#REF!</f>
        <v>#REF!</v>
      </c>
      <c r="Q923" s="148" t="e">
        <f>Oktobar!#REF!</f>
        <v>#REF!</v>
      </c>
      <c r="R923" s="148" t="e">
        <f>Oktobar_2!S923</f>
        <v>#REF!</v>
      </c>
      <c r="S923" s="148"/>
      <c r="T923" s="148">
        <f t="shared" si="15"/>
        <v>0</v>
      </c>
    </row>
    <row r="924" spans="1:20" ht="20.100000000000001" customHeight="1">
      <c r="A924" t="e">
        <f>OSS_2018_19!#REF!</f>
        <v>#REF!</v>
      </c>
      <c r="B924" s="148" t="e">
        <f>Januar!#REF!</f>
        <v>#REF!</v>
      </c>
      <c r="C924" s="148" t="e">
        <f>Februar!#REF!</f>
        <v>#REF!</v>
      </c>
      <c r="D924" s="148" t="e">
        <f>#REF!</f>
        <v>#REF!</v>
      </c>
      <c r="E924" s="148" t="e">
        <f>Juni!#REF!</f>
        <v>#REF!</v>
      </c>
      <c r="F924" s="148" t="e">
        <f>Juli!#REF!</f>
        <v>#REF!</v>
      </c>
      <c r="G924" s="148" t="e">
        <f>Septembar!#REF!</f>
        <v>#REF!</v>
      </c>
      <c r="H924" s="148" t="e">
        <f>Oktobar!#REF!</f>
        <v>#REF!</v>
      </c>
      <c r="I924" s="148" t="e">
        <f>Oktobar_2!S924</f>
        <v>#REF!</v>
      </c>
      <c r="K924" s="148" t="e">
        <f>Januar!#REF!</f>
        <v>#REF!</v>
      </c>
      <c r="L924" s="148" t="e">
        <f>Februar!#REF!</f>
        <v>#REF!</v>
      </c>
      <c r="M924" s="148" t="e">
        <f>#REF!</f>
        <v>#REF!</v>
      </c>
      <c r="N924" s="148" t="e">
        <f>Juni!#REF!</f>
        <v>#REF!</v>
      </c>
      <c r="O924" s="148" t="e">
        <f>Juli!#REF!</f>
        <v>#REF!</v>
      </c>
      <c r="P924" s="148" t="e">
        <f>Septembar!#REF!</f>
        <v>#REF!</v>
      </c>
      <c r="Q924" s="148" t="e">
        <f>Oktobar!#REF!</f>
        <v>#REF!</v>
      </c>
      <c r="R924" s="148" t="e">
        <f>Oktobar_2!S924</f>
        <v>#REF!</v>
      </c>
      <c r="S924" s="148"/>
      <c r="T924" s="148">
        <f t="shared" si="15"/>
        <v>0</v>
      </c>
    </row>
    <row r="925" spans="1:20" ht="20.100000000000001" customHeight="1">
      <c r="A925" t="e">
        <f>OSS_2018_19!#REF!</f>
        <v>#REF!</v>
      </c>
      <c r="B925" s="148" t="e">
        <f>Januar!#REF!</f>
        <v>#REF!</v>
      </c>
      <c r="C925" s="148" t="e">
        <f>Februar!#REF!</f>
        <v>#REF!</v>
      </c>
      <c r="D925" s="148" t="e">
        <f>#REF!</f>
        <v>#REF!</v>
      </c>
      <c r="E925" s="148" t="e">
        <f>Juni!#REF!</f>
        <v>#REF!</v>
      </c>
      <c r="F925" s="148" t="e">
        <f>Juli!#REF!</f>
        <v>#REF!</v>
      </c>
      <c r="G925" s="148" t="e">
        <f>Septembar!#REF!</f>
        <v>#REF!</v>
      </c>
      <c r="H925" s="148" t="e">
        <f>Oktobar!#REF!</f>
        <v>#REF!</v>
      </c>
      <c r="I925" s="148" t="e">
        <f>Oktobar_2!S925</f>
        <v>#REF!</v>
      </c>
      <c r="K925" s="148" t="e">
        <f>Januar!#REF!</f>
        <v>#REF!</v>
      </c>
      <c r="L925" s="148" t="e">
        <f>Februar!#REF!</f>
        <v>#REF!</v>
      </c>
      <c r="M925" s="148" t="e">
        <f>#REF!</f>
        <v>#REF!</v>
      </c>
      <c r="N925" s="148" t="e">
        <f>Juni!#REF!</f>
        <v>#REF!</v>
      </c>
      <c r="O925" s="148" t="e">
        <f>Juli!#REF!</f>
        <v>#REF!</v>
      </c>
      <c r="P925" s="148" t="e">
        <f>Septembar!#REF!</f>
        <v>#REF!</v>
      </c>
      <c r="Q925" s="148" t="e">
        <f>Oktobar!#REF!</f>
        <v>#REF!</v>
      </c>
      <c r="R925" s="148" t="e">
        <f>Oktobar_2!S925</f>
        <v>#REF!</v>
      </c>
      <c r="S925" s="148"/>
      <c r="T925" s="148">
        <f t="shared" si="15"/>
        <v>0</v>
      </c>
    </row>
    <row r="926" spans="1:20" ht="20.100000000000001" customHeight="1">
      <c r="A926" t="e">
        <f>OSS_2018_19!#REF!</f>
        <v>#REF!</v>
      </c>
      <c r="B926" s="148" t="e">
        <f>Januar!#REF!</f>
        <v>#REF!</v>
      </c>
      <c r="C926" s="148" t="e">
        <f>Februar!#REF!</f>
        <v>#REF!</v>
      </c>
      <c r="D926" s="148" t="e">
        <f>#REF!</f>
        <v>#REF!</v>
      </c>
      <c r="E926" s="148" t="e">
        <f>Juni!#REF!</f>
        <v>#REF!</v>
      </c>
      <c r="F926" s="148" t="e">
        <f>Juli!#REF!</f>
        <v>#REF!</v>
      </c>
      <c r="G926" s="148" t="e">
        <f>Septembar!#REF!</f>
        <v>#REF!</v>
      </c>
      <c r="H926" s="148" t="e">
        <f>Oktobar!#REF!</f>
        <v>#REF!</v>
      </c>
      <c r="I926" s="148" t="e">
        <f>Oktobar_2!S926</f>
        <v>#REF!</v>
      </c>
      <c r="K926" s="148" t="e">
        <f>Januar!#REF!</f>
        <v>#REF!</v>
      </c>
      <c r="L926" s="148" t="e">
        <f>Februar!#REF!</f>
        <v>#REF!</v>
      </c>
      <c r="M926" s="148" t="e">
        <f>#REF!</f>
        <v>#REF!</v>
      </c>
      <c r="N926" s="148" t="e">
        <f>Juni!#REF!</f>
        <v>#REF!</v>
      </c>
      <c r="O926" s="148" t="e">
        <f>Juli!#REF!</f>
        <v>#REF!</v>
      </c>
      <c r="P926" s="148" t="e">
        <f>Septembar!#REF!</f>
        <v>#REF!</v>
      </c>
      <c r="Q926" s="148" t="e">
        <f>Oktobar!#REF!</f>
        <v>#REF!</v>
      </c>
      <c r="R926" s="148" t="e">
        <f>Oktobar_2!S926</f>
        <v>#REF!</v>
      </c>
      <c r="S926" s="148"/>
      <c r="T926" s="148">
        <f t="shared" si="15"/>
        <v>0</v>
      </c>
    </row>
    <row r="927" spans="1:20" ht="20.100000000000001" customHeight="1">
      <c r="A927" t="e">
        <f>OSS_2018_19!#REF!</f>
        <v>#REF!</v>
      </c>
      <c r="B927" s="148" t="e">
        <f>Januar!#REF!</f>
        <v>#REF!</v>
      </c>
      <c r="C927" s="148" t="e">
        <f>Februar!#REF!</f>
        <v>#REF!</v>
      </c>
      <c r="D927" s="148" t="e">
        <f>#REF!</f>
        <v>#REF!</v>
      </c>
      <c r="E927" s="148" t="e">
        <f>Juni!#REF!</f>
        <v>#REF!</v>
      </c>
      <c r="F927" s="148" t="e">
        <f>Juli!#REF!</f>
        <v>#REF!</v>
      </c>
      <c r="G927" s="148" t="e">
        <f>Septembar!#REF!</f>
        <v>#REF!</v>
      </c>
      <c r="H927" s="148" t="e">
        <f>Oktobar!#REF!</f>
        <v>#REF!</v>
      </c>
      <c r="I927" s="148" t="e">
        <f>Oktobar_2!S927</f>
        <v>#REF!</v>
      </c>
      <c r="K927" s="148" t="e">
        <f>Januar!#REF!</f>
        <v>#REF!</v>
      </c>
      <c r="L927" s="148" t="e">
        <f>Februar!#REF!</f>
        <v>#REF!</v>
      </c>
      <c r="M927" s="148" t="e">
        <f>#REF!</f>
        <v>#REF!</v>
      </c>
      <c r="N927" s="148" t="e">
        <f>Juni!#REF!</f>
        <v>#REF!</v>
      </c>
      <c r="O927" s="148" t="e">
        <f>Juli!#REF!</f>
        <v>#REF!</v>
      </c>
      <c r="P927" s="148" t="e">
        <f>Septembar!#REF!</f>
        <v>#REF!</v>
      </c>
      <c r="Q927" s="148" t="e">
        <f>Oktobar!#REF!</f>
        <v>#REF!</v>
      </c>
      <c r="R927" s="148" t="e">
        <f>Oktobar_2!S927</f>
        <v>#REF!</v>
      </c>
      <c r="S927" s="148"/>
      <c r="T927" s="148">
        <f t="shared" si="15"/>
        <v>0</v>
      </c>
    </row>
    <row r="928" spans="1:20" ht="20.100000000000001" customHeight="1">
      <c r="A928" t="e">
        <f>OSS_2018_19!#REF!</f>
        <v>#REF!</v>
      </c>
      <c r="B928" s="148" t="e">
        <f>Januar!#REF!</f>
        <v>#REF!</v>
      </c>
      <c r="C928" s="148" t="e">
        <f>Februar!#REF!</f>
        <v>#REF!</v>
      </c>
      <c r="D928" s="148" t="e">
        <f>#REF!</f>
        <v>#REF!</v>
      </c>
      <c r="E928" s="148" t="e">
        <f>Juni!#REF!</f>
        <v>#REF!</v>
      </c>
      <c r="F928" s="148" t="e">
        <f>Juli!#REF!</f>
        <v>#REF!</v>
      </c>
      <c r="G928" s="148" t="e">
        <f>Septembar!#REF!</f>
        <v>#REF!</v>
      </c>
      <c r="H928" s="148" t="e">
        <f>Oktobar!#REF!</f>
        <v>#REF!</v>
      </c>
      <c r="I928" s="148" t="e">
        <f>Oktobar_2!S928</f>
        <v>#REF!</v>
      </c>
      <c r="K928" s="148" t="e">
        <f>Januar!#REF!</f>
        <v>#REF!</v>
      </c>
      <c r="L928" s="148" t="e">
        <f>Februar!#REF!</f>
        <v>#REF!</v>
      </c>
      <c r="M928" s="148" t="e">
        <f>#REF!</f>
        <v>#REF!</v>
      </c>
      <c r="N928" s="148" t="e">
        <f>Juni!#REF!</f>
        <v>#REF!</v>
      </c>
      <c r="O928" s="148" t="e">
        <f>Juli!#REF!</f>
        <v>#REF!</v>
      </c>
      <c r="P928" s="148" t="e">
        <f>Septembar!#REF!</f>
        <v>#REF!</v>
      </c>
      <c r="Q928" s="148" t="e">
        <f>Oktobar!#REF!</f>
        <v>#REF!</v>
      </c>
      <c r="R928" s="148" t="e">
        <f>Oktobar_2!S928</f>
        <v>#REF!</v>
      </c>
      <c r="S928" s="148"/>
      <c r="T928" s="148">
        <f t="shared" si="15"/>
        <v>0</v>
      </c>
    </row>
    <row r="929" spans="1:20" ht="20.100000000000001" customHeight="1">
      <c r="A929" t="e">
        <f>OSS_2018_19!#REF!</f>
        <v>#REF!</v>
      </c>
      <c r="B929" s="148" t="e">
        <f>Januar!#REF!</f>
        <v>#REF!</v>
      </c>
      <c r="C929" s="148" t="e">
        <f>Februar!#REF!</f>
        <v>#REF!</v>
      </c>
      <c r="D929" s="148" t="e">
        <f>#REF!</f>
        <v>#REF!</v>
      </c>
      <c r="E929" s="148" t="e">
        <f>Juni!#REF!</f>
        <v>#REF!</v>
      </c>
      <c r="F929" s="148" t="e">
        <f>Juli!#REF!</f>
        <v>#REF!</v>
      </c>
      <c r="G929" s="148" t="e">
        <f>Septembar!#REF!</f>
        <v>#REF!</v>
      </c>
      <c r="H929" s="148" t="e">
        <f>Oktobar!#REF!</f>
        <v>#REF!</v>
      </c>
      <c r="I929" s="148" t="e">
        <f>Oktobar_2!S929</f>
        <v>#REF!</v>
      </c>
      <c r="K929" s="148" t="e">
        <f>Januar!#REF!</f>
        <v>#REF!</v>
      </c>
      <c r="L929" s="148" t="e">
        <f>Februar!#REF!</f>
        <v>#REF!</v>
      </c>
      <c r="M929" s="148" t="e">
        <f>#REF!</f>
        <v>#REF!</v>
      </c>
      <c r="N929" s="148" t="e">
        <f>Juni!#REF!</f>
        <v>#REF!</v>
      </c>
      <c r="O929" s="148" t="e">
        <f>Juli!#REF!</f>
        <v>#REF!</v>
      </c>
      <c r="P929" s="148" t="e">
        <f>Septembar!#REF!</f>
        <v>#REF!</v>
      </c>
      <c r="Q929" s="148" t="e">
        <f>Oktobar!#REF!</f>
        <v>#REF!</v>
      </c>
      <c r="R929" s="148" t="e">
        <f>Oktobar_2!S929</f>
        <v>#REF!</v>
      </c>
      <c r="S929" s="148"/>
      <c r="T929" s="148">
        <f t="shared" si="15"/>
        <v>0</v>
      </c>
    </row>
    <row r="930" spans="1:20" ht="20.100000000000001" customHeight="1">
      <c r="A930" t="e">
        <f>OSS_2018_19!#REF!</f>
        <v>#REF!</v>
      </c>
      <c r="B930" s="148" t="e">
        <f>Januar!#REF!</f>
        <v>#REF!</v>
      </c>
      <c r="C930" s="148" t="e">
        <f>Februar!#REF!</f>
        <v>#REF!</v>
      </c>
      <c r="D930" s="148" t="e">
        <f>#REF!</f>
        <v>#REF!</v>
      </c>
      <c r="E930" s="148" t="e">
        <f>Juni!#REF!</f>
        <v>#REF!</v>
      </c>
      <c r="F930" s="148" t="e">
        <f>Juli!#REF!</f>
        <v>#REF!</v>
      </c>
      <c r="G930" s="148" t="e">
        <f>Septembar!#REF!</f>
        <v>#REF!</v>
      </c>
      <c r="H930" s="148" t="e">
        <f>Oktobar!#REF!</f>
        <v>#REF!</v>
      </c>
      <c r="I930" s="148" t="e">
        <f>Oktobar_2!S930</f>
        <v>#REF!</v>
      </c>
      <c r="K930" s="148" t="e">
        <f>Januar!#REF!</f>
        <v>#REF!</v>
      </c>
      <c r="L930" s="148" t="e">
        <f>Februar!#REF!</f>
        <v>#REF!</v>
      </c>
      <c r="M930" s="148" t="e">
        <f>#REF!</f>
        <v>#REF!</v>
      </c>
      <c r="N930" s="148" t="e">
        <f>Juni!#REF!</f>
        <v>#REF!</v>
      </c>
      <c r="O930" s="148" t="e">
        <f>Juli!#REF!</f>
        <v>#REF!</v>
      </c>
      <c r="P930" s="148" t="e">
        <f>Septembar!#REF!</f>
        <v>#REF!</v>
      </c>
      <c r="Q930" s="148" t="e">
        <f>Oktobar!#REF!</f>
        <v>#REF!</v>
      </c>
      <c r="R930" s="148" t="e">
        <f>Oktobar_2!S930</f>
        <v>#REF!</v>
      </c>
      <c r="S930" s="148"/>
      <c r="T930" s="148">
        <f t="shared" si="15"/>
        <v>0</v>
      </c>
    </row>
    <row r="931" spans="1:20" ht="20.100000000000001" customHeight="1">
      <c r="A931" t="e">
        <f>OSS_2018_19!#REF!</f>
        <v>#REF!</v>
      </c>
      <c r="B931" s="148" t="e">
        <f>Januar!#REF!</f>
        <v>#REF!</v>
      </c>
      <c r="C931" s="148" t="e">
        <f>Februar!#REF!</f>
        <v>#REF!</v>
      </c>
      <c r="D931" s="148" t="e">
        <f>#REF!</f>
        <v>#REF!</v>
      </c>
      <c r="E931" s="148" t="e">
        <f>Juni!#REF!</f>
        <v>#REF!</v>
      </c>
      <c r="F931" s="148" t="e">
        <f>Juli!#REF!</f>
        <v>#REF!</v>
      </c>
      <c r="G931" s="148" t="e">
        <f>Septembar!#REF!</f>
        <v>#REF!</v>
      </c>
      <c r="H931" s="148" t="e">
        <f>Oktobar!#REF!</f>
        <v>#REF!</v>
      </c>
      <c r="I931" s="148" t="e">
        <f>Oktobar_2!S931</f>
        <v>#REF!</v>
      </c>
      <c r="K931" s="148" t="e">
        <f>Januar!#REF!</f>
        <v>#REF!</v>
      </c>
      <c r="L931" s="148" t="e">
        <f>Februar!#REF!</f>
        <v>#REF!</v>
      </c>
      <c r="M931" s="148" t="e">
        <f>#REF!</f>
        <v>#REF!</v>
      </c>
      <c r="N931" s="148" t="e">
        <f>Juni!#REF!</f>
        <v>#REF!</v>
      </c>
      <c r="O931" s="148" t="e">
        <f>Juli!#REF!</f>
        <v>#REF!</v>
      </c>
      <c r="P931" s="148" t="e">
        <f>Septembar!#REF!</f>
        <v>#REF!</v>
      </c>
      <c r="Q931" s="148" t="e">
        <f>Oktobar!#REF!</f>
        <v>#REF!</v>
      </c>
      <c r="R931" s="148" t="e">
        <f>Oktobar_2!S931</f>
        <v>#REF!</v>
      </c>
      <c r="S931" s="148"/>
      <c r="T931" s="148">
        <f t="shared" si="15"/>
        <v>0</v>
      </c>
    </row>
    <row r="932" spans="1:20" ht="20.100000000000001" customHeight="1">
      <c r="A932" t="e">
        <f>OSS_2018_19!#REF!</f>
        <v>#REF!</v>
      </c>
      <c r="B932" s="148" t="e">
        <f>Januar!#REF!</f>
        <v>#REF!</v>
      </c>
      <c r="C932" s="148" t="e">
        <f>Februar!#REF!</f>
        <v>#REF!</v>
      </c>
      <c r="D932" s="148" t="e">
        <f>#REF!</f>
        <v>#REF!</v>
      </c>
      <c r="E932" s="148" t="e">
        <f>Juni!#REF!</f>
        <v>#REF!</v>
      </c>
      <c r="F932" s="148" t="e">
        <f>Juli!#REF!</f>
        <v>#REF!</v>
      </c>
      <c r="G932" s="148" t="e">
        <f>Septembar!#REF!</f>
        <v>#REF!</v>
      </c>
      <c r="H932" s="148" t="e">
        <f>Oktobar!#REF!</f>
        <v>#REF!</v>
      </c>
      <c r="I932" s="148" t="e">
        <f>Oktobar_2!S932</f>
        <v>#REF!</v>
      </c>
      <c r="K932" s="148" t="e">
        <f>Januar!#REF!</f>
        <v>#REF!</v>
      </c>
      <c r="L932" s="148" t="e">
        <f>Februar!#REF!</f>
        <v>#REF!</v>
      </c>
      <c r="M932" s="148" t="e">
        <f>#REF!</f>
        <v>#REF!</v>
      </c>
      <c r="N932" s="148" t="e">
        <f>Juni!#REF!</f>
        <v>#REF!</v>
      </c>
      <c r="O932" s="148" t="e">
        <f>Juli!#REF!</f>
        <v>#REF!</v>
      </c>
      <c r="P932" s="148" t="e">
        <f>Septembar!#REF!</f>
        <v>#REF!</v>
      </c>
      <c r="Q932" s="148" t="e">
        <f>Oktobar!#REF!</f>
        <v>#REF!</v>
      </c>
      <c r="R932" s="148" t="e">
        <f>Oktobar_2!S932</f>
        <v>#REF!</v>
      </c>
      <c r="S932" s="148"/>
      <c r="T932" s="148">
        <f t="shared" si="15"/>
        <v>0</v>
      </c>
    </row>
    <row r="933" spans="1:20" ht="20.100000000000001" customHeight="1">
      <c r="A933" t="e">
        <f>OSS_2018_19!#REF!</f>
        <v>#REF!</v>
      </c>
      <c r="B933" s="148" t="e">
        <f>Januar!#REF!</f>
        <v>#REF!</v>
      </c>
      <c r="C933" s="148" t="e">
        <f>Februar!#REF!</f>
        <v>#REF!</v>
      </c>
      <c r="D933" s="148" t="e">
        <f>#REF!</f>
        <v>#REF!</v>
      </c>
      <c r="E933" s="148" t="e">
        <f>Juni!#REF!</f>
        <v>#REF!</v>
      </c>
      <c r="F933" s="148" t="e">
        <f>Juli!#REF!</f>
        <v>#REF!</v>
      </c>
      <c r="G933" s="148" t="e">
        <f>Septembar!#REF!</f>
        <v>#REF!</v>
      </c>
      <c r="H933" s="148" t="e">
        <f>Oktobar!#REF!</f>
        <v>#REF!</v>
      </c>
      <c r="I933" s="148" t="e">
        <f>Oktobar_2!S933</f>
        <v>#REF!</v>
      </c>
      <c r="K933" s="148" t="e">
        <f>Januar!#REF!</f>
        <v>#REF!</v>
      </c>
      <c r="L933" s="148" t="e">
        <f>Februar!#REF!</f>
        <v>#REF!</v>
      </c>
      <c r="M933" s="148" t="e">
        <f>#REF!</f>
        <v>#REF!</v>
      </c>
      <c r="N933" s="148" t="e">
        <f>Juni!#REF!</f>
        <v>#REF!</v>
      </c>
      <c r="O933" s="148" t="e">
        <f>Juli!#REF!</f>
        <v>#REF!</v>
      </c>
      <c r="P933" s="148" t="e">
        <f>Septembar!#REF!</f>
        <v>#REF!</v>
      </c>
      <c r="Q933" s="148" t="e">
        <f>Oktobar!#REF!</f>
        <v>#REF!</v>
      </c>
      <c r="R933" s="148" t="e">
        <f>Oktobar_2!S933</f>
        <v>#REF!</v>
      </c>
      <c r="S933" s="148"/>
      <c r="T933" s="148">
        <f t="shared" si="15"/>
        <v>0</v>
      </c>
    </row>
    <row r="934" spans="1:20" ht="20.100000000000001" customHeight="1">
      <c r="A934" t="e">
        <f>OSS_2018_19!#REF!</f>
        <v>#REF!</v>
      </c>
      <c r="B934" s="148" t="e">
        <f>Januar!#REF!</f>
        <v>#REF!</v>
      </c>
      <c r="C934" s="148" t="e">
        <f>Februar!#REF!</f>
        <v>#REF!</v>
      </c>
      <c r="D934" s="148" t="e">
        <f>#REF!</f>
        <v>#REF!</v>
      </c>
      <c r="E934" s="148" t="e">
        <f>Juni!#REF!</f>
        <v>#REF!</v>
      </c>
      <c r="F934" s="148" t="e">
        <f>Juli!#REF!</f>
        <v>#REF!</v>
      </c>
      <c r="G934" s="148" t="e">
        <f>Septembar!#REF!</f>
        <v>#REF!</v>
      </c>
      <c r="H934" s="148" t="e">
        <f>Oktobar!#REF!</f>
        <v>#REF!</v>
      </c>
      <c r="I934" s="148" t="e">
        <f>Oktobar_2!S934</f>
        <v>#REF!</v>
      </c>
      <c r="K934" s="148" t="e">
        <f>Januar!#REF!</f>
        <v>#REF!</v>
      </c>
      <c r="L934" s="148" t="e">
        <f>Februar!#REF!</f>
        <v>#REF!</v>
      </c>
      <c r="M934" s="148" t="e">
        <f>#REF!</f>
        <v>#REF!</v>
      </c>
      <c r="N934" s="148" t="e">
        <f>Juni!#REF!</f>
        <v>#REF!</v>
      </c>
      <c r="O934" s="148" t="e">
        <f>Juli!#REF!</f>
        <v>#REF!</v>
      </c>
      <c r="P934" s="148" t="e">
        <f>Septembar!#REF!</f>
        <v>#REF!</v>
      </c>
      <c r="Q934" s="148" t="e">
        <f>Oktobar!#REF!</f>
        <v>#REF!</v>
      </c>
      <c r="R934" s="148" t="e">
        <f>Oktobar_2!S934</f>
        <v>#REF!</v>
      </c>
      <c r="S934" s="148"/>
      <c r="T934" s="148">
        <f t="shared" si="15"/>
        <v>0</v>
      </c>
    </row>
    <row r="935" spans="1:20" ht="20.100000000000001" customHeight="1">
      <c r="A935" t="e">
        <f>OSS_2018_19!#REF!</f>
        <v>#REF!</v>
      </c>
      <c r="B935" s="148" t="e">
        <f>Januar!#REF!</f>
        <v>#REF!</v>
      </c>
      <c r="C935" s="148" t="e">
        <f>Februar!#REF!</f>
        <v>#REF!</v>
      </c>
      <c r="D935" s="148" t="e">
        <f>#REF!</f>
        <v>#REF!</v>
      </c>
      <c r="E935" s="148" t="e">
        <f>Juni!#REF!</f>
        <v>#REF!</v>
      </c>
      <c r="F935" s="148" t="e">
        <f>Juli!#REF!</f>
        <v>#REF!</v>
      </c>
      <c r="G935" s="148" t="e">
        <f>Septembar!#REF!</f>
        <v>#REF!</v>
      </c>
      <c r="H935" s="148" t="e">
        <f>Oktobar!#REF!</f>
        <v>#REF!</v>
      </c>
      <c r="I935" s="148" t="e">
        <f>Oktobar_2!S935</f>
        <v>#REF!</v>
      </c>
      <c r="K935" s="148" t="e">
        <f>Januar!#REF!</f>
        <v>#REF!</v>
      </c>
      <c r="L935" s="148" t="e">
        <f>Februar!#REF!</f>
        <v>#REF!</v>
      </c>
      <c r="M935" s="148" t="e">
        <f>#REF!</f>
        <v>#REF!</v>
      </c>
      <c r="N935" s="148" t="e">
        <f>Juni!#REF!</f>
        <v>#REF!</v>
      </c>
      <c r="O935" s="148" t="e">
        <f>Juli!#REF!</f>
        <v>#REF!</v>
      </c>
      <c r="P935" s="148" t="e">
        <f>Septembar!#REF!</f>
        <v>#REF!</v>
      </c>
      <c r="Q935" s="148" t="e">
        <f>Oktobar!#REF!</f>
        <v>#REF!</v>
      </c>
      <c r="R935" s="148" t="e">
        <f>Oktobar_2!S935</f>
        <v>#REF!</v>
      </c>
      <c r="S935" s="148"/>
      <c r="T935" s="148">
        <f t="shared" si="15"/>
        <v>0</v>
      </c>
    </row>
    <row r="936" spans="1:20" ht="20.100000000000001" customHeight="1">
      <c r="A936" t="e">
        <f>OSS_2018_19!#REF!</f>
        <v>#REF!</v>
      </c>
      <c r="B936" s="148" t="e">
        <f>Januar!#REF!</f>
        <v>#REF!</v>
      </c>
      <c r="C936" s="148" t="e">
        <f>Februar!#REF!</f>
        <v>#REF!</v>
      </c>
      <c r="D936" s="148" t="e">
        <f>#REF!</f>
        <v>#REF!</v>
      </c>
      <c r="E936" s="148" t="e">
        <f>Juni!#REF!</f>
        <v>#REF!</v>
      </c>
      <c r="F936" s="148" t="e">
        <f>Juli!#REF!</f>
        <v>#REF!</v>
      </c>
      <c r="G936" s="148" t="e">
        <f>Septembar!#REF!</f>
        <v>#REF!</v>
      </c>
      <c r="H936" s="148" t="e">
        <f>Oktobar!#REF!</f>
        <v>#REF!</v>
      </c>
      <c r="I936" s="148" t="e">
        <f>Oktobar_2!S936</f>
        <v>#REF!</v>
      </c>
      <c r="K936" s="148" t="e">
        <f>Januar!#REF!</f>
        <v>#REF!</v>
      </c>
      <c r="L936" s="148" t="e">
        <f>Februar!#REF!</f>
        <v>#REF!</v>
      </c>
      <c r="M936" s="148" t="e">
        <f>#REF!</f>
        <v>#REF!</v>
      </c>
      <c r="N936" s="148" t="e">
        <f>Juni!#REF!</f>
        <v>#REF!</v>
      </c>
      <c r="O936" s="148" t="e">
        <f>Juli!#REF!</f>
        <v>#REF!</v>
      </c>
      <c r="P936" s="148" t="e">
        <f>Septembar!#REF!</f>
        <v>#REF!</v>
      </c>
      <c r="Q936" s="148" t="e">
        <f>Oktobar!#REF!</f>
        <v>#REF!</v>
      </c>
      <c r="R936" s="148" t="e">
        <f>Oktobar_2!S936</f>
        <v>#REF!</v>
      </c>
      <c r="S936" s="148"/>
      <c r="T936" s="148">
        <f t="shared" si="15"/>
        <v>0</v>
      </c>
    </row>
    <row r="937" spans="1:20" ht="20.100000000000001" customHeight="1">
      <c r="A937" t="e">
        <f>OSS_2018_19!#REF!</f>
        <v>#REF!</v>
      </c>
      <c r="B937" s="148" t="e">
        <f>Januar!#REF!</f>
        <v>#REF!</v>
      </c>
      <c r="C937" s="148" t="e">
        <f>Februar!#REF!</f>
        <v>#REF!</v>
      </c>
      <c r="D937" s="148" t="e">
        <f>#REF!</f>
        <v>#REF!</v>
      </c>
      <c r="E937" s="148" t="e">
        <f>Juni!#REF!</f>
        <v>#REF!</v>
      </c>
      <c r="F937" s="148" t="e">
        <f>Juli!#REF!</f>
        <v>#REF!</v>
      </c>
      <c r="G937" s="148" t="e">
        <f>Septembar!#REF!</f>
        <v>#REF!</v>
      </c>
      <c r="H937" s="148" t="e">
        <f>Oktobar!#REF!</f>
        <v>#REF!</v>
      </c>
      <c r="I937" s="148" t="e">
        <f>Oktobar_2!S937</f>
        <v>#REF!</v>
      </c>
      <c r="K937" s="148" t="e">
        <f>Januar!#REF!</f>
        <v>#REF!</v>
      </c>
      <c r="L937" s="148" t="e">
        <f>Februar!#REF!</f>
        <v>#REF!</v>
      </c>
      <c r="M937" s="148" t="e">
        <f>#REF!</f>
        <v>#REF!</v>
      </c>
      <c r="N937" s="148" t="e">
        <f>Juni!#REF!</f>
        <v>#REF!</v>
      </c>
      <c r="O937" s="148" t="e">
        <f>Juli!#REF!</f>
        <v>#REF!</v>
      </c>
      <c r="P937" s="148" t="e">
        <f>Septembar!#REF!</f>
        <v>#REF!</v>
      </c>
      <c r="Q937" s="148" t="e">
        <f>Oktobar!#REF!</f>
        <v>#REF!</v>
      </c>
      <c r="R937" s="148" t="e">
        <f>Oktobar_2!S937</f>
        <v>#REF!</v>
      </c>
      <c r="S937" s="148"/>
      <c r="T937" s="148">
        <f t="shared" si="15"/>
        <v>0</v>
      </c>
    </row>
    <row r="938" spans="1:20" ht="20.100000000000001" customHeight="1">
      <c r="A938" t="e">
        <f>OSS_2018_19!#REF!</f>
        <v>#REF!</v>
      </c>
      <c r="B938" s="148" t="e">
        <f>Januar!#REF!</f>
        <v>#REF!</v>
      </c>
      <c r="C938" s="148" t="e">
        <f>Februar!#REF!</f>
        <v>#REF!</v>
      </c>
      <c r="D938" s="148" t="e">
        <f>#REF!</f>
        <v>#REF!</v>
      </c>
      <c r="E938" s="148" t="e">
        <f>Juni!#REF!</f>
        <v>#REF!</v>
      </c>
      <c r="F938" s="148" t="e">
        <f>Juli!#REF!</f>
        <v>#REF!</v>
      </c>
      <c r="G938" s="148" t="e">
        <f>Septembar!#REF!</f>
        <v>#REF!</v>
      </c>
      <c r="H938" s="148" t="e">
        <f>Oktobar!#REF!</f>
        <v>#REF!</v>
      </c>
      <c r="I938" s="148" t="e">
        <f>Oktobar_2!S938</f>
        <v>#REF!</v>
      </c>
      <c r="K938" s="148" t="e">
        <f>Januar!#REF!</f>
        <v>#REF!</v>
      </c>
      <c r="L938" s="148" t="e">
        <f>Februar!#REF!</f>
        <v>#REF!</v>
      </c>
      <c r="M938" s="148" t="e">
        <f>#REF!</f>
        <v>#REF!</v>
      </c>
      <c r="N938" s="148" t="e">
        <f>Juni!#REF!</f>
        <v>#REF!</v>
      </c>
      <c r="O938" s="148" t="e">
        <f>Juli!#REF!</f>
        <v>#REF!</v>
      </c>
      <c r="P938" s="148" t="e">
        <f>Septembar!#REF!</f>
        <v>#REF!</v>
      </c>
      <c r="Q938" s="148" t="e">
        <f>Oktobar!#REF!</f>
        <v>#REF!</v>
      </c>
      <c r="R938" s="148" t="e">
        <f>Oktobar_2!S938</f>
        <v>#REF!</v>
      </c>
      <c r="S938" s="148"/>
      <c r="T938" s="148">
        <f t="shared" si="15"/>
        <v>0</v>
      </c>
    </row>
    <row r="939" spans="1:20" ht="20.100000000000001" customHeight="1">
      <c r="A939" t="e">
        <f>OSS_2018_19!#REF!</f>
        <v>#REF!</v>
      </c>
      <c r="B939" s="148" t="e">
        <f>Januar!#REF!</f>
        <v>#REF!</v>
      </c>
      <c r="C939" s="148" t="e">
        <f>Februar!#REF!</f>
        <v>#REF!</v>
      </c>
      <c r="D939" s="148" t="e">
        <f>#REF!</f>
        <v>#REF!</v>
      </c>
      <c r="E939" s="148" t="e">
        <f>Juni!#REF!</f>
        <v>#REF!</v>
      </c>
      <c r="F939" s="148" t="e">
        <f>Juli!#REF!</f>
        <v>#REF!</v>
      </c>
      <c r="G939" s="148" t="e">
        <f>Septembar!#REF!</f>
        <v>#REF!</v>
      </c>
      <c r="H939" s="148" t="e">
        <f>Oktobar!#REF!</f>
        <v>#REF!</v>
      </c>
      <c r="I939" s="148" t="e">
        <f>Oktobar_2!S939</f>
        <v>#REF!</v>
      </c>
      <c r="K939" s="148" t="e">
        <f>Januar!#REF!</f>
        <v>#REF!</v>
      </c>
      <c r="L939" s="148" t="e">
        <f>Februar!#REF!</f>
        <v>#REF!</v>
      </c>
      <c r="M939" s="148" t="e">
        <f>#REF!</f>
        <v>#REF!</v>
      </c>
      <c r="N939" s="148" t="e">
        <f>Juni!#REF!</f>
        <v>#REF!</v>
      </c>
      <c r="O939" s="148" t="e">
        <f>Juli!#REF!</f>
        <v>#REF!</v>
      </c>
      <c r="P939" s="148" t="e">
        <f>Septembar!#REF!</f>
        <v>#REF!</v>
      </c>
      <c r="Q939" s="148" t="e">
        <f>Oktobar!#REF!</f>
        <v>#REF!</v>
      </c>
      <c r="R939" s="148" t="e">
        <f>Oktobar_2!S939</f>
        <v>#REF!</v>
      </c>
      <c r="S939" s="148"/>
      <c r="T939" s="148">
        <f t="shared" si="15"/>
        <v>0</v>
      </c>
    </row>
    <row r="940" spans="1:20" ht="20.100000000000001" customHeight="1">
      <c r="A940" t="e">
        <f>OSS_2018_19!#REF!</f>
        <v>#REF!</v>
      </c>
      <c r="B940" s="148" t="e">
        <f>Januar!#REF!</f>
        <v>#REF!</v>
      </c>
      <c r="C940" s="148" t="e">
        <f>Februar!#REF!</f>
        <v>#REF!</v>
      </c>
      <c r="D940" s="148" t="e">
        <f>#REF!</f>
        <v>#REF!</v>
      </c>
      <c r="E940" s="148" t="e">
        <f>Juni!#REF!</f>
        <v>#REF!</v>
      </c>
      <c r="F940" s="148" t="e">
        <f>Juli!#REF!</f>
        <v>#REF!</v>
      </c>
      <c r="G940" s="148" t="e">
        <f>Septembar!#REF!</f>
        <v>#REF!</v>
      </c>
      <c r="H940" s="148" t="e">
        <f>Oktobar!#REF!</f>
        <v>#REF!</v>
      </c>
      <c r="I940" s="148" t="e">
        <f>Oktobar_2!S940</f>
        <v>#REF!</v>
      </c>
      <c r="K940" s="148" t="e">
        <f>Januar!#REF!</f>
        <v>#REF!</v>
      </c>
      <c r="L940" s="148" t="e">
        <f>Februar!#REF!</f>
        <v>#REF!</v>
      </c>
      <c r="M940" s="148" t="e">
        <f>#REF!</f>
        <v>#REF!</v>
      </c>
      <c r="N940" s="148" t="e">
        <f>Juni!#REF!</f>
        <v>#REF!</v>
      </c>
      <c r="O940" s="148" t="e">
        <f>Juli!#REF!</f>
        <v>#REF!</v>
      </c>
      <c r="P940" s="148" t="e">
        <f>Septembar!#REF!</f>
        <v>#REF!</v>
      </c>
      <c r="Q940" s="148" t="e">
        <f>Oktobar!#REF!</f>
        <v>#REF!</v>
      </c>
      <c r="R940" s="148" t="e">
        <f>Oktobar_2!S940</f>
        <v>#REF!</v>
      </c>
      <c r="S940" s="148"/>
      <c r="T940" s="148">
        <f t="shared" si="15"/>
        <v>0</v>
      </c>
    </row>
    <row r="941" spans="1:20" ht="20.100000000000001" customHeight="1">
      <c r="A941" t="e">
        <f>OSS_2018_19!#REF!</f>
        <v>#REF!</v>
      </c>
      <c r="B941" s="148" t="e">
        <f>Januar!#REF!</f>
        <v>#REF!</v>
      </c>
      <c r="C941" s="148" t="e">
        <f>Februar!#REF!</f>
        <v>#REF!</v>
      </c>
      <c r="D941" s="148" t="e">
        <f>#REF!</f>
        <v>#REF!</v>
      </c>
      <c r="E941" s="148" t="e">
        <f>Juni!#REF!</f>
        <v>#REF!</v>
      </c>
      <c r="F941" s="148" t="e">
        <f>Juli!#REF!</f>
        <v>#REF!</v>
      </c>
      <c r="G941" s="148" t="e">
        <f>Septembar!#REF!</f>
        <v>#REF!</v>
      </c>
      <c r="H941" s="148" t="e">
        <f>Oktobar!#REF!</f>
        <v>#REF!</v>
      </c>
      <c r="I941" s="148" t="e">
        <f>Oktobar_2!S941</f>
        <v>#REF!</v>
      </c>
      <c r="K941" s="148" t="e">
        <f>Januar!#REF!</f>
        <v>#REF!</v>
      </c>
      <c r="L941" s="148" t="e">
        <f>Februar!#REF!</f>
        <v>#REF!</v>
      </c>
      <c r="M941" s="148" t="e">
        <f>#REF!</f>
        <v>#REF!</v>
      </c>
      <c r="N941" s="148" t="e">
        <f>Juni!#REF!</f>
        <v>#REF!</v>
      </c>
      <c r="O941" s="148" t="e">
        <f>Juli!#REF!</f>
        <v>#REF!</v>
      </c>
      <c r="P941" s="148" t="e">
        <f>Septembar!#REF!</f>
        <v>#REF!</v>
      </c>
      <c r="Q941" s="148" t="e">
        <f>Oktobar!#REF!</f>
        <v>#REF!</v>
      </c>
      <c r="R941" s="148" t="e">
        <f>Oktobar_2!S941</f>
        <v>#REF!</v>
      </c>
      <c r="S941" s="148"/>
      <c r="T941" s="148">
        <f t="shared" si="15"/>
        <v>0</v>
      </c>
    </row>
    <row r="942" spans="1:20" ht="20.100000000000001" customHeight="1">
      <c r="A942" t="e">
        <f>OSS_2018_19!#REF!</f>
        <v>#REF!</v>
      </c>
      <c r="B942" s="148" t="e">
        <f>Januar!#REF!</f>
        <v>#REF!</v>
      </c>
      <c r="C942" s="148" t="e">
        <f>Februar!#REF!</f>
        <v>#REF!</v>
      </c>
      <c r="D942" s="148" t="e">
        <f>#REF!</f>
        <v>#REF!</v>
      </c>
      <c r="E942" s="148" t="e">
        <f>Juni!#REF!</f>
        <v>#REF!</v>
      </c>
      <c r="F942" s="148" t="e">
        <f>Juli!#REF!</f>
        <v>#REF!</v>
      </c>
      <c r="G942" s="148" t="e">
        <f>Septembar!#REF!</f>
        <v>#REF!</v>
      </c>
      <c r="H942" s="148" t="e">
        <f>Oktobar!#REF!</f>
        <v>#REF!</v>
      </c>
      <c r="I942" s="148" t="e">
        <f>Oktobar_2!S942</f>
        <v>#REF!</v>
      </c>
      <c r="K942" s="148" t="e">
        <f>Januar!#REF!</f>
        <v>#REF!</v>
      </c>
      <c r="L942" s="148" t="e">
        <f>Februar!#REF!</f>
        <v>#REF!</v>
      </c>
      <c r="M942" s="148" t="e">
        <f>#REF!</f>
        <v>#REF!</v>
      </c>
      <c r="N942" s="148" t="e">
        <f>Juni!#REF!</f>
        <v>#REF!</v>
      </c>
      <c r="O942" s="148" t="e">
        <f>Juli!#REF!</f>
        <v>#REF!</v>
      </c>
      <c r="P942" s="148" t="e">
        <f>Septembar!#REF!</f>
        <v>#REF!</v>
      </c>
      <c r="Q942" s="148" t="e">
        <f>Oktobar!#REF!</f>
        <v>#REF!</v>
      </c>
      <c r="R942" s="148" t="e">
        <f>Oktobar_2!S942</f>
        <v>#REF!</v>
      </c>
      <c r="S942" s="148"/>
      <c r="T942" s="148">
        <f t="shared" si="15"/>
        <v>0</v>
      </c>
    </row>
    <row r="943" spans="1:20" ht="20.100000000000001" customHeight="1">
      <c r="A943" t="e">
        <f>OSS_2018_19!#REF!</f>
        <v>#REF!</v>
      </c>
      <c r="B943" s="148" t="e">
        <f>Januar!#REF!</f>
        <v>#REF!</v>
      </c>
      <c r="C943" s="148" t="e">
        <f>Februar!#REF!</f>
        <v>#REF!</v>
      </c>
      <c r="D943" s="148" t="e">
        <f>#REF!</f>
        <v>#REF!</v>
      </c>
      <c r="E943" s="148" t="e">
        <f>Juni!#REF!</f>
        <v>#REF!</v>
      </c>
      <c r="F943" s="148" t="e">
        <f>Juli!#REF!</f>
        <v>#REF!</v>
      </c>
      <c r="G943" s="148" t="e">
        <f>Septembar!#REF!</f>
        <v>#REF!</v>
      </c>
      <c r="H943" s="148" t="e">
        <f>Oktobar!#REF!</f>
        <v>#REF!</v>
      </c>
      <c r="I943" s="148" t="e">
        <f>Oktobar_2!S943</f>
        <v>#REF!</v>
      </c>
      <c r="K943" s="148" t="e">
        <f>Januar!#REF!</f>
        <v>#REF!</v>
      </c>
      <c r="L943" s="148" t="e">
        <f>Februar!#REF!</f>
        <v>#REF!</v>
      </c>
      <c r="M943" s="148" t="e">
        <f>#REF!</f>
        <v>#REF!</v>
      </c>
      <c r="N943" s="148" t="e">
        <f>Juni!#REF!</f>
        <v>#REF!</v>
      </c>
      <c r="O943" s="148" t="e">
        <f>Juli!#REF!</f>
        <v>#REF!</v>
      </c>
      <c r="P943" s="148" t="e">
        <f>Septembar!#REF!</f>
        <v>#REF!</v>
      </c>
      <c r="Q943" s="148" t="e">
        <f>Oktobar!#REF!</f>
        <v>#REF!</v>
      </c>
      <c r="R943" s="148" t="e">
        <f>Oktobar_2!S943</f>
        <v>#REF!</v>
      </c>
      <c r="S943" s="148"/>
      <c r="T943" s="148">
        <f t="shared" si="15"/>
        <v>0</v>
      </c>
    </row>
    <row r="944" spans="1:20" ht="20.100000000000001" customHeight="1">
      <c r="A944" t="e">
        <f>OSS_2018_19!#REF!</f>
        <v>#REF!</v>
      </c>
      <c r="B944" s="148" t="e">
        <f>Januar!#REF!</f>
        <v>#REF!</v>
      </c>
      <c r="C944" s="148" t="e">
        <f>Februar!#REF!</f>
        <v>#REF!</v>
      </c>
      <c r="D944" s="148" t="e">
        <f>#REF!</f>
        <v>#REF!</v>
      </c>
      <c r="E944" s="148" t="e">
        <f>Juni!#REF!</f>
        <v>#REF!</v>
      </c>
      <c r="F944" s="148" t="e">
        <f>Juli!#REF!</f>
        <v>#REF!</v>
      </c>
      <c r="G944" s="148" t="e">
        <f>Septembar!#REF!</f>
        <v>#REF!</v>
      </c>
      <c r="H944" s="148" t="e">
        <f>Oktobar!#REF!</f>
        <v>#REF!</v>
      </c>
      <c r="I944" s="148" t="e">
        <f>Oktobar_2!S944</f>
        <v>#REF!</v>
      </c>
      <c r="K944" s="148" t="e">
        <f>Januar!#REF!</f>
        <v>#REF!</v>
      </c>
      <c r="L944" s="148" t="e">
        <f>Februar!#REF!</f>
        <v>#REF!</v>
      </c>
      <c r="M944" s="148" t="e">
        <f>#REF!</f>
        <v>#REF!</v>
      </c>
      <c r="N944" s="148" t="e">
        <f>Juni!#REF!</f>
        <v>#REF!</v>
      </c>
      <c r="O944" s="148" t="e">
        <f>Juli!#REF!</f>
        <v>#REF!</v>
      </c>
      <c r="P944" s="148" t="e">
        <f>Septembar!#REF!</f>
        <v>#REF!</v>
      </c>
      <c r="Q944" s="148" t="e">
        <f>Oktobar!#REF!</f>
        <v>#REF!</v>
      </c>
      <c r="R944" s="148" t="e">
        <f>Oktobar_2!S944</f>
        <v>#REF!</v>
      </c>
      <c r="S944" s="148"/>
      <c r="T944" s="148">
        <f t="shared" si="15"/>
        <v>0</v>
      </c>
    </row>
    <row r="945" spans="1:20" ht="20.100000000000001" customHeight="1">
      <c r="A945" t="e">
        <f>OSS_2018_19!#REF!</f>
        <v>#REF!</v>
      </c>
      <c r="B945" s="148" t="e">
        <f>Januar!#REF!</f>
        <v>#REF!</v>
      </c>
      <c r="C945" s="148" t="e">
        <f>Februar!#REF!</f>
        <v>#REF!</v>
      </c>
      <c r="D945" s="148" t="e">
        <f>#REF!</f>
        <v>#REF!</v>
      </c>
      <c r="E945" s="148" t="e">
        <f>Juni!#REF!</f>
        <v>#REF!</v>
      </c>
      <c r="F945" s="148" t="e">
        <f>Juli!#REF!</f>
        <v>#REF!</v>
      </c>
      <c r="G945" s="148" t="e">
        <f>Septembar!#REF!</f>
        <v>#REF!</v>
      </c>
      <c r="H945" s="148" t="e">
        <f>Oktobar!#REF!</f>
        <v>#REF!</v>
      </c>
      <c r="I945" s="148" t="e">
        <f>Oktobar_2!S945</f>
        <v>#REF!</v>
      </c>
      <c r="K945" s="148" t="e">
        <f>Januar!#REF!</f>
        <v>#REF!</v>
      </c>
      <c r="L945" s="148" t="e">
        <f>Februar!#REF!</f>
        <v>#REF!</v>
      </c>
      <c r="M945" s="148" t="e">
        <f>#REF!</f>
        <v>#REF!</v>
      </c>
      <c r="N945" s="148" t="e">
        <f>Juni!#REF!</f>
        <v>#REF!</v>
      </c>
      <c r="O945" s="148" t="e">
        <f>Juli!#REF!</f>
        <v>#REF!</v>
      </c>
      <c r="P945" s="148" t="e">
        <f>Septembar!#REF!</f>
        <v>#REF!</v>
      </c>
      <c r="Q945" s="148" t="e">
        <f>Oktobar!#REF!</f>
        <v>#REF!</v>
      </c>
      <c r="R945" s="148" t="e">
        <f>Oktobar_2!S945</f>
        <v>#REF!</v>
      </c>
      <c r="S945" s="148"/>
      <c r="T945" s="148">
        <f t="shared" si="15"/>
        <v>0</v>
      </c>
    </row>
    <row r="946" spans="1:20" ht="20.100000000000001" customHeight="1">
      <c r="A946" t="e">
        <f>OSS_2018_19!#REF!</f>
        <v>#REF!</v>
      </c>
      <c r="B946" s="148" t="e">
        <f>Januar!#REF!</f>
        <v>#REF!</v>
      </c>
      <c r="C946" s="148" t="e">
        <f>Februar!#REF!</f>
        <v>#REF!</v>
      </c>
      <c r="D946" s="148" t="e">
        <f>#REF!</f>
        <v>#REF!</v>
      </c>
      <c r="E946" s="148" t="e">
        <f>Juni!#REF!</f>
        <v>#REF!</v>
      </c>
      <c r="F946" s="148" t="e">
        <f>Juli!#REF!</f>
        <v>#REF!</v>
      </c>
      <c r="G946" s="148" t="e">
        <f>Septembar!#REF!</f>
        <v>#REF!</v>
      </c>
      <c r="H946" s="148" t="e">
        <f>Oktobar!#REF!</f>
        <v>#REF!</v>
      </c>
      <c r="I946" s="148" t="e">
        <f>Oktobar_2!S946</f>
        <v>#REF!</v>
      </c>
      <c r="K946" s="148" t="e">
        <f>Januar!#REF!</f>
        <v>#REF!</v>
      </c>
      <c r="L946" s="148" t="e">
        <f>Februar!#REF!</f>
        <v>#REF!</v>
      </c>
      <c r="M946" s="148" t="e">
        <f>#REF!</f>
        <v>#REF!</v>
      </c>
      <c r="N946" s="148" t="e">
        <f>Juni!#REF!</f>
        <v>#REF!</v>
      </c>
      <c r="O946" s="148" t="e">
        <f>Juli!#REF!</f>
        <v>#REF!</v>
      </c>
      <c r="P946" s="148" t="e">
        <f>Septembar!#REF!</f>
        <v>#REF!</v>
      </c>
      <c r="Q946" s="148" t="e">
        <f>Oktobar!#REF!</f>
        <v>#REF!</v>
      </c>
      <c r="R946" s="148" t="e">
        <f>Oktobar_2!S946</f>
        <v>#REF!</v>
      </c>
      <c r="S946" s="148"/>
      <c r="T946" s="148">
        <f t="shared" si="15"/>
        <v>0</v>
      </c>
    </row>
    <row r="947" spans="1:20" ht="20.100000000000001" customHeight="1">
      <c r="A947" t="e">
        <f>OSS_2018_19!#REF!</f>
        <v>#REF!</v>
      </c>
      <c r="B947" s="148" t="e">
        <f>Januar!#REF!</f>
        <v>#REF!</v>
      </c>
      <c r="C947" s="148" t="e">
        <f>Februar!#REF!</f>
        <v>#REF!</v>
      </c>
      <c r="D947" s="148" t="e">
        <f>#REF!</f>
        <v>#REF!</v>
      </c>
      <c r="E947" s="148" t="e">
        <f>Juni!#REF!</f>
        <v>#REF!</v>
      </c>
      <c r="F947" s="148" t="e">
        <f>Juli!#REF!</f>
        <v>#REF!</v>
      </c>
      <c r="G947" s="148" t="e">
        <f>Septembar!#REF!</f>
        <v>#REF!</v>
      </c>
      <c r="H947" s="148" t="e">
        <f>Oktobar!#REF!</f>
        <v>#REF!</v>
      </c>
      <c r="I947" s="148" t="e">
        <f>Oktobar_2!S947</f>
        <v>#REF!</v>
      </c>
      <c r="K947" s="148" t="e">
        <f>Januar!#REF!</f>
        <v>#REF!</v>
      </c>
      <c r="L947" s="148" t="e">
        <f>Februar!#REF!</f>
        <v>#REF!</v>
      </c>
      <c r="M947" s="148" t="e">
        <f>#REF!</f>
        <v>#REF!</v>
      </c>
      <c r="N947" s="148" t="e">
        <f>Juni!#REF!</f>
        <v>#REF!</v>
      </c>
      <c r="O947" s="148" t="e">
        <f>Juli!#REF!</f>
        <v>#REF!</v>
      </c>
      <c r="P947" s="148" t="e">
        <f>Septembar!#REF!</f>
        <v>#REF!</v>
      </c>
      <c r="Q947" s="148" t="e">
        <f>Oktobar!#REF!</f>
        <v>#REF!</v>
      </c>
      <c r="R947" s="148" t="e">
        <f>Oktobar_2!S947</f>
        <v>#REF!</v>
      </c>
      <c r="S947" s="148"/>
      <c r="T947" s="148">
        <f t="shared" si="15"/>
        <v>0</v>
      </c>
    </row>
    <row r="948" spans="1:20" ht="20.100000000000001" customHeight="1">
      <c r="A948" t="e">
        <f>OSS_2018_19!#REF!</f>
        <v>#REF!</v>
      </c>
      <c r="B948" s="148" t="e">
        <f>Januar!#REF!</f>
        <v>#REF!</v>
      </c>
      <c r="C948" s="148" t="e">
        <f>Februar!#REF!</f>
        <v>#REF!</v>
      </c>
      <c r="D948" s="148" t="e">
        <f>#REF!</f>
        <v>#REF!</v>
      </c>
      <c r="E948" s="148" t="e">
        <f>Juni!#REF!</f>
        <v>#REF!</v>
      </c>
      <c r="F948" s="148" t="e">
        <f>Juli!#REF!</f>
        <v>#REF!</v>
      </c>
      <c r="G948" s="148" t="e">
        <f>Septembar!#REF!</f>
        <v>#REF!</v>
      </c>
      <c r="H948" s="148" t="e">
        <f>Oktobar!#REF!</f>
        <v>#REF!</v>
      </c>
      <c r="I948" s="148" t="e">
        <f>Oktobar_2!S948</f>
        <v>#REF!</v>
      </c>
      <c r="K948" s="148" t="e">
        <f>Januar!#REF!</f>
        <v>#REF!</v>
      </c>
      <c r="L948" s="148" t="e">
        <f>Februar!#REF!</f>
        <v>#REF!</v>
      </c>
      <c r="M948" s="148" t="e">
        <f>#REF!</f>
        <v>#REF!</v>
      </c>
      <c r="N948" s="148" t="e">
        <f>Juni!#REF!</f>
        <v>#REF!</v>
      </c>
      <c r="O948" s="148" t="e">
        <f>Juli!#REF!</f>
        <v>#REF!</v>
      </c>
      <c r="P948" s="148" t="e">
        <f>Septembar!#REF!</f>
        <v>#REF!</v>
      </c>
      <c r="Q948" s="148" t="e">
        <f>Oktobar!#REF!</f>
        <v>#REF!</v>
      </c>
      <c r="R948" s="148" t="e">
        <f>Oktobar_2!S948</f>
        <v>#REF!</v>
      </c>
      <c r="S948" s="148"/>
      <c r="T948" s="148">
        <f t="shared" si="15"/>
        <v>0</v>
      </c>
    </row>
    <row r="949" spans="1:20" ht="20.100000000000001" customHeight="1">
      <c r="A949" t="e">
        <f>OSS_2018_19!#REF!</f>
        <v>#REF!</v>
      </c>
      <c r="B949" s="148" t="e">
        <f>Januar!#REF!</f>
        <v>#REF!</v>
      </c>
      <c r="C949" s="148" t="e">
        <f>Februar!#REF!</f>
        <v>#REF!</v>
      </c>
      <c r="D949" s="148" t="e">
        <f>#REF!</f>
        <v>#REF!</v>
      </c>
      <c r="E949" s="148" t="e">
        <f>Juni!#REF!</f>
        <v>#REF!</v>
      </c>
      <c r="F949" s="148" t="e">
        <f>Juli!#REF!</f>
        <v>#REF!</v>
      </c>
      <c r="G949" s="148" t="e">
        <f>Septembar!#REF!</f>
        <v>#REF!</v>
      </c>
      <c r="H949" s="148" t="e">
        <f>Oktobar!#REF!</f>
        <v>#REF!</v>
      </c>
      <c r="I949" s="148" t="e">
        <f>Oktobar_2!S949</f>
        <v>#REF!</v>
      </c>
      <c r="K949" s="148" t="e">
        <f>Januar!#REF!</f>
        <v>#REF!</v>
      </c>
      <c r="L949" s="148" t="e">
        <f>Februar!#REF!</f>
        <v>#REF!</v>
      </c>
      <c r="M949" s="148" t="e">
        <f>#REF!</f>
        <v>#REF!</v>
      </c>
      <c r="N949" s="148" t="e">
        <f>Juni!#REF!</f>
        <v>#REF!</v>
      </c>
      <c r="O949" s="148" t="e">
        <f>Juli!#REF!</f>
        <v>#REF!</v>
      </c>
      <c r="P949" s="148" t="e">
        <f>Septembar!#REF!</f>
        <v>#REF!</v>
      </c>
      <c r="Q949" s="148" t="e">
        <f>Oktobar!#REF!</f>
        <v>#REF!</v>
      </c>
      <c r="R949" s="148" t="e">
        <f>Oktobar_2!S949</f>
        <v>#REF!</v>
      </c>
      <c r="S949" s="148"/>
      <c r="T949" s="148">
        <f t="shared" si="15"/>
        <v>0</v>
      </c>
    </row>
    <row r="950" spans="1:20" ht="20.100000000000001" customHeight="1">
      <c r="A950" t="e">
        <f>OSS_2018_19!#REF!</f>
        <v>#REF!</v>
      </c>
      <c r="B950" s="148" t="e">
        <f>Januar!#REF!</f>
        <v>#REF!</v>
      </c>
      <c r="C950" s="148" t="e">
        <f>Februar!#REF!</f>
        <v>#REF!</v>
      </c>
      <c r="D950" s="148" t="e">
        <f>#REF!</f>
        <v>#REF!</v>
      </c>
      <c r="E950" s="148" t="e">
        <f>Juni!#REF!</f>
        <v>#REF!</v>
      </c>
      <c r="F950" s="148" t="e">
        <f>Juli!#REF!</f>
        <v>#REF!</v>
      </c>
      <c r="G950" s="148" t="e">
        <f>Septembar!#REF!</f>
        <v>#REF!</v>
      </c>
      <c r="H950" s="148" t="e">
        <f>Oktobar!#REF!</f>
        <v>#REF!</v>
      </c>
      <c r="I950" s="148" t="e">
        <f>Oktobar_2!S950</f>
        <v>#REF!</v>
      </c>
      <c r="K950" s="148" t="e">
        <f>Januar!#REF!</f>
        <v>#REF!</v>
      </c>
      <c r="L950" s="148" t="e">
        <f>Februar!#REF!</f>
        <v>#REF!</v>
      </c>
      <c r="M950" s="148" t="e">
        <f>#REF!</f>
        <v>#REF!</v>
      </c>
      <c r="N950" s="148" t="e">
        <f>Juni!#REF!</f>
        <v>#REF!</v>
      </c>
      <c r="O950" s="148" t="e">
        <f>Juli!#REF!</f>
        <v>#REF!</v>
      </c>
      <c r="P950" s="148" t="e">
        <f>Septembar!#REF!</f>
        <v>#REF!</v>
      </c>
      <c r="Q950" s="148" t="e">
        <f>Oktobar!#REF!</f>
        <v>#REF!</v>
      </c>
      <c r="R950" s="148" t="e">
        <f>Oktobar_2!S950</f>
        <v>#REF!</v>
      </c>
      <c r="S950" s="148"/>
      <c r="T950" s="148">
        <f t="shared" si="15"/>
        <v>0</v>
      </c>
    </row>
    <row r="951" spans="1:20" ht="20.100000000000001" customHeight="1">
      <c r="A951" t="e">
        <f>OSS_2018_19!#REF!</f>
        <v>#REF!</v>
      </c>
      <c r="B951" s="148" t="e">
        <f>Januar!#REF!</f>
        <v>#REF!</v>
      </c>
      <c r="C951" s="148" t="e">
        <f>Februar!#REF!</f>
        <v>#REF!</v>
      </c>
      <c r="D951" s="148" t="e">
        <f>#REF!</f>
        <v>#REF!</v>
      </c>
      <c r="E951" s="148" t="e">
        <f>Juni!#REF!</f>
        <v>#REF!</v>
      </c>
      <c r="F951" s="148" t="e">
        <f>Juli!#REF!</f>
        <v>#REF!</v>
      </c>
      <c r="G951" s="148" t="e">
        <f>Septembar!#REF!</f>
        <v>#REF!</v>
      </c>
      <c r="H951" s="148" t="e">
        <f>Oktobar!#REF!</f>
        <v>#REF!</v>
      </c>
      <c r="I951" s="148" t="e">
        <f>Oktobar_2!S951</f>
        <v>#REF!</v>
      </c>
      <c r="K951" s="148" t="e">
        <f>Januar!#REF!</f>
        <v>#REF!</v>
      </c>
      <c r="L951" s="148" t="e">
        <f>Februar!#REF!</f>
        <v>#REF!</v>
      </c>
      <c r="M951" s="148" t="e">
        <f>#REF!</f>
        <v>#REF!</v>
      </c>
      <c r="N951" s="148" t="e">
        <f>Juni!#REF!</f>
        <v>#REF!</v>
      </c>
      <c r="O951" s="148" t="e">
        <f>Juli!#REF!</f>
        <v>#REF!</v>
      </c>
      <c r="P951" s="148" t="e">
        <f>Septembar!#REF!</f>
        <v>#REF!</v>
      </c>
      <c r="Q951" s="148" t="e">
        <f>Oktobar!#REF!</f>
        <v>#REF!</v>
      </c>
      <c r="R951" s="148" t="e">
        <f>Oktobar_2!S951</f>
        <v>#REF!</v>
      </c>
      <c r="S951" s="148"/>
      <c r="T951" s="148">
        <f t="shared" si="15"/>
        <v>0</v>
      </c>
    </row>
    <row r="952" spans="1:20" ht="20.100000000000001" customHeight="1">
      <c r="A952" t="e">
        <f>OSS_2018_19!#REF!</f>
        <v>#REF!</v>
      </c>
      <c r="B952" s="148" t="e">
        <f>Januar!#REF!</f>
        <v>#REF!</v>
      </c>
      <c r="C952" s="148" t="e">
        <f>Februar!#REF!</f>
        <v>#REF!</v>
      </c>
      <c r="D952" s="148" t="e">
        <f>#REF!</f>
        <v>#REF!</v>
      </c>
      <c r="E952" s="148" t="e">
        <f>Juni!#REF!</f>
        <v>#REF!</v>
      </c>
      <c r="F952" s="148" t="e">
        <f>Juli!#REF!</f>
        <v>#REF!</v>
      </c>
      <c r="G952" s="148" t="e">
        <f>Septembar!#REF!</f>
        <v>#REF!</v>
      </c>
      <c r="H952" s="148" t="e">
        <f>Oktobar!#REF!</f>
        <v>#REF!</v>
      </c>
      <c r="I952" s="148" t="e">
        <f>Oktobar_2!S952</f>
        <v>#REF!</v>
      </c>
      <c r="K952" s="148" t="e">
        <f>Januar!#REF!</f>
        <v>#REF!</v>
      </c>
      <c r="L952" s="148" t="e">
        <f>Februar!#REF!</f>
        <v>#REF!</v>
      </c>
      <c r="M952" s="148" t="e">
        <f>#REF!</f>
        <v>#REF!</v>
      </c>
      <c r="N952" s="148" t="e">
        <f>Juni!#REF!</f>
        <v>#REF!</v>
      </c>
      <c r="O952" s="148" t="e">
        <f>Juli!#REF!</f>
        <v>#REF!</v>
      </c>
      <c r="P952" s="148" t="e">
        <f>Septembar!#REF!</f>
        <v>#REF!</v>
      </c>
      <c r="Q952" s="148" t="e">
        <f>Oktobar!#REF!</f>
        <v>#REF!</v>
      </c>
      <c r="R952" s="148" t="e">
        <f>Oktobar_2!S952</f>
        <v>#REF!</v>
      </c>
      <c r="S952" s="148"/>
      <c r="T952" s="148">
        <f t="shared" si="15"/>
        <v>0</v>
      </c>
    </row>
    <row r="953" spans="1:20" ht="20.100000000000001" customHeight="1">
      <c r="A953" t="e">
        <f>OSS_2018_19!#REF!</f>
        <v>#REF!</v>
      </c>
      <c r="B953" s="148" t="e">
        <f>Januar!#REF!</f>
        <v>#REF!</v>
      </c>
      <c r="C953" s="148" t="e">
        <f>Februar!#REF!</f>
        <v>#REF!</v>
      </c>
      <c r="D953" s="148" t="e">
        <f>#REF!</f>
        <v>#REF!</v>
      </c>
      <c r="E953" s="148" t="e">
        <f>Juni!#REF!</f>
        <v>#REF!</v>
      </c>
      <c r="F953" s="148" t="e">
        <f>Juli!#REF!</f>
        <v>#REF!</v>
      </c>
      <c r="G953" s="148" t="e">
        <f>Septembar!#REF!</f>
        <v>#REF!</v>
      </c>
      <c r="H953" s="148" t="e">
        <f>Oktobar!#REF!</f>
        <v>#REF!</v>
      </c>
      <c r="I953" s="148" t="e">
        <f>Oktobar_2!S953</f>
        <v>#REF!</v>
      </c>
      <c r="K953" s="148" t="e">
        <f>Januar!#REF!</f>
        <v>#REF!</v>
      </c>
      <c r="L953" s="148" t="e">
        <f>Februar!#REF!</f>
        <v>#REF!</v>
      </c>
      <c r="M953" s="148" t="e">
        <f>#REF!</f>
        <v>#REF!</v>
      </c>
      <c r="N953" s="148" t="e">
        <f>Juni!#REF!</f>
        <v>#REF!</v>
      </c>
      <c r="O953" s="148" t="e">
        <f>Juli!#REF!</f>
        <v>#REF!</v>
      </c>
      <c r="P953" s="148" t="e">
        <f>Septembar!#REF!</f>
        <v>#REF!</v>
      </c>
      <c r="Q953" s="148" t="e">
        <f>Oktobar!#REF!</f>
        <v>#REF!</v>
      </c>
      <c r="R953" s="148" t="e">
        <f>Oktobar_2!S953</f>
        <v>#REF!</v>
      </c>
      <c r="S953" s="148"/>
      <c r="T953" s="148">
        <f t="shared" si="15"/>
        <v>0</v>
      </c>
    </row>
    <row r="954" spans="1:20" ht="20.100000000000001" customHeight="1">
      <c r="A954" t="e">
        <f>OSS_2018_19!#REF!</f>
        <v>#REF!</v>
      </c>
      <c r="B954" s="148" t="e">
        <f>Januar!#REF!</f>
        <v>#REF!</v>
      </c>
      <c r="C954" s="148" t="e">
        <f>Februar!#REF!</f>
        <v>#REF!</v>
      </c>
      <c r="D954" s="148" t="e">
        <f>#REF!</f>
        <v>#REF!</v>
      </c>
      <c r="E954" s="148" t="e">
        <f>Juni!#REF!</f>
        <v>#REF!</v>
      </c>
      <c r="F954" s="148" t="e">
        <f>Juli!#REF!</f>
        <v>#REF!</v>
      </c>
      <c r="G954" s="148" t="e">
        <f>Septembar!#REF!</f>
        <v>#REF!</v>
      </c>
      <c r="H954" s="148" t="e">
        <f>Oktobar!#REF!</f>
        <v>#REF!</v>
      </c>
      <c r="I954" s="148" t="e">
        <f>Oktobar_2!S954</f>
        <v>#REF!</v>
      </c>
      <c r="K954" s="148" t="e">
        <f>Januar!#REF!</f>
        <v>#REF!</v>
      </c>
      <c r="L954" s="148" t="e">
        <f>Februar!#REF!</f>
        <v>#REF!</v>
      </c>
      <c r="M954" s="148" t="e">
        <f>#REF!</f>
        <v>#REF!</v>
      </c>
      <c r="N954" s="148" t="e">
        <f>Juni!#REF!</f>
        <v>#REF!</v>
      </c>
      <c r="O954" s="148" t="e">
        <f>Juli!#REF!</f>
        <v>#REF!</v>
      </c>
      <c r="P954" s="148" t="e">
        <f>Septembar!#REF!</f>
        <v>#REF!</v>
      </c>
      <c r="Q954" s="148" t="e">
        <f>Oktobar!#REF!</f>
        <v>#REF!</v>
      </c>
      <c r="R954" s="148" t="e">
        <f>Oktobar_2!S954</f>
        <v>#REF!</v>
      </c>
      <c r="S954" s="148"/>
      <c r="T954" s="148">
        <f t="shared" si="15"/>
        <v>0</v>
      </c>
    </row>
    <row r="955" spans="1:20" ht="20.100000000000001" customHeight="1">
      <c r="A955" t="e">
        <f>OSS_2018_19!#REF!</f>
        <v>#REF!</v>
      </c>
      <c r="B955" s="148" t="e">
        <f>Januar!#REF!</f>
        <v>#REF!</v>
      </c>
      <c r="C955" s="148" t="e">
        <f>Februar!#REF!</f>
        <v>#REF!</v>
      </c>
      <c r="D955" s="148" t="e">
        <f>#REF!</f>
        <v>#REF!</v>
      </c>
      <c r="E955" s="148" t="e">
        <f>Juni!#REF!</f>
        <v>#REF!</v>
      </c>
      <c r="F955" s="148" t="e">
        <f>Juli!#REF!</f>
        <v>#REF!</v>
      </c>
      <c r="G955" s="148" t="e">
        <f>Septembar!#REF!</f>
        <v>#REF!</v>
      </c>
      <c r="H955" s="148" t="e">
        <f>Oktobar!#REF!</f>
        <v>#REF!</v>
      </c>
      <c r="I955" s="148" t="e">
        <f>Oktobar_2!S955</f>
        <v>#REF!</v>
      </c>
      <c r="K955" s="148" t="e">
        <f>Januar!#REF!</f>
        <v>#REF!</v>
      </c>
      <c r="L955" s="148" t="e">
        <f>Februar!#REF!</f>
        <v>#REF!</v>
      </c>
      <c r="M955" s="148" t="e">
        <f>#REF!</f>
        <v>#REF!</v>
      </c>
      <c r="N955" s="148" t="e">
        <f>Juni!#REF!</f>
        <v>#REF!</v>
      </c>
      <c r="O955" s="148" t="e">
        <f>Juli!#REF!</f>
        <v>#REF!</v>
      </c>
      <c r="P955" s="148" t="e">
        <f>Septembar!#REF!</f>
        <v>#REF!</v>
      </c>
      <c r="Q955" s="148" t="e">
        <f>Oktobar!#REF!</f>
        <v>#REF!</v>
      </c>
      <c r="R955" s="148" t="e">
        <f>Oktobar_2!S955</f>
        <v>#REF!</v>
      </c>
      <c r="S955" s="148"/>
      <c r="T955" s="148">
        <f t="shared" si="15"/>
        <v>0</v>
      </c>
    </row>
    <row r="956" spans="1:20" ht="20.100000000000001" customHeight="1">
      <c r="A956" t="e">
        <f>OSS_2018_19!#REF!</f>
        <v>#REF!</v>
      </c>
      <c r="B956" s="148" t="e">
        <f>Januar!#REF!</f>
        <v>#REF!</v>
      </c>
      <c r="C956" s="148" t="e">
        <f>Februar!#REF!</f>
        <v>#REF!</v>
      </c>
      <c r="D956" s="148" t="e">
        <f>#REF!</f>
        <v>#REF!</v>
      </c>
      <c r="E956" s="148" t="e">
        <f>Juni!#REF!</f>
        <v>#REF!</v>
      </c>
      <c r="F956" s="148" t="e">
        <f>Juli!#REF!</f>
        <v>#REF!</v>
      </c>
      <c r="G956" s="148" t="e">
        <f>Septembar!#REF!</f>
        <v>#REF!</v>
      </c>
      <c r="H956" s="148" t="e">
        <f>Oktobar!#REF!</f>
        <v>#REF!</v>
      </c>
      <c r="I956" s="148" t="e">
        <f>Oktobar_2!S956</f>
        <v>#REF!</v>
      </c>
      <c r="K956" s="148" t="e">
        <f>Januar!#REF!</f>
        <v>#REF!</v>
      </c>
      <c r="L956" s="148" t="e">
        <f>Februar!#REF!</f>
        <v>#REF!</v>
      </c>
      <c r="M956" s="148" t="e">
        <f>#REF!</f>
        <v>#REF!</v>
      </c>
      <c r="N956" s="148" t="e">
        <f>Juni!#REF!</f>
        <v>#REF!</v>
      </c>
      <c r="O956" s="148" t="e">
        <f>Juli!#REF!</f>
        <v>#REF!</v>
      </c>
      <c r="P956" s="148" t="e">
        <f>Septembar!#REF!</f>
        <v>#REF!</v>
      </c>
      <c r="Q956" s="148" t="e">
        <f>Oktobar!#REF!</f>
        <v>#REF!</v>
      </c>
      <c r="R956" s="148" t="e">
        <f>Oktobar_2!S956</f>
        <v>#REF!</v>
      </c>
      <c r="S956" s="148"/>
      <c r="T956" s="148">
        <f t="shared" si="15"/>
        <v>0</v>
      </c>
    </row>
    <row r="957" spans="1:20" ht="20.100000000000001" customHeight="1">
      <c r="A957" t="e">
        <f>OSS_2018_19!#REF!</f>
        <v>#REF!</v>
      </c>
      <c r="B957" s="148" t="e">
        <f>Januar!#REF!</f>
        <v>#REF!</v>
      </c>
      <c r="C957" s="148" t="e">
        <f>Februar!#REF!</f>
        <v>#REF!</v>
      </c>
      <c r="D957" s="148" t="e">
        <f>#REF!</f>
        <v>#REF!</v>
      </c>
      <c r="E957" s="148" t="e">
        <f>Juni!#REF!</f>
        <v>#REF!</v>
      </c>
      <c r="F957" s="148" t="e">
        <f>Juli!#REF!</f>
        <v>#REF!</v>
      </c>
      <c r="G957" s="148" t="e">
        <f>Septembar!#REF!</f>
        <v>#REF!</v>
      </c>
      <c r="H957" s="148" t="e">
        <f>Oktobar!#REF!</f>
        <v>#REF!</v>
      </c>
      <c r="I957" s="148" t="e">
        <f>Oktobar_2!S957</f>
        <v>#REF!</v>
      </c>
      <c r="K957" s="148" t="e">
        <f>Januar!#REF!</f>
        <v>#REF!</v>
      </c>
      <c r="L957" s="148" t="e">
        <f>Februar!#REF!</f>
        <v>#REF!</v>
      </c>
      <c r="M957" s="148" t="e">
        <f>#REF!</f>
        <v>#REF!</v>
      </c>
      <c r="N957" s="148" t="e">
        <f>Juni!#REF!</f>
        <v>#REF!</v>
      </c>
      <c r="O957" s="148" t="e">
        <f>Juli!#REF!</f>
        <v>#REF!</v>
      </c>
      <c r="P957" s="148" t="e">
        <f>Septembar!#REF!</f>
        <v>#REF!</v>
      </c>
      <c r="Q957" s="148" t="e">
        <f>Oktobar!#REF!</f>
        <v>#REF!</v>
      </c>
      <c r="R957" s="148" t="e">
        <f>Oktobar_2!S957</f>
        <v>#REF!</v>
      </c>
      <c r="S957" s="148"/>
      <c r="T957" s="148">
        <f t="shared" si="15"/>
        <v>0</v>
      </c>
    </row>
    <row r="958" spans="1:20" ht="20.100000000000001" customHeight="1">
      <c r="A958" t="e">
        <f>OSS_2018_19!#REF!</f>
        <v>#REF!</v>
      </c>
      <c r="B958" s="148" t="e">
        <f>Januar!#REF!</f>
        <v>#REF!</v>
      </c>
      <c r="C958" s="148" t="e">
        <f>Februar!#REF!</f>
        <v>#REF!</v>
      </c>
      <c r="D958" s="148" t="e">
        <f>#REF!</f>
        <v>#REF!</v>
      </c>
      <c r="E958" s="148" t="e">
        <f>Juni!#REF!</f>
        <v>#REF!</v>
      </c>
      <c r="F958" s="148" t="e">
        <f>Juli!#REF!</f>
        <v>#REF!</v>
      </c>
      <c r="G958" s="148" t="e">
        <f>Septembar!#REF!</f>
        <v>#REF!</v>
      </c>
      <c r="H958" s="148" t="e">
        <f>Oktobar!#REF!</f>
        <v>#REF!</v>
      </c>
      <c r="I958" s="148" t="e">
        <f>Oktobar_2!S958</f>
        <v>#REF!</v>
      </c>
      <c r="K958" s="148" t="e">
        <f>Januar!#REF!</f>
        <v>#REF!</v>
      </c>
      <c r="L958" s="148" t="e">
        <f>Februar!#REF!</f>
        <v>#REF!</v>
      </c>
      <c r="M958" s="148" t="e">
        <f>#REF!</f>
        <v>#REF!</v>
      </c>
      <c r="N958" s="148" t="e">
        <f>Juni!#REF!</f>
        <v>#REF!</v>
      </c>
      <c r="O958" s="148" t="e">
        <f>Juli!#REF!</f>
        <v>#REF!</v>
      </c>
      <c r="P958" s="148" t="e">
        <f>Septembar!#REF!</f>
        <v>#REF!</v>
      </c>
      <c r="Q958" s="148" t="e">
        <f>Oktobar!#REF!</f>
        <v>#REF!</v>
      </c>
      <c r="R958" s="148" t="e">
        <f>Oktobar_2!S958</f>
        <v>#REF!</v>
      </c>
      <c r="S958" s="148"/>
      <c r="T958" s="148">
        <f t="shared" si="15"/>
        <v>0</v>
      </c>
    </row>
    <row r="959" spans="1:20" ht="20.100000000000001" customHeight="1">
      <c r="A959" t="e">
        <f>OSS_2018_19!#REF!</f>
        <v>#REF!</v>
      </c>
      <c r="B959" s="148" t="e">
        <f>Januar!#REF!</f>
        <v>#REF!</v>
      </c>
      <c r="C959" s="148" t="e">
        <f>Februar!#REF!</f>
        <v>#REF!</v>
      </c>
      <c r="D959" s="148" t="e">
        <f>#REF!</f>
        <v>#REF!</v>
      </c>
      <c r="E959" s="148" t="e">
        <f>Juni!#REF!</f>
        <v>#REF!</v>
      </c>
      <c r="F959" s="148" t="e">
        <f>Juli!#REF!</f>
        <v>#REF!</v>
      </c>
      <c r="G959" s="148" t="e">
        <f>Septembar!#REF!</f>
        <v>#REF!</v>
      </c>
      <c r="H959" s="148" t="e">
        <f>Oktobar!#REF!</f>
        <v>#REF!</v>
      </c>
      <c r="I959" s="148" t="e">
        <f>Oktobar_2!S959</f>
        <v>#REF!</v>
      </c>
      <c r="K959" s="148" t="e">
        <f>Januar!#REF!</f>
        <v>#REF!</v>
      </c>
      <c r="L959" s="148" t="e">
        <f>Februar!#REF!</f>
        <v>#REF!</v>
      </c>
      <c r="M959" s="148" t="e">
        <f>#REF!</f>
        <v>#REF!</v>
      </c>
      <c r="N959" s="148" t="e">
        <f>Juni!#REF!</f>
        <v>#REF!</v>
      </c>
      <c r="O959" s="148" t="e">
        <f>Juli!#REF!</f>
        <v>#REF!</v>
      </c>
      <c r="P959" s="148" t="e">
        <f>Septembar!#REF!</f>
        <v>#REF!</v>
      </c>
      <c r="Q959" s="148" t="e">
        <f>Oktobar!#REF!</f>
        <v>#REF!</v>
      </c>
      <c r="R959" s="148" t="e">
        <f>Oktobar_2!S959</f>
        <v>#REF!</v>
      </c>
      <c r="S959" s="148"/>
      <c r="T959" s="148">
        <f t="shared" si="15"/>
        <v>0</v>
      </c>
    </row>
    <row r="960" spans="1:20" ht="20.100000000000001" customHeight="1">
      <c r="A960" t="e">
        <f>OSS_2018_19!#REF!</f>
        <v>#REF!</v>
      </c>
      <c r="B960" s="148" t="e">
        <f>Januar!#REF!</f>
        <v>#REF!</v>
      </c>
      <c r="C960" s="148" t="e">
        <f>Februar!#REF!</f>
        <v>#REF!</v>
      </c>
      <c r="D960" s="148" t="e">
        <f>#REF!</f>
        <v>#REF!</v>
      </c>
      <c r="E960" s="148" t="e">
        <f>Juni!#REF!</f>
        <v>#REF!</v>
      </c>
      <c r="F960" s="148" t="e">
        <f>Juli!#REF!</f>
        <v>#REF!</v>
      </c>
      <c r="G960" s="148" t="e">
        <f>Septembar!#REF!</f>
        <v>#REF!</v>
      </c>
      <c r="H960" s="148" t="e">
        <f>Oktobar!#REF!</f>
        <v>#REF!</v>
      </c>
      <c r="I960" s="148" t="e">
        <f>Oktobar_2!S960</f>
        <v>#REF!</v>
      </c>
      <c r="K960" s="148" t="e">
        <f>Januar!#REF!</f>
        <v>#REF!</v>
      </c>
      <c r="L960" s="148" t="e">
        <f>Februar!#REF!</f>
        <v>#REF!</v>
      </c>
      <c r="M960" s="148" t="e">
        <f>#REF!</f>
        <v>#REF!</v>
      </c>
      <c r="N960" s="148" t="e">
        <f>Juni!#REF!</f>
        <v>#REF!</v>
      </c>
      <c r="O960" s="148" t="e">
        <f>Juli!#REF!</f>
        <v>#REF!</v>
      </c>
      <c r="P960" s="148" t="e">
        <f>Septembar!#REF!</f>
        <v>#REF!</v>
      </c>
      <c r="Q960" s="148" t="e">
        <f>Oktobar!#REF!</f>
        <v>#REF!</v>
      </c>
      <c r="R960" s="148" t="e">
        <f>Oktobar_2!S960</f>
        <v>#REF!</v>
      </c>
      <c r="S960" s="148"/>
      <c r="T960" s="148">
        <f t="shared" si="15"/>
        <v>0</v>
      </c>
    </row>
    <row r="961" spans="1:20" ht="20.100000000000001" customHeight="1">
      <c r="A961" t="e">
        <f>OSS_2018_19!#REF!</f>
        <v>#REF!</v>
      </c>
      <c r="B961" s="148" t="e">
        <f>Januar!#REF!</f>
        <v>#REF!</v>
      </c>
      <c r="C961" s="148" t="e">
        <f>Februar!#REF!</f>
        <v>#REF!</v>
      </c>
      <c r="D961" s="148" t="e">
        <f>#REF!</f>
        <v>#REF!</v>
      </c>
      <c r="E961" s="148" t="e">
        <f>Juni!#REF!</f>
        <v>#REF!</v>
      </c>
      <c r="F961" s="148" t="e">
        <f>Juli!#REF!</f>
        <v>#REF!</v>
      </c>
      <c r="G961" s="148" t="e">
        <f>Septembar!#REF!</f>
        <v>#REF!</v>
      </c>
      <c r="H961" s="148" t="e">
        <f>Oktobar!#REF!</f>
        <v>#REF!</v>
      </c>
      <c r="I961" s="148" t="e">
        <f>Oktobar_2!S961</f>
        <v>#REF!</v>
      </c>
      <c r="K961" s="148" t="e">
        <f>Januar!#REF!</f>
        <v>#REF!</v>
      </c>
      <c r="L961" s="148" t="e">
        <f>Februar!#REF!</f>
        <v>#REF!</v>
      </c>
      <c r="M961" s="148" t="e">
        <f>#REF!</f>
        <v>#REF!</v>
      </c>
      <c r="N961" s="148" t="e">
        <f>Juni!#REF!</f>
        <v>#REF!</v>
      </c>
      <c r="O961" s="148" t="e">
        <f>Juli!#REF!</f>
        <v>#REF!</v>
      </c>
      <c r="P961" s="148" t="e">
        <f>Septembar!#REF!</f>
        <v>#REF!</v>
      </c>
      <c r="Q961" s="148" t="e">
        <f>Oktobar!#REF!</f>
        <v>#REF!</v>
      </c>
      <c r="R961" s="148" t="e">
        <f>Oktobar_2!S961</f>
        <v>#REF!</v>
      </c>
      <c r="S961" s="148"/>
      <c r="T961" s="148">
        <f t="shared" si="15"/>
        <v>0</v>
      </c>
    </row>
    <row r="962" spans="1:20" ht="20.100000000000001" customHeight="1">
      <c r="A962" t="e">
        <f>OSS_2018_19!#REF!</f>
        <v>#REF!</v>
      </c>
      <c r="B962" s="148" t="e">
        <f>Januar!#REF!</f>
        <v>#REF!</v>
      </c>
      <c r="C962" s="148" t="e">
        <f>Februar!#REF!</f>
        <v>#REF!</v>
      </c>
      <c r="D962" s="148" t="e">
        <f>#REF!</f>
        <v>#REF!</v>
      </c>
      <c r="E962" s="148" t="e">
        <f>Juni!#REF!</f>
        <v>#REF!</v>
      </c>
      <c r="F962" s="148" t="e">
        <f>Juli!#REF!</f>
        <v>#REF!</v>
      </c>
      <c r="G962" s="148" t="e">
        <f>Septembar!#REF!</f>
        <v>#REF!</v>
      </c>
      <c r="H962" s="148" t="e">
        <f>Oktobar!#REF!</f>
        <v>#REF!</v>
      </c>
      <c r="I962" s="148" t="e">
        <f>Oktobar_2!S962</f>
        <v>#REF!</v>
      </c>
      <c r="K962" s="148" t="e">
        <f>Januar!#REF!</f>
        <v>#REF!</v>
      </c>
      <c r="L962" s="148" t="e">
        <f>Februar!#REF!</f>
        <v>#REF!</v>
      </c>
      <c r="M962" s="148" t="e">
        <f>#REF!</f>
        <v>#REF!</v>
      </c>
      <c r="N962" s="148" t="e">
        <f>Juni!#REF!</f>
        <v>#REF!</v>
      </c>
      <c r="O962" s="148" t="e">
        <f>Juli!#REF!</f>
        <v>#REF!</v>
      </c>
      <c r="P962" s="148" t="e">
        <f>Septembar!#REF!</f>
        <v>#REF!</v>
      </c>
      <c r="Q962" s="148" t="e">
        <f>Oktobar!#REF!</f>
        <v>#REF!</v>
      </c>
      <c r="R962" s="148" t="e">
        <f>Oktobar_2!S962</f>
        <v>#REF!</v>
      </c>
      <c r="S962" s="148"/>
      <c r="T962" s="148">
        <f t="shared" si="15"/>
        <v>0</v>
      </c>
    </row>
    <row r="963" spans="1:20" ht="20.100000000000001" customHeight="1">
      <c r="A963" t="e">
        <f>OSS_2018_19!#REF!</f>
        <v>#REF!</v>
      </c>
      <c r="B963" s="148" t="e">
        <f>Januar!#REF!</f>
        <v>#REF!</v>
      </c>
      <c r="C963" s="148" t="e">
        <f>Februar!#REF!</f>
        <v>#REF!</v>
      </c>
      <c r="D963" s="148" t="e">
        <f>#REF!</f>
        <v>#REF!</v>
      </c>
      <c r="E963" s="148" t="e">
        <f>Juni!#REF!</f>
        <v>#REF!</v>
      </c>
      <c r="F963" s="148" t="e">
        <f>Juli!#REF!</f>
        <v>#REF!</v>
      </c>
      <c r="G963" s="148" t="e">
        <f>Septembar!#REF!</f>
        <v>#REF!</v>
      </c>
      <c r="H963" s="148" t="e">
        <f>Oktobar!#REF!</f>
        <v>#REF!</v>
      </c>
      <c r="I963" s="148" t="e">
        <f>Oktobar_2!S963</f>
        <v>#REF!</v>
      </c>
      <c r="K963" s="148" t="e">
        <f>Januar!#REF!</f>
        <v>#REF!</v>
      </c>
      <c r="L963" s="148" t="e">
        <f>Februar!#REF!</f>
        <v>#REF!</v>
      </c>
      <c r="M963" s="148" t="e">
        <f>#REF!</f>
        <v>#REF!</v>
      </c>
      <c r="N963" s="148" t="e">
        <f>Juni!#REF!</f>
        <v>#REF!</v>
      </c>
      <c r="O963" s="148" t="e">
        <f>Juli!#REF!</f>
        <v>#REF!</v>
      </c>
      <c r="P963" s="148" t="e">
        <f>Septembar!#REF!</f>
        <v>#REF!</v>
      </c>
      <c r="Q963" s="148" t="e">
        <f>Oktobar!#REF!</f>
        <v>#REF!</v>
      </c>
      <c r="R963" s="148" t="e">
        <f>Oktobar_2!S963</f>
        <v>#REF!</v>
      </c>
      <c r="S963" s="148"/>
      <c r="T963" s="148">
        <f t="shared" ref="T963:T1001" si="16">COUNTIF(B963:I963,"DA")</f>
        <v>0</v>
      </c>
    </row>
    <row r="964" spans="1:20" ht="20.100000000000001" customHeight="1">
      <c r="A964" t="e">
        <f>OSS_2018_19!#REF!</f>
        <v>#REF!</v>
      </c>
      <c r="B964" s="148" t="e">
        <f>Januar!#REF!</f>
        <v>#REF!</v>
      </c>
      <c r="C964" s="148" t="e">
        <f>Februar!#REF!</f>
        <v>#REF!</v>
      </c>
      <c r="D964" s="148" t="e">
        <f>#REF!</f>
        <v>#REF!</v>
      </c>
      <c r="E964" s="148" t="e">
        <f>Juni!#REF!</f>
        <v>#REF!</v>
      </c>
      <c r="F964" s="148" t="e">
        <f>Juli!#REF!</f>
        <v>#REF!</v>
      </c>
      <c r="G964" s="148" t="e">
        <f>Septembar!#REF!</f>
        <v>#REF!</v>
      </c>
      <c r="H964" s="148" t="e">
        <f>Oktobar!#REF!</f>
        <v>#REF!</v>
      </c>
      <c r="I964" s="148" t="e">
        <f>Oktobar_2!S964</f>
        <v>#REF!</v>
      </c>
      <c r="K964" s="148" t="e">
        <f>Januar!#REF!</f>
        <v>#REF!</v>
      </c>
      <c r="L964" s="148" t="e">
        <f>Februar!#REF!</f>
        <v>#REF!</v>
      </c>
      <c r="M964" s="148" t="e">
        <f>#REF!</f>
        <v>#REF!</v>
      </c>
      <c r="N964" s="148" t="e">
        <f>Juni!#REF!</f>
        <v>#REF!</v>
      </c>
      <c r="O964" s="148" t="e">
        <f>Juli!#REF!</f>
        <v>#REF!</v>
      </c>
      <c r="P964" s="148" t="e">
        <f>Septembar!#REF!</f>
        <v>#REF!</v>
      </c>
      <c r="Q964" s="148" t="e">
        <f>Oktobar!#REF!</f>
        <v>#REF!</v>
      </c>
      <c r="R964" s="148" t="e">
        <f>Oktobar_2!S964</f>
        <v>#REF!</v>
      </c>
      <c r="S964" s="148"/>
      <c r="T964" s="148">
        <f t="shared" si="16"/>
        <v>0</v>
      </c>
    </row>
    <row r="965" spans="1:20" ht="20.100000000000001" customHeight="1">
      <c r="A965" t="e">
        <f>OSS_2018_19!#REF!</f>
        <v>#REF!</v>
      </c>
      <c r="B965" s="148" t="e">
        <f>Januar!#REF!</f>
        <v>#REF!</v>
      </c>
      <c r="C965" s="148" t="e">
        <f>Februar!#REF!</f>
        <v>#REF!</v>
      </c>
      <c r="D965" s="148" t="e">
        <f>#REF!</f>
        <v>#REF!</v>
      </c>
      <c r="E965" s="148" t="e">
        <f>Juni!#REF!</f>
        <v>#REF!</v>
      </c>
      <c r="F965" s="148" t="e">
        <f>Juli!#REF!</f>
        <v>#REF!</v>
      </c>
      <c r="G965" s="148" t="e">
        <f>Septembar!#REF!</f>
        <v>#REF!</v>
      </c>
      <c r="H965" s="148" t="e">
        <f>Oktobar!#REF!</f>
        <v>#REF!</v>
      </c>
      <c r="I965" s="148" t="e">
        <f>Oktobar_2!S965</f>
        <v>#REF!</v>
      </c>
      <c r="K965" s="148" t="e">
        <f>Januar!#REF!</f>
        <v>#REF!</v>
      </c>
      <c r="L965" s="148" t="e">
        <f>Februar!#REF!</f>
        <v>#REF!</v>
      </c>
      <c r="M965" s="148" t="e">
        <f>#REF!</f>
        <v>#REF!</v>
      </c>
      <c r="N965" s="148" t="e">
        <f>Juni!#REF!</f>
        <v>#REF!</v>
      </c>
      <c r="O965" s="148" t="e">
        <f>Juli!#REF!</f>
        <v>#REF!</v>
      </c>
      <c r="P965" s="148" t="e">
        <f>Septembar!#REF!</f>
        <v>#REF!</v>
      </c>
      <c r="Q965" s="148" t="e">
        <f>Oktobar!#REF!</f>
        <v>#REF!</v>
      </c>
      <c r="R965" s="148" t="e">
        <f>Oktobar_2!S965</f>
        <v>#REF!</v>
      </c>
      <c r="S965" s="148"/>
      <c r="T965" s="148">
        <f t="shared" si="16"/>
        <v>0</v>
      </c>
    </row>
    <row r="966" spans="1:20" ht="20.100000000000001" customHeight="1">
      <c r="A966" t="e">
        <f>OSS_2018_19!#REF!</f>
        <v>#REF!</v>
      </c>
      <c r="B966" s="148" t="e">
        <f>Januar!#REF!</f>
        <v>#REF!</v>
      </c>
      <c r="C966" s="148" t="e">
        <f>Februar!#REF!</f>
        <v>#REF!</v>
      </c>
      <c r="D966" s="148" t="e">
        <f>#REF!</f>
        <v>#REF!</v>
      </c>
      <c r="E966" s="148" t="e">
        <f>Juni!#REF!</f>
        <v>#REF!</v>
      </c>
      <c r="F966" s="148" t="e">
        <f>Juli!#REF!</f>
        <v>#REF!</v>
      </c>
      <c r="G966" s="148" t="e">
        <f>Septembar!#REF!</f>
        <v>#REF!</v>
      </c>
      <c r="H966" s="148" t="e">
        <f>Oktobar!#REF!</f>
        <v>#REF!</v>
      </c>
      <c r="I966" s="148" t="e">
        <f>Oktobar_2!S966</f>
        <v>#REF!</v>
      </c>
      <c r="K966" s="148" t="e">
        <f>Januar!#REF!</f>
        <v>#REF!</v>
      </c>
      <c r="L966" s="148" t="e">
        <f>Februar!#REF!</f>
        <v>#REF!</v>
      </c>
      <c r="M966" s="148" t="e">
        <f>#REF!</f>
        <v>#REF!</v>
      </c>
      <c r="N966" s="148" t="e">
        <f>Juni!#REF!</f>
        <v>#REF!</v>
      </c>
      <c r="O966" s="148" t="e">
        <f>Juli!#REF!</f>
        <v>#REF!</v>
      </c>
      <c r="P966" s="148" t="e">
        <f>Septembar!#REF!</f>
        <v>#REF!</v>
      </c>
      <c r="Q966" s="148" t="e">
        <f>Oktobar!#REF!</f>
        <v>#REF!</v>
      </c>
      <c r="R966" s="148" t="e">
        <f>Oktobar_2!S966</f>
        <v>#REF!</v>
      </c>
      <c r="S966" s="148"/>
      <c r="T966" s="148">
        <f t="shared" si="16"/>
        <v>0</v>
      </c>
    </row>
    <row r="967" spans="1:20" ht="20.100000000000001" customHeight="1">
      <c r="A967" t="e">
        <f>OSS_2018_19!#REF!</f>
        <v>#REF!</v>
      </c>
      <c r="B967" s="148" t="e">
        <f>Januar!#REF!</f>
        <v>#REF!</v>
      </c>
      <c r="C967" s="148" t="e">
        <f>Februar!#REF!</f>
        <v>#REF!</v>
      </c>
      <c r="D967" s="148" t="e">
        <f>#REF!</f>
        <v>#REF!</v>
      </c>
      <c r="E967" s="148" t="e">
        <f>Juni!#REF!</f>
        <v>#REF!</v>
      </c>
      <c r="F967" s="148" t="e">
        <f>Juli!#REF!</f>
        <v>#REF!</v>
      </c>
      <c r="G967" s="148" t="e">
        <f>Septembar!#REF!</f>
        <v>#REF!</v>
      </c>
      <c r="H967" s="148" t="e">
        <f>Oktobar!#REF!</f>
        <v>#REF!</v>
      </c>
      <c r="I967" s="148" t="e">
        <f>Oktobar_2!S967</f>
        <v>#REF!</v>
      </c>
      <c r="K967" s="148" t="e">
        <f>Januar!#REF!</f>
        <v>#REF!</v>
      </c>
      <c r="L967" s="148" t="e">
        <f>Februar!#REF!</f>
        <v>#REF!</v>
      </c>
      <c r="M967" s="148" t="e">
        <f>#REF!</f>
        <v>#REF!</v>
      </c>
      <c r="N967" s="148" t="e">
        <f>Juni!#REF!</f>
        <v>#REF!</v>
      </c>
      <c r="O967" s="148" t="e">
        <f>Juli!#REF!</f>
        <v>#REF!</v>
      </c>
      <c r="P967" s="148" t="e">
        <f>Septembar!#REF!</f>
        <v>#REF!</v>
      </c>
      <c r="Q967" s="148" t="e">
        <f>Oktobar!#REF!</f>
        <v>#REF!</v>
      </c>
      <c r="R967" s="148" t="e">
        <f>Oktobar_2!S967</f>
        <v>#REF!</v>
      </c>
      <c r="S967" s="148"/>
      <c r="T967" s="148">
        <f t="shared" si="16"/>
        <v>0</v>
      </c>
    </row>
    <row r="968" spans="1:20" ht="20.100000000000001" customHeight="1">
      <c r="A968" t="e">
        <f>OSS_2018_19!#REF!</f>
        <v>#REF!</v>
      </c>
      <c r="B968" s="148" t="e">
        <f>Januar!#REF!</f>
        <v>#REF!</v>
      </c>
      <c r="C968" s="148" t="e">
        <f>Februar!#REF!</f>
        <v>#REF!</v>
      </c>
      <c r="D968" s="148" t="e">
        <f>#REF!</f>
        <v>#REF!</v>
      </c>
      <c r="E968" s="148" t="e">
        <f>Juni!#REF!</f>
        <v>#REF!</v>
      </c>
      <c r="F968" s="148" t="e">
        <f>Juli!#REF!</f>
        <v>#REF!</v>
      </c>
      <c r="G968" s="148" t="e">
        <f>Septembar!#REF!</f>
        <v>#REF!</v>
      </c>
      <c r="H968" s="148" t="e">
        <f>Oktobar!#REF!</f>
        <v>#REF!</v>
      </c>
      <c r="I968" s="148" t="e">
        <f>Oktobar_2!S968</f>
        <v>#REF!</v>
      </c>
      <c r="K968" s="148" t="e">
        <f>Januar!#REF!</f>
        <v>#REF!</v>
      </c>
      <c r="L968" s="148" t="e">
        <f>Februar!#REF!</f>
        <v>#REF!</v>
      </c>
      <c r="M968" s="148" t="e">
        <f>#REF!</f>
        <v>#REF!</v>
      </c>
      <c r="N968" s="148" t="e">
        <f>Juni!#REF!</f>
        <v>#REF!</v>
      </c>
      <c r="O968" s="148" t="e">
        <f>Juli!#REF!</f>
        <v>#REF!</v>
      </c>
      <c r="P968" s="148" t="e">
        <f>Septembar!#REF!</f>
        <v>#REF!</v>
      </c>
      <c r="Q968" s="148" t="e">
        <f>Oktobar!#REF!</f>
        <v>#REF!</v>
      </c>
      <c r="R968" s="148" t="e">
        <f>Oktobar_2!S968</f>
        <v>#REF!</v>
      </c>
      <c r="S968" s="148"/>
      <c r="T968" s="148">
        <f t="shared" si="16"/>
        <v>0</v>
      </c>
    </row>
    <row r="969" spans="1:20" ht="20.100000000000001" customHeight="1">
      <c r="A969" t="e">
        <f>OSS_2018_19!#REF!</f>
        <v>#REF!</v>
      </c>
      <c r="B969" s="148" t="e">
        <f>Januar!#REF!</f>
        <v>#REF!</v>
      </c>
      <c r="C969" s="148" t="e">
        <f>Februar!#REF!</f>
        <v>#REF!</v>
      </c>
      <c r="D969" s="148" t="e">
        <f>#REF!</f>
        <v>#REF!</v>
      </c>
      <c r="E969" s="148" t="e">
        <f>Juni!#REF!</f>
        <v>#REF!</v>
      </c>
      <c r="F969" s="148" t="e">
        <f>Juli!#REF!</f>
        <v>#REF!</v>
      </c>
      <c r="G969" s="148" t="e">
        <f>Septembar!#REF!</f>
        <v>#REF!</v>
      </c>
      <c r="H969" s="148" t="e">
        <f>Oktobar!#REF!</f>
        <v>#REF!</v>
      </c>
      <c r="I969" s="148" t="e">
        <f>Oktobar_2!S969</f>
        <v>#REF!</v>
      </c>
      <c r="K969" s="148" t="e">
        <f>Januar!#REF!</f>
        <v>#REF!</v>
      </c>
      <c r="L969" s="148" t="e">
        <f>Februar!#REF!</f>
        <v>#REF!</v>
      </c>
      <c r="M969" s="148" t="e">
        <f>#REF!</f>
        <v>#REF!</v>
      </c>
      <c r="N969" s="148" t="e">
        <f>Juni!#REF!</f>
        <v>#REF!</v>
      </c>
      <c r="O969" s="148" t="e">
        <f>Juli!#REF!</f>
        <v>#REF!</v>
      </c>
      <c r="P969" s="148" t="e">
        <f>Septembar!#REF!</f>
        <v>#REF!</v>
      </c>
      <c r="Q969" s="148" t="e">
        <f>Oktobar!#REF!</f>
        <v>#REF!</v>
      </c>
      <c r="R969" s="148" t="e">
        <f>Oktobar_2!S969</f>
        <v>#REF!</v>
      </c>
      <c r="S969" s="148"/>
      <c r="T969" s="148">
        <f t="shared" si="16"/>
        <v>0</v>
      </c>
    </row>
    <row r="970" spans="1:20" ht="20.100000000000001" customHeight="1">
      <c r="A970" t="e">
        <f>OSS_2018_19!#REF!</f>
        <v>#REF!</v>
      </c>
      <c r="B970" s="148" t="e">
        <f>Januar!#REF!</f>
        <v>#REF!</v>
      </c>
      <c r="C970" s="148" t="e">
        <f>Februar!#REF!</f>
        <v>#REF!</v>
      </c>
      <c r="D970" s="148" t="e">
        <f>#REF!</f>
        <v>#REF!</v>
      </c>
      <c r="E970" s="148" t="e">
        <f>Juni!#REF!</f>
        <v>#REF!</v>
      </c>
      <c r="F970" s="148" t="e">
        <f>Juli!#REF!</f>
        <v>#REF!</v>
      </c>
      <c r="G970" s="148" t="e">
        <f>Septembar!#REF!</f>
        <v>#REF!</v>
      </c>
      <c r="H970" s="148" t="e">
        <f>Oktobar!#REF!</f>
        <v>#REF!</v>
      </c>
      <c r="I970" s="148" t="e">
        <f>Oktobar_2!S970</f>
        <v>#REF!</v>
      </c>
      <c r="K970" s="148" t="e">
        <f>Januar!#REF!</f>
        <v>#REF!</v>
      </c>
      <c r="L970" s="148" t="e">
        <f>Februar!#REF!</f>
        <v>#REF!</v>
      </c>
      <c r="M970" s="148" t="e">
        <f>#REF!</f>
        <v>#REF!</v>
      </c>
      <c r="N970" s="148" t="e">
        <f>Juni!#REF!</f>
        <v>#REF!</v>
      </c>
      <c r="O970" s="148" t="e">
        <f>Juli!#REF!</f>
        <v>#REF!</v>
      </c>
      <c r="P970" s="148" t="e">
        <f>Septembar!#REF!</f>
        <v>#REF!</v>
      </c>
      <c r="Q970" s="148" t="e">
        <f>Oktobar!#REF!</f>
        <v>#REF!</v>
      </c>
      <c r="R970" s="148" t="e">
        <f>Oktobar_2!S970</f>
        <v>#REF!</v>
      </c>
      <c r="S970" s="148"/>
      <c r="T970" s="148">
        <f t="shared" si="16"/>
        <v>0</v>
      </c>
    </row>
    <row r="971" spans="1:20" ht="20.100000000000001" customHeight="1">
      <c r="A971" t="e">
        <f>OSS_2018_19!#REF!</f>
        <v>#REF!</v>
      </c>
      <c r="B971" s="148" t="e">
        <f>Januar!#REF!</f>
        <v>#REF!</v>
      </c>
      <c r="C971" s="148" t="e">
        <f>Februar!#REF!</f>
        <v>#REF!</v>
      </c>
      <c r="D971" s="148" t="e">
        <f>#REF!</f>
        <v>#REF!</v>
      </c>
      <c r="E971" s="148" t="e">
        <f>Juni!#REF!</f>
        <v>#REF!</v>
      </c>
      <c r="F971" s="148" t="e">
        <f>Juli!#REF!</f>
        <v>#REF!</v>
      </c>
      <c r="G971" s="148" t="e">
        <f>Septembar!#REF!</f>
        <v>#REF!</v>
      </c>
      <c r="H971" s="148" t="e">
        <f>Oktobar!#REF!</f>
        <v>#REF!</v>
      </c>
      <c r="I971" s="148" t="e">
        <f>Oktobar_2!S971</f>
        <v>#REF!</v>
      </c>
      <c r="K971" s="148" t="e">
        <f>Januar!#REF!</f>
        <v>#REF!</v>
      </c>
      <c r="L971" s="148" t="e">
        <f>Februar!#REF!</f>
        <v>#REF!</v>
      </c>
      <c r="M971" s="148" t="e">
        <f>#REF!</f>
        <v>#REF!</v>
      </c>
      <c r="N971" s="148" t="e">
        <f>Juni!#REF!</f>
        <v>#REF!</v>
      </c>
      <c r="O971" s="148" t="e">
        <f>Juli!#REF!</f>
        <v>#REF!</v>
      </c>
      <c r="P971" s="148" t="e">
        <f>Septembar!#REF!</f>
        <v>#REF!</v>
      </c>
      <c r="Q971" s="148" t="e">
        <f>Oktobar!#REF!</f>
        <v>#REF!</v>
      </c>
      <c r="R971" s="148" t="e">
        <f>Oktobar_2!S971</f>
        <v>#REF!</v>
      </c>
      <c r="S971" s="148"/>
      <c r="T971" s="148">
        <f t="shared" si="16"/>
        <v>0</v>
      </c>
    </row>
    <row r="972" spans="1:20" ht="20.100000000000001" customHeight="1">
      <c r="A972" t="e">
        <f>OSS_2018_19!#REF!</f>
        <v>#REF!</v>
      </c>
      <c r="B972" s="148" t="e">
        <f>Januar!#REF!</f>
        <v>#REF!</v>
      </c>
      <c r="C972" s="148" t="e">
        <f>Februar!#REF!</f>
        <v>#REF!</v>
      </c>
      <c r="D972" s="148" t="e">
        <f>#REF!</f>
        <v>#REF!</v>
      </c>
      <c r="E972" s="148" t="e">
        <f>Juni!#REF!</f>
        <v>#REF!</v>
      </c>
      <c r="F972" s="148" t="e">
        <f>Juli!#REF!</f>
        <v>#REF!</v>
      </c>
      <c r="G972" s="148" t="e">
        <f>Septembar!#REF!</f>
        <v>#REF!</v>
      </c>
      <c r="H972" s="148" t="e">
        <f>Oktobar!#REF!</f>
        <v>#REF!</v>
      </c>
      <c r="I972" s="148" t="e">
        <f>Oktobar_2!S972</f>
        <v>#REF!</v>
      </c>
      <c r="K972" s="148" t="e">
        <f>Januar!#REF!</f>
        <v>#REF!</v>
      </c>
      <c r="L972" s="148" t="e">
        <f>Februar!#REF!</f>
        <v>#REF!</v>
      </c>
      <c r="M972" s="148" t="e">
        <f>#REF!</f>
        <v>#REF!</v>
      </c>
      <c r="N972" s="148" t="e">
        <f>Juni!#REF!</f>
        <v>#REF!</v>
      </c>
      <c r="O972" s="148" t="e">
        <f>Juli!#REF!</f>
        <v>#REF!</v>
      </c>
      <c r="P972" s="148" t="e">
        <f>Septembar!#REF!</f>
        <v>#REF!</v>
      </c>
      <c r="Q972" s="148" t="e">
        <f>Oktobar!#REF!</f>
        <v>#REF!</v>
      </c>
      <c r="R972" s="148" t="e">
        <f>Oktobar_2!S972</f>
        <v>#REF!</v>
      </c>
      <c r="S972" s="148"/>
      <c r="T972" s="148">
        <f t="shared" si="16"/>
        <v>0</v>
      </c>
    </row>
    <row r="973" spans="1:20" ht="20.100000000000001" customHeight="1">
      <c r="A973" t="e">
        <f>OSS_2018_19!#REF!</f>
        <v>#REF!</v>
      </c>
      <c r="B973" s="148" t="e">
        <f>Januar!#REF!</f>
        <v>#REF!</v>
      </c>
      <c r="C973" s="148" t="e">
        <f>Februar!#REF!</f>
        <v>#REF!</v>
      </c>
      <c r="D973" s="148" t="e">
        <f>#REF!</f>
        <v>#REF!</v>
      </c>
      <c r="E973" s="148" t="e">
        <f>Juni!#REF!</f>
        <v>#REF!</v>
      </c>
      <c r="F973" s="148" t="e">
        <f>Juli!#REF!</f>
        <v>#REF!</v>
      </c>
      <c r="G973" s="148" t="e">
        <f>Septembar!#REF!</f>
        <v>#REF!</v>
      </c>
      <c r="H973" s="148" t="e">
        <f>Oktobar!#REF!</f>
        <v>#REF!</v>
      </c>
      <c r="I973" s="148" t="e">
        <f>Oktobar_2!S973</f>
        <v>#REF!</v>
      </c>
      <c r="K973" s="148" t="e">
        <f>Januar!#REF!</f>
        <v>#REF!</v>
      </c>
      <c r="L973" s="148" t="e">
        <f>Februar!#REF!</f>
        <v>#REF!</v>
      </c>
      <c r="M973" s="148" t="e">
        <f>#REF!</f>
        <v>#REF!</v>
      </c>
      <c r="N973" s="148" t="e">
        <f>Juni!#REF!</f>
        <v>#REF!</v>
      </c>
      <c r="O973" s="148" t="e">
        <f>Juli!#REF!</f>
        <v>#REF!</v>
      </c>
      <c r="P973" s="148" t="e">
        <f>Septembar!#REF!</f>
        <v>#REF!</v>
      </c>
      <c r="Q973" s="148" t="e">
        <f>Oktobar!#REF!</f>
        <v>#REF!</v>
      </c>
      <c r="R973" s="148" t="e">
        <f>Oktobar_2!S973</f>
        <v>#REF!</v>
      </c>
      <c r="S973" s="148"/>
      <c r="T973" s="148">
        <f t="shared" si="16"/>
        <v>0</v>
      </c>
    </row>
    <row r="974" spans="1:20" ht="20.100000000000001" customHeight="1">
      <c r="A974" t="e">
        <f>OSS_2018_19!#REF!</f>
        <v>#REF!</v>
      </c>
      <c r="B974" s="148" t="e">
        <f>Januar!#REF!</f>
        <v>#REF!</v>
      </c>
      <c r="C974" s="148" t="e">
        <f>Februar!#REF!</f>
        <v>#REF!</v>
      </c>
      <c r="D974" s="148" t="e">
        <f>#REF!</f>
        <v>#REF!</v>
      </c>
      <c r="E974" s="148" t="e">
        <f>Juni!#REF!</f>
        <v>#REF!</v>
      </c>
      <c r="F974" s="148" t="e">
        <f>Juli!#REF!</f>
        <v>#REF!</v>
      </c>
      <c r="G974" s="148" t="e">
        <f>Septembar!#REF!</f>
        <v>#REF!</v>
      </c>
      <c r="H974" s="148" t="e">
        <f>Oktobar!#REF!</f>
        <v>#REF!</v>
      </c>
      <c r="I974" s="148" t="e">
        <f>Oktobar_2!S974</f>
        <v>#REF!</v>
      </c>
      <c r="K974" s="148" t="e">
        <f>Januar!#REF!</f>
        <v>#REF!</v>
      </c>
      <c r="L974" s="148" t="e">
        <f>Februar!#REF!</f>
        <v>#REF!</v>
      </c>
      <c r="M974" s="148" t="e">
        <f>#REF!</f>
        <v>#REF!</v>
      </c>
      <c r="N974" s="148" t="e">
        <f>Juni!#REF!</f>
        <v>#REF!</v>
      </c>
      <c r="O974" s="148" t="e">
        <f>Juli!#REF!</f>
        <v>#REF!</v>
      </c>
      <c r="P974" s="148" t="e">
        <f>Septembar!#REF!</f>
        <v>#REF!</v>
      </c>
      <c r="Q974" s="148" t="e">
        <f>Oktobar!#REF!</f>
        <v>#REF!</v>
      </c>
      <c r="R974" s="148" t="e">
        <f>Oktobar_2!S974</f>
        <v>#REF!</v>
      </c>
      <c r="S974" s="148"/>
      <c r="T974" s="148">
        <f t="shared" si="16"/>
        <v>0</v>
      </c>
    </row>
    <row r="975" spans="1:20" ht="20.100000000000001" customHeight="1">
      <c r="A975" t="e">
        <f>OSS_2018_19!#REF!</f>
        <v>#REF!</v>
      </c>
      <c r="B975" s="148" t="e">
        <f>Januar!#REF!</f>
        <v>#REF!</v>
      </c>
      <c r="C975" s="148" t="e">
        <f>Februar!#REF!</f>
        <v>#REF!</v>
      </c>
      <c r="D975" s="148" t="e">
        <f>#REF!</f>
        <v>#REF!</v>
      </c>
      <c r="E975" s="148" t="e">
        <f>Juni!#REF!</f>
        <v>#REF!</v>
      </c>
      <c r="F975" s="148" t="e">
        <f>Juli!#REF!</f>
        <v>#REF!</v>
      </c>
      <c r="G975" s="148" t="e">
        <f>Septembar!#REF!</f>
        <v>#REF!</v>
      </c>
      <c r="H975" s="148" t="e">
        <f>Oktobar!#REF!</f>
        <v>#REF!</v>
      </c>
      <c r="I975" s="148" t="e">
        <f>Oktobar_2!S975</f>
        <v>#REF!</v>
      </c>
      <c r="K975" s="148" t="e">
        <f>Januar!#REF!</f>
        <v>#REF!</v>
      </c>
      <c r="L975" s="148" t="e">
        <f>Februar!#REF!</f>
        <v>#REF!</v>
      </c>
      <c r="M975" s="148" t="e">
        <f>#REF!</f>
        <v>#REF!</v>
      </c>
      <c r="N975" s="148" t="e">
        <f>Juni!#REF!</f>
        <v>#REF!</v>
      </c>
      <c r="O975" s="148" t="e">
        <f>Juli!#REF!</f>
        <v>#REF!</v>
      </c>
      <c r="P975" s="148" t="e">
        <f>Septembar!#REF!</f>
        <v>#REF!</v>
      </c>
      <c r="Q975" s="148" t="e">
        <f>Oktobar!#REF!</f>
        <v>#REF!</v>
      </c>
      <c r="R975" s="148" t="e">
        <f>Oktobar_2!S975</f>
        <v>#REF!</v>
      </c>
      <c r="S975" s="148"/>
      <c r="T975" s="148">
        <f t="shared" si="16"/>
        <v>0</v>
      </c>
    </row>
    <row r="976" spans="1:20" ht="20.100000000000001" customHeight="1">
      <c r="A976" t="e">
        <f>OSS_2018_19!#REF!</f>
        <v>#REF!</v>
      </c>
      <c r="B976" s="148" t="e">
        <f>Januar!#REF!</f>
        <v>#REF!</v>
      </c>
      <c r="C976" s="148" t="e">
        <f>Februar!#REF!</f>
        <v>#REF!</v>
      </c>
      <c r="D976" s="148" t="e">
        <f>#REF!</f>
        <v>#REF!</v>
      </c>
      <c r="E976" s="148" t="e">
        <f>Juni!#REF!</f>
        <v>#REF!</v>
      </c>
      <c r="F976" s="148" t="e">
        <f>Juli!#REF!</f>
        <v>#REF!</v>
      </c>
      <c r="G976" s="148" t="e">
        <f>Septembar!#REF!</f>
        <v>#REF!</v>
      </c>
      <c r="H976" s="148" t="e">
        <f>Oktobar!#REF!</f>
        <v>#REF!</v>
      </c>
      <c r="I976" s="148" t="e">
        <f>Oktobar_2!S976</f>
        <v>#REF!</v>
      </c>
      <c r="K976" s="148" t="e">
        <f>Januar!#REF!</f>
        <v>#REF!</v>
      </c>
      <c r="L976" s="148" t="e">
        <f>Februar!#REF!</f>
        <v>#REF!</v>
      </c>
      <c r="M976" s="148" t="e">
        <f>#REF!</f>
        <v>#REF!</v>
      </c>
      <c r="N976" s="148" t="e">
        <f>Juni!#REF!</f>
        <v>#REF!</v>
      </c>
      <c r="O976" s="148" t="e">
        <f>Juli!#REF!</f>
        <v>#REF!</v>
      </c>
      <c r="P976" s="148" t="e">
        <f>Septembar!#REF!</f>
        <v>#REF!</v>
      </c>
      <c r="Q976" s="148" t="e">
        <f>Oktobar!#REF!</f>
        <v>#REF!</v>
      </c>
      <c r="R976" s="148" t="e">
        <f>Oktobar_2!S976</f>
        <v>#REF!</v>
      </c>
      <c r="S976" s="148"/>
      <c r="T976" s="148">
        <f t="shared" si="16"/>
        <v>0</v>
      </c>
    </row>
    <row r="977" spans="1:20" ht="20.100000000000001" customHeight="1">
      <c r="A977" t="e">
        <f>OSS_2018_19!#REF!</f>
        <v>#REF!</v>
      </c>
      <c r="B977" s="148" t="e">
        <f>Januar!#REF!</f>
        <v>#REF!</v>
      </c>
      <c r="C977" s="148" t="e">
        <f>Februar!#REF!</f>
        <v>#REF!</v>
      </c>
      <c r="D977" s="148" t="e">
        <f>#REF!</f>
        <v>#REF!</v>
      </c>
      <c r="E977" s="148" t="e">
        <f>Juni!#REF!</f>
        <v>#REF!</v>
      </c>
      <c r="F977" s="148" t="e">
        <f>Juli!#REF!</f>
        <v>#REF!</v>
      </c>
      <c r="G977" s="148" t="e">
        <f>Septembar!#REF!</f>
        <v>#REF!</v>
      </c>
      <c r="H977" s="148" t="e">
        <f>Oktobar!#REF!</f>
        <v>#REF!</v>
      </c>
      <c r="I977" s="148" t="e">
        <f>Oktobar_2!S977</f>
        <v>#REF!</v>
      </c>
      <c r="K977" s="148" t="e">
        <f>Januar!#REF!</f>
        <v>#REF!</v>
      </c>
      <c r="L977" s="148" t="e">
        <f>Februar!#REF!</f>
        <v>#REF!</v>
      </c>
      <c r="M977" s="148" t="e">
        <f>#REF!</f>
        <v>#REF!</v>
      </c>
      <c r="N977" s="148" t="e">
        <f>Juni!#REF!</f>
        <v>#REF!</v>
      </c>
      <c r="O977" s="148" t="e">
        <f>Juli!#REF!</f>
        <v>#REF!</v>
      </c>
      <c r="P977" s="148" t="e">
        <f>Septembar!#REF!</f>
        <v>#REF!</v>
      </c>
      <c r="Q977" s="148" t="e">
        <f>Oktobar!#REF!</f>
        <v>#REF!</v>
      </c>
      <c r="R977" s="148" t="e">
        <f>Oktobar_2!S977</f>
        <v>#REF!</v>
      </c>
      <c r="S977" s="148"/>
      <c r="T977" s="148">
        <f t="shared" si="16"/>
        <v>0</v>
      </c>
    </row>
    <row r="978" spans="1:20" ht="20.100000000000001" customHeight="1">
      <c r="A978" t="e">
        <f>OSS_2018_19!#REF!</f>
        <v>#REF!</v>
      </c>
      <c r="B978" s="148" t="e">
        <f>Januar!#REF!</f>
        <v>#REF!</v>
      </c>
      <c r="C978" s="148" t="e">
        <f>Februar!#REF!</f>
        <v>#REF!</v>
      </c>
      <c r="D978" s="148" t="e">
        <f>#REF!</f>
        <v>#REF!</v>
      </c>
      <c r="E978" s="148" t="e">
        <f>Juni!#REF!</f>
        <v>#REF!</v>
      </c>
      <c r="F978" s="148" t="e">
        <f>Juli!#REF!</f>
        <v>#REF!</v>
      </c>
      <c r="G978" s="148" t="e">
        <f>Septembar!#REF!</f>
        <v>#REF!</v>
      </c>
      <c r="H978" s="148" t="e">
        <f>Oktobar!#REF!</f>
        <v>#REF!</v>
      </c>
      <c r="I978" s="148" t="e">
        <f>Oktobar_2!S978</f>
        <v>#REF!</v>
      </c>
      <c r="K978" s="148" t="e">
        <f>Januar!#REF!</f>
        <v>#REF!</v>
      </c>
      <c r="L978" s="148" t="e">
        <f>Februar!#REF!</f>
        <v>#REF!</v>
      </c>
      <c r="M978" s="148" t="e">
        <f>#REF!</f>
        <v>#REF!</v>
      </c>
      <c r="N978" s="148" t="e">
        <f>Juni!#REF!</f>
        <v>#REF!</v>
      </c>
      <c r="O978" s="148" t="e">
        <f>Juli!#REF!</f>
        <v>#REF!</v>
      </c>
      <c r="P978" s="148" t="e">
        <f>Septembar!#REF!</f>
        <v>#REF!</v>
      </c>
      <c r="Q978" s="148" t="e">
        <f>Oktobar!#REF!</f>
        <v>#REF!</v>
      </c>
      <c r="R978" s="148" t="e">
        <f>Oktobar_2!S978</f>
        <v>#REF!</v>
      </c>
      <c r="S978" s="148"/>
      <c r="T978" s="148">
        <f t="shared" si="16"/>
        <v>0</v>
      </c>
    </row>
    <row r="979" spans="1:20" ht="20.100000000000001" customHeight="1">
      <c r="A979" t="e">
        <f>OSS_2018_19!#REF!</f>
        <v>#REF!</v>
      </c>
      <c r="B979" s="148" t="e">
        <f>Januar!#REF!</f>
        <v>#REF!</v>
      </c>
      <c r="C979" s="148" t="e">
        <f>Februar!#REF!</f>
        <v>#REF!</v>
      </c>
      <c r="D979" s="148" t="e">
        <f>#REF!</f>
        <v>#REF!</v>
      </c>
      <c r="E979" s="148" t="e">
        <f>Juni!#REF!</f>
        <v>#REF!</v>
      </c>
      <c r="F979" s="148" t="e">
        <f>Juli!#REF!</f>
        <v>#REF!</v>
      </c>
      <c r="G979" s="148" t="e">
        <f>Septembar!#REF!</f>
        <v>#REF!</v>
      </c>
      <c r="H979" s="148" t="e">
        <f>Oktobar!#REF!</f>
        <v>#REF!</v>
      </c>
      <c r="I979" s="148" t="e">
        <f>Oktobar_2!S979</f>
        <v>#REF!</v>
      </c>
      <c r="K979" s="148" t="e">
        <f>Januar!#REF!</f>
        <v>#REF!</v>
      </c>
      <c r="L979" s="148" t="e">
        <f>Februar!#REF!</f>
        <v>#REF!</v>
      </c>
      <c r="M979" s="148" t="e">
        <f>#REF!</f>
        <v>#REF!</v>
      </c>
      <c r="N979" s="148" t="e">
        <f>Juni!#REF!</f>
        <v>#REF!</v>
      </c>
      <c r="O979" s="148" t="e">
        <f>Juli!#REF!</f>
        <v>#REF!</v>
      </c>
      <c r="P979" s="148" t="e">
        <f>Septembar!#REF!</f>
        <v>#REF!</v>
      </c>
      <c r="Q979" s="148" t="e">
        <f>Oktobar!#REF!</f>
        <v>#REF!</v>
      </c>
      <c r="R979" s="148" t="e">
        <f>Oktobar_2!S979</f>
        <v>#REF!</v>
      </c>
      <c r="S979" s="148"/>
      <c r="T979" s="148">
        <f t="shared" si="16"/>
        <v>0</v>
      </c>
    </row>
    <row r="980" spans="1:20" ht="20.100000000000001" customHeight="1">
      <c r="A980" t="e">
        <f>OSS_2018_19!#REF!</f>
        <v>#REF!</v>
      </c>
      <c r="B980" s="148" t="e">
        <f>Januar!#REF!</f>
        <v>#REF!</v>
      </c>
      <c r="C980" s="148" t="e">
        <f>Februar!#REF!</f>
        <v>#REF!</v>
      </c>
      <c r="D980" s="148" t="e">
        <f>#REF!</f>
        <v>#REF!</v>
      </c>
      <c r="E980" s="148" t="e">
        <f>Juni!#REF!</f>
        <v>#REF!</v>
      </c>
      <c r="F980" s="148" t="e">
        <f>Juli!#REF!</f>
        <v>#REF!</v>
      </c>
      <c r="G980" s="148" t="e">
        <f>Septembar!#REF!</f>
        <v>#REF!</v>
      </c>
      <c r="H980" s="148" t="e">
        <f>Oktobar!#REF!</f>
        <v>#REF!</v>
      </c>
      <c r="I980" s="148" t="e">
        <f>Oktobar_2!S980</f>
        <v>#REF!</v>
      </c>
      <c r="K980" s="148" t="e">
        <f>Januar!#REF!</f>
        <v>#REF!</v>
      </c>
      <c r="L980" s="148" t="e">
        <f>Februar!#REF!</f>
        <v>#REF!</v>
      </c>
      <c r="M980" s="148" t="e">
        <f>#REF!</f>
        <v>#REF!</v>
      </c>
      <c r="N980" s="148" t="e">
        <f>Juni!#REF!</f>
        <v>#REF!</v>
      </c>
      <c r="O980" s="148" t="e">
        <f>Juli!#REF!</f>
        <v>#REF!</v>
      </c>
      <c r="P980" s="148" t="e">
        <f>Septembar!#REF!</f>
        <v>#REF!</v>
      </c>
      <c r="Q980" s="148" t="e">
        <f>Oktobar!#REF!</f>
        <v>#REF!</v>
      </c>
      <c r="R980" s="148" t="e">
        <f>Oktobar_2!S980</f>
        <v>#REF!</v>
      </c>
      <c r="S980" s="148"/>
      <c r="T980" s="148">
        <f t="shared" si="16"/>
        <v>0</v>
      </c>
    </row>
    <row r="981" spans="1:20" ht="20.100000000000001" customHeight="1">
      <c r="A981" t="e">
        <f>OSS_2018_19!#REF!</f>
        <v>#REF!</v>
      </c>
      <c r="B981" s="148" t="e">
        <f>Januar!#REF!</f>
        <v>#REF!</v>
      </c>
      <c r="C981" s="148" t="e">
        <f>Februar!#REF!</f>
        <v>#REF!</v>
      </c>
      <c r="D981" s="148" t="e">
        <f>#REF!</f>
        <v>#REF!</v>
      </c>
      <c r="E981" s="148" t="e">
        <f>Juni!#REF!</f>
        <v>#REF!</v>
      </c>
      <c r="F981" s="148" t="e">
        <f>Juli!#REF!</f>
        <v>#REF!</v>
      </c>
      <c r="G981" s="148" t="e">
        <f>Septembar!#REF!</f>
        <v>#REF!</v>
      </c>
      <c r="H981" s="148" t="e">
        <f>Oktobar!#REF!</f>
        <v>#REF!</v>
      </c>
      <c r="I981" s="148" t="e">
        <f>Oktobar_2!S981</f>
        <v>#REF!</v>
      </c>
      <c r="K981" s="148" t="e">
        <f>Januar!#REF!</f>
        <v>#REF!</v>
      </c>
      <c r="L981" s="148" t="e">
        <f>Februar!#REF!</f>
        <v>#REF!</v>
      </c>
      <c r="M981" s="148" t="e">
        <f>#REF!</f>
        <v>#REF!</v>
      </c>
      <c r="N981" s="148" t="e">
        <f>Juni!#REF!</f>
        <v>#REF!</v>
      </c>
      <c r="O981" s="148" t="e">
        <f>Juli!#REF!</f>
        <v>#REF!</v>
      </c>
      <c r="P981" s="148" t="e">
        <f>Septembar!#REF!</f>
        <v>#REF!</v>
      </c>
      <c r="Q981" s="148" t="e">
        <f>Oktobar!#REF!</f>
        <v>#REF!</v>
      </c>
      <c r="R981" s="148" t="e">
        <f>Oktobar_2!S981</f>
        <v>#REF!</v>
      </c>
      <c r="S981" s="148"/>
      <c r="T981" s="148">
        <f t="shared" si="16"/>
        <v>0</v>
      </c>
    </row>
    <row r="982" spans="1:20" ht="20.100000000000001" customHeight="1">
      <c r="A982" t="e">
        <f>OSS_2018_19!#REF!</f>
        <v>#REF!</v>
      </c>
      <c r="B982" s="148" t="e">
        <f>Januar!#REF!</f>
        <v>#REF!</v>
      </c>
      <c r="C982" s="148" t="e">
        <f>Februar!#REF!</f>
        <v>#REF!</v>
      </c>
      <c r="D982" s="148" t="e">
        <f>#REF!</f>
        <v>#REF!</v>
      </c>
      <c r="E982" s="148" t="e">
        <f>Juni!#REF!</f>
        <v>#REF!</v>
      </c>
      <c r="F982" s="148" t="e">
        <f>Juli!#REF!</f>
        <v>#REF!</v>
      </c>
      <c r="G982" s="148" t="e">
        <f>Septembar!#REF!</f>
        <v>#REF!</v>
      </c>
      <c r="H982" s="148" t="e">
        <f>Oktobar!#REF!</f>
        <v>#REF!</v>
      </c>
      <c r="I982" s="148" t="e">
        <f>Oktobar_2!S982</f>
        <v>#REF!</v>
      </c>
      <c r="K982" s="148" t="e">
        <f>Januar!#REF!</f>
        <v>#REF!</v>
      </c>
      <c r="L982" s="148" t="e">
        <f>Februar!#REF!</f>
        <v>#REF!</v>
      </c>
      <c r="M982" s="148" t="e">
        <f>#REF!</f>
        <v>#REF!</v>
      </c>
      <c r="N982" s="148" t="e">
        <f>Juni!#REF!</f>
        <v>#REF!</v>
      </c>
      <c r="O982" s="148" t="e">
        <f>Juli!#REF!</f>
        <v>#REF!</v>
      </c>
      <c r="P982" s="148" t="e">
        <f>Septembar!#REF!</f>
        <v>#REF!</v>
      </c>
      <c r="Q982" s="148" t="e">
        <f>Oktobar!#REF!</f>
        <v>#REF!</v>
      </c>
      <c r="R982" s="148" t="e">
        <f>Oktobar_2!S982</f>
        <v>#REF!</v>
      </c>
      <c r="S982" s="148"/>
      <c r="T982" s="148">
        <f t="shared" si="16"/>
        <v>0</v>
      </c>
    </row>
    <row r="983" spans="1:20" ht="20.100000000000001" customHeight="1">
      <c r="A983" t="e">
        <f>OSS_2018_19!#REF!</f>
        <v>#REF!</v>
      </c>
      <c r="B983" s="148" t="e">
        <f>Januar!#REF!</f>
        <v>#REF!</v>
      </c>
      <c r="C983" s="148" t="e">
        <f>Februar!#REF!</f>
        <v>#REF!</v>
      </c>
      <c r="D983" s="148" t="e">
        <f>#REF!</f>
        <v>#REF!</v>
      </c>
      <c r="E983" s="148" t="e">
        <f>Juni!#REF!</f>
        <v>#REF!</v>
      </c>
      <c r="F983" s="148" t="e">
        <f>Juli!#REF!</f>
        <v>#REF!</v>
      </c>
      <c r="G983" s="148" t="e">
        <f>Septembar!#REF!</f>
        <v>#REF!</v>
      </c>
      <c r="H983" s="148" t="e">
        <f>Oktobar!#REF!</f>
        <v>#REF!</v>
      </c>
      <c r="I983" s="148" t="e">
        <f>Oktobar_2!S983</f>
        <v>#REF!</v>
      </c>
      <c r="K983" s="148" t="e">
        <f>Januar!#REF!</f>
        <v>#REF!</v>
      </c>
      <c r="L983" s="148" t="e">
        <f>Februar!#REF!</f>
        <v>#REF!</v>
      </c>
      <c r="M983" s="148" t="e">
        <f>#REF!</f>
        <v>#REF!</v>
      </c>
      <c r="N983" s="148" t="e">
        <f>Juni!#REF!</f>
        <v>#REF!</v>
      </c>
      <c r="O983" s="148" t="e">
        <f>Juli!#REF!</f>
        <v>#REF!</v>
      </c>
      <c r="P983" s="148" t="e">
        <f>Septembar!#REF!</f>
        <v>#REF!</v>
      </c>
      <c r="Q983" s="148" t="e">
        <f>Oktobar!#REF!</f>
        <v>#REF!</v>
      </c>
      <c r="R983" s="148" t="e">
        <f>Oktobar_2!S983</f>
        <v>#REF!</v>
      </c>
      <c r="S983" s="148"/>
      <c r="T983" s="148">
        <f t="shared" si="16"/>
        <v>0</v>
      </c>
    </row>
    <row r="984" spans="1:20" ht="20.100000000000001" customHeight="1">
      <c r="A984" t="e">
        <f>OSS_2018_19!#REF!</f>
        <v>#REF!</v>
      </c>
      <c r="B984" s="148" t="e">
        <f>Januar!#REF!</f>
        <v>#REF!</v>
      </c>
      <c r="C984" s="148" t="e">
        <f>Februar!#REF!</f>
        <v>#REF!</v>
      </c>
      <c r="D984" s="148" t="e">
        <f>#REF!</f>
        <v>#REF!</v>
      </c>
      <c r="E984" s="148" t="e">
        <f>Juni!#REF!</f>
        <v>#REF!</v>
      </c>
      <c r="F984" s="148" t="e">
        <f>Juli!#REF!</f>
        <v>#REF!</v>
      </c>
      <c r="G984" s="148" t="e">
        <f>Septembar!#REF!</f>
        <v>#REF!</v>
      </c>
      <c r="H984" s="148" t="e">
        <f>Oktobar!#REF!</f>
        <v>#REF!</v>
      </c>
      <c r="I984" s="148" t="e">
        <f>Oktobar_2!S984</f>
        <v>#REF!</v>
      </c>
      <c r="K984" s="148" t="e">
        <f>Januar!#REF!</f>
        <v>#REF!</v>
      </c>
      <c r="L984" s="148" t="e">
        <f>Februar!#REF!</f>
        <v>#REF!</v>
      </c>
      <c r="M984" s="148" t="e">
        <f>#REF!</f>
        <v>#REF!</v>
      </c>
      <c r="N984" s="148" t="e">
        <f>Juni!#REF!</f>
        <v>#REF!</v>
      </c>
      <c r="O984" s="148" t="e">
        <f>Juli!#REF!</f>
        <v>#REF!</v>
      </c>
      <c r="P984" s="148" t="e">
        <f>Septembar!#REF!</f>
        <v>#REF!</v>
      </c>
      <c r="Q984" s="148" t="e">
        <f>Oktobar!#REF!</f>
        <v>#REF!</v>
      </c>
      <c r="R984" s="148" t="e">
        <f>Oktobar_2!S984</f>
        <v>#REF!</v>
      </c>
      <c r="S984" s="148"/>
      <c r="T984" s="148">
        <f t="shared" si="16"/>
        <v>0</v>
      </c>
    </row>
    <row r="985" spans="1:20" ht="20.100000000000001" customHeight="1">
      <c r="A985" t="e">
        <f>OSS_2018_19!#REF!</f>
        <v>#REF!</v>
      </c>
      <c r="B985" s="148" t="e">
        <f>Januar!#REF!</f>
        <v>#REF!</v>
      </c>
      <c r="C985" s="148" t="e">
        <f>Februar!#REF!</f>
        <v>#REF!</v>
      </c>
      <c r="D985" s="148" t="e">
        <f>#REF!</f>
        <v>#REF!</v>
      </c>
      <c r="E985" s="148" t="e">
        <f>Juni!#REF!</f>
        <v>#REF!</v>
      </c>
      <c r="F985" s="148" t="e">
        <f>Juli!#REF!</f>
        <v>#REF!</v>
      </c>
      <c r="G985" s="148" t="e">
        <f>Septembar!#REF!</f>
        <v>#REF!</v>
      </c>
      <c r="H985" s="148" t="e">
        <f>Oktobar!#REF!</f>
        <v>#REF!</v>
      </c>
      <c r="I985" s="148" t="e">
        <f>Oktobar_2!S985</f>
        <v>#REF!</v>
      </c>
      <c r="K985" s="148" t="e">
        <f>Januar!#REF!</f>
        <v>#REF!</v>
      </c>
      <c r="L985" s="148" t="e">
        <f>Februar!#REF!</f>
        <v>#REF!</v>
      </c>
      <c r="M985" s="148" t="e">
        <f>#REF!</f>
        <v>#REF!</v>
      </c>
      <c r="N985" s="148" t="e">
        <f>Juni!#REF!</f>
        <v>#REF!</v>
      </c>
      <c r="O985" s="148" t="e">
        <f>Juli!#REF!</f>
        <v>#REF!</v>
      </c>
      <c r="P985" s="148" t="e">
        <f>Septembar!#REF!</f>
        <v>#REF!</v>
      </c>
      <c r="Q985" s="148" t="e">
        <f>Oktobar!#REF!</f>
        <v>#REF!</v>
      </c>
      <c r="R985" s="148" t="e">
        <f>Oktobar_2!S985</f>
        <v>#REF!</v>
      </c>
      <c r="S985" s="148"/>
      <c r="T985" s="148">
        <f t="shared" si="16"/>
        <v>0</v>
      </c>
    </row>
    <row r="986" spans="1:20" ht="20.100000000000001" customHeight="1">
      <c r="A986" t="e">
        <f>OSS_2018_19!#REF!</f>
        <v>#REF!</v>
      </c>
      <c r="B986" s="148" t="e">
        <f>Januar!#REF!</f>
        <v>#REF!</v>
      </c>
      <c r="C986" s="148" t="e">
        <f>Februar!#REF!</f>
        <v>#REF!</v>
      </c>
      <c r="D986" s="148" t="e">
        <f>#REF!</f>
        <v>#REF!</v>
      </c>
      <c r="E986" s="148" t="e">
        <f>Juni!#REF!</f>
        <v>#REF!</v>
      </c>
      <c r="F986" s="148" t="e">
        <f>Juli!#REF!</f>
        <v>#REF!</v>
      </c>
      <c r="G986" s="148" t="e">
        <f>Septembar!#REF!</f>
        <v>#REF!</v>
      </c>
      <c r="H986" s="148" t="e">
        <f>Oktobar!#REF!</f>
        <v>#REF!</v>
      </c>
      <c r="I986" s="148" t="e">
        <f>Oktobar_2!S986</f>
        <v>#REF!</v>
      </c>
      <c r="K986" s="148" t="e">
        <f>Januar!#REF!</f>
        <v>#REF!</v>
      </c>
      <c r="L986" s="148" t="e">
        <f>Februar!#REF!</f>
        <v>#REF!</v>
      </c>
      <c r="M986" s="148" t="e">
        <f>#REF!</f>
        <v>#REF!</v>
      </c>
      <c r="N986" s="148" t="e">
        <f>Juni!#REF!</f>
        <v>#REF!</v>
      </c>
      <c r="O986" s="148" t="e">
        <f>Juli!#REF!</f>
        <v>#REF!</v>
      </c>
      <c r="P986" s="148" t="e">
        <f>Septembar!#REF!</f>
        <v>#REF!</v>
      </c>
      <c r="Q986" s="148" t="e">
        <f>Oktobar!#REF!</f>
        <v>#REF!</v>
      </c>
      <c r="R986" s="148" t="e">
        <f>Oktobar_2!S986</f>
        <v>#REF!</v>
      </c>
      <c r="S986" s="148"/>
      <c r="T986" s="148">
        <f t="shared" si="16"/>
        <v>0</v>
      </c>
    </row>
    <row r="987" spans="1:20" ht="20.100000000000001" customHeight="1">
      <c r="A987" t="e">
        <f>OSS_2018_19!#REF!</f>
        <v>#REF!</v>
      </c>
      <c r="B987" s="148" t="e">
        <f>Januar!#REF!</f>
        <v>#REF!</v>
      </c>
      <c r="C987" s="148" t="e">
        <f>Februar!#REF!</f>
        <v>#REF!</v>
      </c>
      <c r="D987" s="148" t="e">
        <f>#REF!</f>
        <v>#REF!</v>
      </c>
      <c r="E987" s="148" t="e">
        <f>Juni!#REF!</f>
        <v>#REF!</v>
      </c>
      <c r="F987" s="148" t="e">
        <f>Juli!#REF!</f>
        <v>#REF!</v>
      </c>
      <c r="G987" s="148" t="e">
        <f>Septembar!#REF!</f>
        <v>#REF!</v>
      </c>
      <c r="H987" s="148" t="e">
        <f>Oktobar!#REF!</f>
        <v>#REF!</v>
      </c>
      <c r="I987" s="148" t="e">
        <f>Oktobar_2!S987</f>
        <v>#REF!</v>
      </c>
      <c r="K987" s="148" t="e">
        <f>Januar!#REF!</f>
        <v>#REF!</v>
      </c>
      <c r="L987" s="148" t="e">
        <f>Februar!#REF!</f>
        <v>#REF!</v>
      </c>
      <c r="M987" s="148" t="e">
        <f>#REF!</f>
        <v>#REF!</v>
      </c>
      <c r="N987" s="148" t="e">
        <f>Juni!#REF!</f>
        <v>#REF!</v>
      </c>
      <c r="O987" s="148" t="e">
        <f>Juli!#REF!</f>
        <v>#REF!</v>
      </c>
      <c r="P987" s="148" t="e">
        <f>Septembar!#REF!</f>
        <v>#REF!</v>
      </c>
      <c r="Q987" s="148" t="e">
        <f>Oktobar!#REF!</f>
        <v>#REF!</v>
      </c>
      <c r="R987" s="148" t="e">
        <f>Oktobar_2!S987</f>
        <v>#REF!</v>
      </c>
      <c r="S987" s="148"/>
      <c r="T987" s="148">
        <f t="shared" si="16"/>
        <v>0</v>
      </c>
    </row>
    <row r="988" spans="1:20" ht="20.100000000000001" customHeight="1">
      <c r="A988" t="e">
        <f>OSS_2018_19!#REF!</f>
        <v>#REF!</v>
      </c>
      <c r="B988" s="148" t="e">
        <f>Januar!#REF!</f>
        <v>#REF!</v>
      </c>
      <c r="C988" s="148" t="e">
        <f>Februar!#REF!</f>
        <v>#REF!</v>
      </c>
      <c r="D988" s="148" t="e">
        <f>#REF!</f>
        <v>#REF!</v>
      </c>
      <c r="E988" s="148" t="e">
        <f>Juni!#REF!</f>
        <v>#REF!</v>
      </c>
      <c r="F988" s="148" t="e">
        <f>Juli!#REF!</f>
        <v>#REF!</v>
      </c>
      <c r="G988" s="148" t="e">
        <f>Septembar!#REF!</f>
        <v>#REF!</v>
      </c>
      <c r="H988" s="148" t="e">
        <f>Oktobar!#REF!</f>
        <v>#REF!</v>
      </c>
      <c r="I988" s="148" t="e">
        <f>Oktobar_2!S988</f>
        <v>#REF!</v>
      </c>
      <c r="K988" s="148" t="e">
        <f>Januar!#REF!</f>
        <v>#REF!</v>
      </c>
      <c r="L988" s="148" t="e">
        <f>Februar!#REF!</f>
        <v>#REF!</v>
      </c>
      <c r="M988" s="148" t="e">
        <f>#REF!</f>
        <v>#REF!</v>
      </c>
      <c r="N988" s="148" t="e">
        <f>Juni!#REF!</f>
        <v>#REF!</v>
      </c>
      <c r="O988" s="148" t="e">
        <f>Juli!#REF!</f>
        <v>#REF!</v>
      </c>
      <c r="P988" s="148" t="e">
        <f>Septembar!#REF!</f>
        <v>#REF!</v>
      </c>
      <c r="Q988" s="148" t="e">
        <f>Oktobar!#REF!</f>
        <v>#REF!</v>
      </c>
      <c r="R988" s="148" t="e">
        <f>Oktobar_2!S988</f>
        <v>#REF!</v>
      </c>
      <c r="S988" s="148"/>
      <c r="T988" s="148">
        <f t="shared" si="16"/>
        <v>0</v>
      </c>
    </row>
    <row r="989" spans="1:20" ht="20.100000000000001" customHeight="1">
      <c r="A989" t="e">
        <f>OSS_2018_19!#REF!</f>
        <v>#REF!</v>
      </c>
      <c r="B989" s="148" t="e">
        <f>Januar!#REF!</f>
        <v>#REF!</v>
      </c>
      <c r="C989" s="148" t="e">
        <f>Februar!#REF!</f>
        <v>#REF!</v>
      </c>
      <c r="D989" s="148" t="e">
        <f>#REF!</f>
        <v>#REF!</v>
      </c>
      <c r="E989" s="148" t="e">
        <f>Juni!#REF!</f>
        <v>#REF!</v>
      </c>
      <c r="F989" s="148" t="e">
        <f>Juli!#REF!</f>
        <v>#REF!</v>
      </c>
      <c r="G989" s="148" t="e">
        <f>Septembar!#REF!</f>
        <v>#REF!</v>
      </c>
      <c r="H989" s="148" t="e">
        <f>Oktobar!#REF!</f>
        <v>#REF!</v>
      </c>
      <c r="I989" s="148" t="e">
        <f>Oktobar_2!S989</f>
        <v>#REF!</v>
      </c>
      <c r="K989" s="148" t="e">
        <f>Januar!#REF!</f>
        <v>#REF!</v>
      </c>
      <c r="L989" s="148" t="e">
        <f>Februar!#REF!</f>
        <v>#REF!</v>
      </c>
      <c r="M989" s="148" t="e">
        <f>#REF!</f>
        <v>#REF!</v>
      </c>
      <c r="N989" s="148" t="e">
        <f>Juni!#REF!</f>
        <v>#REF!</v>
      </c>
      <c r="O989" s="148" t="e">
        <f>Juli!#REF!</f>
        <v>#REF!</v>
      </c>
      <c r="P989" s="148" t="e">
        <f>Septembar!#REF!</f>
        <v>#REF!</v>
      </c>
      <c r="Q989" s="148" t="e">
        <f>Oktobar!#REF!</f>
        <v>#REF!</v>
      </c>
      <c r="R989" s="148" t="e">
        <f>Oktobar_2!S989</f>
        <v>#REF!</v>
      </c>
      <c r="S989" s="148"/>
      <c r="T989" s="148">
        <f t="shared" si="16"/>
        <v>0</v>
      </c>
    </row>
    <row r="990" spans="1:20" ht="20.100000000000001" customHeight="1">
      <c r="A990" t="e">
        <f>OSS_2018_19!#REF!</f>
        <v>#REF!</v>
      </c>
      <c r="B990" s="148" t="e">
        <f>Januar!#REF!</f>
        <v>#REF!</v>
      </c>
      <c r="C990" s="148" t="e">
        <f>Februar!#REF!</f>
        <v>#REF!</v>
      </c>
      <c r="D990" s="148" t="e">
        <f>#REF!</f>
        <v>#REF!</v>
      </c>
      <c r="E990" s="148" t="e">
        <f>Juni!#REF!</f>
        <v>#REF!</v>
      </c>
      <c r="F990" s="148" t="e">
        <f>Juli!#REF!</f>
        <v>#REF!</v>
      </c>
      <c r="G990" s="148" t="e">
        <f>Septembar!#REF!</f>
        <v>#REF!</v>
      </c>
      <c r="H990" s="148" t="e">
        <f>Oktobar!#REF!</f>
        <v>#REF!</v>
      </c>
      <c r="I990" s="148" t="e">
        <f>Oktobar_2!S990</f>
        <v>#REF!</v>
      </c>
      <c r="K990" s="148" t="e">
        <f>Januar!#REF!</f>
        <v>#REF!</v>
      </c>
      <c r="L990" s="148" t="e">
        <f>Februar!#REF!</f>
        <v>#REF!</v>
      </c>
      <c r="M990" s="148" t="e">
        <f>#REF!</f>
        <v>#REF!</v>
      </c>
      <c r="N990" s="148" t="e">
        <f>Juni!#REF!</f>
        <v>#REF!</v>
      </c>
      <c r="O990" s="148" t="e">
        <f>Juli!#REF!</f>
        <v>#REF!</v>
      </c>
      <c r="P990" s="148" t="e">
        <f>Septembar!#REF!</f>
        <v>#REF!</v>
      </c>
      <c r="Q990" s="148" t="e">
        <f>Oktobar!#REF!</f>
        <v>#REF!</v>
      </c>
      <c r="R990" s="148" t="e">
        <f>Oktobar_2!S990</f>
        <v>#REF!</v>
      </c>
      <c r="S990" s="148"/>
      <c r="T990" s="148">
        <f t="shared" si="16"/>
        <v>0</v>
      </c>
    </row>
    <row r="991" spans="1:20" ht="20.100000000000001" customHeight="1">
      <c r="A991" t="e">
        <f>OSS_2018_19!#REF!</f>
        <v>#REF!</v>
      </c>
      <c r="B991" s="148" t="e">
        <f>Januar!#REF!</f>
        <v>#REF!</v>
      </c>
      <c r="C991" s="148" t="e">
        <f>Februar!#REF!</f>
        <v>#REF!</v>
      </c>
      <c r="D991" s="148" t="e">
        <f>#REF!</f>
        <v>#REF!</v>
      </c>
      <c r="E991" s="148" t="e">
        <f>Juni!#REF!</f>
        <v>#REF!</v>
      </c>
      <c r="F991" s="148" t="e">
        <f>Juli!#REF!</f>
        <v>#REF!</v>
      </c>
      <c r="G991" s="148" t="e">
        <f>Septembar!#REF!</f>
        <v>#REF!</v>
      </c>
      <c r="H991" s="148" t="e">
        <f>Oktobar!#REF!</f>
        <v>#REF!</v>
      </c>
      <c r="I991" s="148" t="e">
        <f>Oktobar_2!S991</f>
        <v>#REF!</v>
      </c>
      <c r="K991" s="148" t="e">
        <f>Januar!#REF!</f>
        <v>#REF!</v>
      </c>
      <c r="L991" s="148" t="e">
        <f>Februar!#REF!</f>
        <v>#REF!</v>
      </c>
      <c r="M991" s="148" t="e">
        <f>#REF!</f>
        <v>#REF!</v>
      </c>
      <c r="N991" s="148" t="e">
        <f>Juni!#REF!</f>
        <v>#REF!</v>
      </c>
      <c r="O991" s="148" t="e">
        <f>Juli!#REF!</f>
        <v>#REF!</v>
      </c>
      <c r="P991" s="148" t="e">
        <f>Septembar!#REF!</f>
        <v>#REF!</v>
      </c>
      <c r="Q991" s="148" t="e">
        <f>Oktobar!#REF!</f>
        <v>#REF!</v>
      </c>
      <c r="R991" s="148" t="e">
        <f>Oktobar_2!S991</f>
        <v>#REF!</v>
      </c>
      <c r="S991" s="148"/>
      <c r="T991" s="148">
        <f t="shared" si="16"/>
        <v>0</v>
      </c>
    </row>
    <row r="992" spans="1:20" ht="20.100000000000001" customHeight="1">
      <c r="A992" t="e">
        <f>OSS_2018_19!#REF!</f>
        <v>#REF!</v>
      </c>
      <c r="B992" s="148" t="e">
        <f>Januar!#REF!</f>
        <v>#REF!</v>
      </c>
      <c r="C992" s="148" t="e">
        <f>Februar!#REF!</f>
        <v>#REF!</v>
      </c>
      <c r="D992" s="148" t="e">
        <f>#REF!</f>
        <v>#REF!</v>
      </c>
      <c r="E992" s="148" t="e">
        <f>Juni!#REF!</f>
        <v>#REF!</v>
      </c>
      <c r="F992" s="148" t="e">
        <f>Juli!#REF!</f>
        <v>#REF!</v>
      </c>
      <c r="G992" s="148" t="e">
        <f>Septembar!#REF!</f>
        <v>#REF!</v>
      </c>
      <c r="H992" s="148" t="e">
        <f>Oktobar!#REF!</f>
        <v>#REF!</v>
      </c>
      <c r="I992" s="148" t="e">
        <f>Oktobar_2!S992</f>
        <v>#REF!</v>
      </c>
      <c r="K992" s="148" t="e">
        <f>Januar!#REF!</f>
        <v>#REF!</v>
      </c>
      <c r="L992" s="148" t="e">
        <f>Februar!#REF!</f>
        <v>#REF!</v>
      </c>
      <c r="M992" s="148" t="e">
        <f>#REF!</f>
        <v>#REF!</v>
      </c>
      <c r="N992" s="148" t="e">
        <f>Juni!#REF!</f>
        <v>#REF!</v>
      </c>
      <c r="O992" s="148" t="e">
        <f>Juli!#REF!</f>
        <v>#REF!</v>
      </c>
      <c r="P992" s="148" t="e">
        <f>Septembar!#REF!</f>
        <v>#REF!</v>
      </c>
      <c r="Q992" s="148" t="e">
        <f>Oktobar!#REF!</f>
        <v>#REF!</v>
      </c>
      <c r="R992" s="148" t="e">
        <f>Oktobar_2!S992</f>
        <v>#REF!</v>
      </c>
      <c r="S992" s="148"/>
      <c r="T992" s="148">
        <f t="shared" si="16"/>
        <v>0</v>
      </c>
    </row>
    <row r="993" spans="1:20" ht="20.100000000000001" customHeight="1">
      <c r="A993" t="e">
        <f>OSS_2018_19!#REF!</f>
        <v>#REF!</v>
      </c>
      <c r="B993" s="148" t="e">
        <f>Januar!#REF!</f>
        <v>#REF!</v>
      </c>
      <c r="C993" s="148" t="e">
        <f>Februar!#REF!</f>
        <v>#REF!</v>
      </c>
      <c r="D993" s="148" t="e">
        <f>#REF!</f>
        <v>#REF!</v>
      </c>
      <c r="E993" s="148" t="e">
        <f>Juni!#REF!</f>
        <v>#REF!</v>
      </c>
      <c r="F993" s="148" t="e">
        <f>Juli!#REF!</f>
        <v>#REF!</v>
      </c>
      <c r="G993" s="148" t="e">
        <f>Septembar!#REF!</f>
        <v>#REF!</v>
      </c>
      <c r="H993" s="148" t="e">
        <f>Oktobar!#REF!</f>
        <v>#REF!</v>
      </c>
      <c r="I993" s="148" t="e">
        <f>Oktobar_2!S993</f>
        <v>#REF!</v>
      </c>
      <c r="K993" s="148" t="e">
        <f>Januar!#REF!</f>
        <v>#REF!</v>
      </c>
      <c r="L993" s="148" t="e">
        <f>Februar!#REF!</f>
        <v>#REF!</v>
      </c>
      <c r="M993" s="148" t="e">
        <f>#REF!</f>
        <v>#REF!</v>
      </c>
      <c r="N993" s="148" t="e">
        <f>Juni!#REF!</f>
        <v>#REF!</v>
      </c>
      <c r="O993" s="148" t="e">
        <f>Juli!#REF!</f>
        <v>#REF!</v>
      </c>
      <c r="P993" s="148" t="e">
        <f>Septembar!#REF!</f>
        <v>#REF!</v>
      </c>
      <c r="Q993" s="148" t="e">
        <f>Oktobar!#REF!</f>
        <v>#REF!</v>
      </c>
      <c r="R993" s="148" t="e">
        <f>Oktobar_2!S993</f>
        <v>#REF!</v>
      </c>
      <c r="S993" s="148"/>
      <c r="T993" s="148">
        <f t="shared" si="16"/>
        <v>0</v>
      </c>
    </row>
    <row r="994" spans="1:20" ht="20.100000000000001" customHeight="1">
      <c r="A994" t="e">
        <f>OSS_2018_19!#REF!</f>
        <v>#REF!</v>
      </c>
      <c r="B994" s="148" t="e">
        <f>Januar!#REF!</f>
        <v>#REF!</v>
      </c>
      <c r="C994" s="148" t="e">
        <f>Februar!#REF!</f>
        <v>#REF!</v>
      </c>
      <c r="D994" s="148" t="e">
        <f>#REF!</f>
        <v>#REF!</v>
      </c>
      <c r="E994" s="148" t="e">
        <f>Juni!#REF!</f>
        <v>#REF!</v>
      </c>
      <c r="F994" s="148" t="e">
        <f>Juli!#REF!</f>
        <v>#REF!</v>
      </c>
      <c r="G994" s="148" t="e">
        <f>Septembar!#REF!</f>
        <v>#REF!</v>
      </c>
      <c r="H994" s="148" t="e">
        <f>Oktobar!#REF!</f>
        <v>#REF!</v>
      </c>
      <c r="I994" s="148" t="e">
        <f>Oktobar_2!S994</f>
        <v>#REF!</v>
      </c>
      <c r="K994" s="148" t="e">
        <f>Januar!#REF!</f>
        <v>#REF!</v>
      </c>
      <c r="L994" s="148" t="e">
        <f>Februar!#REF!</f>
        <v>#REF!</v>
      </c>
      <c r="M994" s="148" t="e">
        <f>#REF!</f>
        <v>#REF!</v>
      </c>
      <c r="N994" s="148" t="e">
        <f>Juni!#REF!</f>
        <v>#REF!</v>
      </c>
      <c r="O994" s="148" t="e">
        <f>Juli!#REF!</f>
        <v>#REF!</v>
      </c>
      <c r="P994" s="148" t="e">
        <f>Septembar!#REF!</f>
        <v>#REF!</v>
      </c>
      <c r="Q994" s="148" t="e">
        <f>Oktobar!#REF!</f>
        <v>#REF!</v>
      </c>
      <c r="R994" s="148" t="e">
        <f>Oktobar_2!S994</f>
        <v>#REF!</v>
      </c>
      <c r="S994" s="148"/>
      <c r="T994" s="148">
        <f t="shared" si="16"/>
        <v>0</v>
      </c>
    </row>
    <row r="995" spans="1:20" ht="20.100000000000001" customHeight="1">
      <c r="A995" t="e">
        <f>OSS_2018_19!#REF!</f>
        <v>#REF!</v>
      </c>
      <c r="B995" s="148" t="e">
        <f>Januar!#REF!</f>
        <v>#REF!</v>
      </c>
      <c r="C995" s="148" t="e">
        <f>Februar!#REF!</f>
        <v>#REF!</v>
      </c>
      <c r="D995" s="148" t="e">
        <f>#REF!</f>
        <v>#REF!</v>
      </c>
      <c r="E995" s="148" t="e">
        <f>Juni!#REF!</f>
        <v>#REF!</v>
      </c>
      <c r="F995" s="148" t="e">
        <f>Juli!#REF!</f>
        <v>#REF!</v>
      </c>
      <c r="G995" s="148" t="e">
        <f>Septembar!#REF!</f>
        <v>#REF!</v>
      </c>
      <c r="H995" s="148" t="e">
        <f>Oktobar!#REF!</f>
        <v>#REF!</v>
      </c>
      <c r="I995" s="148" t="e">
        <f>Oktobar_2!S995</f>
        <v>#REF!</v>
      </c>
      <c r="K995" s="148" t="e">
        <f>Januar!#REF!</f>
        <v>#REF!</v>
      </c>
      <c r="L995" s="148" t="e">
        <f>Februar!#REF!</f>
        <v>#REF!</v>
      </c>
      <c r="M995" s="148" t="e">
        <f>#REF!</f>
        <v>#REF!</v>
      </c>
      <c r="N995" s="148" t="e">
        <f>Juni!#REF!</f>
        <v>#REF!</v>
      </c>
      <c r="O995" s="148" t="e">
        <f>Juli!#REF!</f>
        <v>#REF!</v>
      </c>
      <c r="P995" s="148" t="e">
        <f>Septembar!#REF!</f>
        <v>#REF!</v>
      </c>
      <c r="Q995" s="148" t="e">
        <f>Oktobar!#REF!</f>
        <v>#REF!</v>
      </c>
      <c r="R995" s="148" t="e">
        <f>Oktobar_2!S995</f>
        <v>#REF!</v>
      </c>
      <c r="S995" s="148"/>
      <c r="T995" s="148">
        <f t="shared" si="16"/>
        <v>0</v>
      </c>
    </row>
    <row r="996" spans="1:20" ht="20.100000000000001" customHeight="1">
      <c r="A996" t="e">
        <f>OSS_2018_19!#REF!</f>
        <v>#REF!</v>
      </c>
      <c r="B996" s="148" t="e">
        <f>Januar!#REF!</f>
        <v>#REF!</v>
      </c>
      <c r="C996" s="148" t="e">
        <f>Februar!#REF!</f>
        <v>#REF!</v>
      </c>
      <c r="D996" s="148" t="e">
        <f>#REF!</f>
        <v>#REF!</v>
      </c>
      <c r="E996" s="148" t="e">
        <f>Juni!#REF!</f>
        <v>#REF!</v>
      </c>
      <c r="F996" s="148" t="e">
        <f>Juli!#REF!</f>
        <v>#REF!</v>
      </c>
      <c r="G996" s="148" t="e">
        <f>Septembar!#REF!</f>
        <v>#REF!</v>
      </c>
      <c r="H996" s="148" t="e">
        <f>Oktobar!#REF!</f>
        <v>#REF!</v>
      </c>
      <c r="I996" s="148" t="e">
        <f>Oktobar_2!S996</f>
        <v>#REF!</v>
      </c>
      <c r="K996" s="148" t="e">
        <f>Januar!#REF!</f>
        <v>#REF!</v>
      </c>
      <c r="L996" s="148" t="e">
        <f>Februar!#REF!</f>
        <v>#REF!</v>
      </c>
      <c r="M996" s="148" t="e">
        <f>#REF!</f>
        <v>#REF!</v>
      </c>
      <c r="N996" s="148" t="e">
        <f>Juni!#REF!</f>
        <v>#REF!</v>
      </c>
      <c r="O996" s="148" t="e">
        <f>Juli!#REF!</f>
        <v>#REF!</v>
      </c>
      <c r="P996" s="148" t="e">
        <f>Septembar!#REF!</f>
        <v>#REF!</v>
      </c>
      <c r="Q996" s="148" t="e">
        <f>Oktobar!#REF!</f>
        <v>#REF!</v>
      </c>
      <c r="R996" s="148" t="e">
        <f>Oktobar_2!S996</f>
        <v>#REF!</v>
      </c>
      <c r="S996" s="148"/>
      <c r="T996" s="148">
        <f t="shared" si="16"/>
        <v>0</v>
      </c>
    </row>
    <row r="997" spans="1:20" ht="20.100000000000001" customHeight="1">
      <c r="A997" t="e">
        <f>OSS_2018_19!#REF!</f>
        <v>#REF!</v>
      </c>
      <c r="B997" s="148" t="e">
        <f>Januar!#REF!</f>
        <v>#REF!</v>
      </c>
      <c r="C997" s="148" t="e">
        <f>Februar!#REF!</f>
        <v>#REF!</v>
      </c>
      <c r="D997" s="148" t="e">
        <f>#REF!</f>
        <v>#REF!</v>
      </c>
      <c r="E997" s="148" t="e">
        <f>Juni!#REF!</f>
        <v>#REF!</v>
      </c>
      <c r="F997" s="148" t="e">
        <f>Juli!#REF!</f>
        <v>#REF!</v>
      </c>
      <c r="G997" s="148" t="e">
        <f>Septembar!#REF!</f>
        <v>#REF!</v>
      </c>
      <c r="H997" s="148" t="e">
        <f>Oktobar!#REF!</f>
        <v>#REF!</v>
      </c>
      <c r="I997" s="148" t="e">
        <f>Oktobar_2!S997</f>
        <v>#REF!</v>
      </c>
      <c r="K997" s="148" t="e">
        <f>Januar!#REF!</f>
        <v>#REF!</v>
      </c>
      <c r="L997" s="148" t="e">
        <f>Februar!#REF!</f>
        <v>#REF!</v>
      </c>
      <c r="M997" s="148" t="e">
        <f>#REF!</f>
        <v>#REF!</v>
      </c>
      <c r="N997" s="148" t="e">
        <f>Juni!#REF!</f>
        <v>#REF!</v>
      </c>
      <c r="O997" s="148" t="e">
        <f>Juli!#REF!</f>
        <v>#REF!</v>
      </c>
      <c r="P997" s="148" t="e">
        <f>Septembar!#REF!</f>
        <v>#REF!</v>
      </c>
      <c r="Q997" s="148" t="e">
        <f>Oktobar!#REF!</f>
        <v>#REF!</v>
      </c>
      <c r="R997" s="148" t="e">
        <f>Oktobar_2!S997</f>
        <v>#REF!</v>
      </c>
      <c r="S997" s="148"/>
      <c r="T997" s="148">
        <f t="shared" si="16"/>
        <v>0</v>
      </c>
    </row>
    <row r="998" spans="1:20" ht="20.100000000000001" customHeight="1">
      <c r="A998" t="e">
        <f>OSS_2018_19!#REF!</f>
        <v>#REF!</v>
      </c>
      <c r="B998" s="148" t="e">
        <f>Januar!#REF!</f>
        <v>#REF!</v>
      </c>
      <c r="C998" s="148" t="e">
        <f>Februar!#REF!</f>
        <v>#REF!</v>
      </c>
      <c r="D998" s="148" t="e">
        <f>#REF!</f>
        <v>#REF!</v>
      </c>
      <c r="E998" s="148" t="e">
        <f>Juni!#REF!</f>
        <v>#REF!</v>
      </c>
      <c r="F998" s="148" t="e">
        <f>Juli!#REF!</f>
        <v>#REF!</v>
      </c>
      <c r="G998" s="148" t="e">
        <f>Septembar!#REF!</f>
        <v>#REF!</v>
      </c>
      <c r="H998" s="148" t="e">
        <f>Oktobar!#REF!</f>
        <v>#REF!</v>
      </c>
      <c r="I998" s="148" t="e">
        <f>Oktobar_2!S998</f>
        <v>#REF!</v>
      </c>
      <c r="K998" s="148" t="e">
        <f>Januar!#REF!</f>
        <v>#REF!</v>
      </c>
      <c r="L998" s="148" t="e">
        <f>Februar!#REF!</f>
        <v>#REF!</v>
      </c>
      <c r="M998" s="148" t="e">
        <f>#REF!</f>
        <v>#REF!</v>
      </c>
      <c r="N998" s="148" t="e">
        <f>Juni!#REF!</f>
        <v>#REF!</v>
      </c>
      <c r="O998" s="148" t="e">
        <f>Juli!#REF!</f>
        <v>#REF!</v>
      </c>
      <c r="P998" s="148" t="e">
        <f>Septembar!#REF!</f>
        <v>#REF!</v>
      </c>
      <c r="Q998" s="148" t="e">
        <f>Oktobar!#REF!</f>
        <v>#REF!</v>
      </c>
      <c r="R998" s="148" t="e">
        <f>Oktobar_2!S998</f>
        <v>#REF!</v>
      </c>
      <c r="S998" s="148"/>
      <c r="T998" s="148">
        <f t="shared" si="16"/>
        <v>0</v>
      </c>
    </row>
    <row r="999" spans="1:20" ht="20.100000000000001" customHeight="1">
      <c r="A999" t="e">
        <f>OSS_2018_19!#REF!</f>
        <v>#REF!</v>
      </c>
      <c r="B999" s="148" t="e">
        <f>Januar!#REF!</f>
        <v>#REF!</v>
      </c>
      <c r="C999" s="148" t="e">
        <f>Februar!#REF!</f>
        <v>#REF!</v>
      </c>
      <c r="D999" s="148" t="e">
        <f>#REF!</f>
        <v>#REF!</v>
      </c>
      <c r="E999" s="148" t="e">
        <f>Juni!#REF!</f>
        <v>#REF!</v>
      </c>
      <c r="F999" s="148" t="e">
        <f>Juli!#REF!</f>
        <v>#REF!</v>
      </c>
      <c r="G999" s="148" t="e">
        <f>Septembar!#REF!</f>
        <v>#REF!</v>
      </c>
      <c r="H999" s="148" t="e">
        <f>Oktobar!#REF!</f>
        <v>#REF!</v>
      </c>
      <c r="I999" s="148" t="e">
        <f>Oktobar_2!S999</f>
        <v>#REF!</v>
      </c>
      <c r="K999" s="148" t="e">
        <f>Januar!#REF!</f>
        <v>#REF!</v>
      </c>
      <c r="L999" s="148" t="e">
        <f>Februar!#REF!</f>
        <v>#REF!</v>
      </c>
      <c r="M999" s="148" t="e">
        <f>#REF!</f>
        <v>#REF!</v>
      </c>
      <c r="N999" s="148" t="e">
        <f>Juni!#REF!</f>
        <v>#REF!</v>
      </c>
      <c r="O999" s="148" t="e">
        <f>Juli!#REF!</f>
        <v>#REF!</v>
      </c>
      <c r="P999" s="148" t="e">
        <f>Septembar!#REF!</f>
        <v>#REF!</v>
      </c>
      <c r="Q999" s="148" t="e">
        <f>Oktobar!#REF!</f>
        <v>#REF!</v>
      </c>
      <c r="R999" s="148" t="e">
        <f>Oktobar_2!S999</f>
        <v>#REF!</v>
      </c>
      <c r="S999" s="148"/>
      <c r="T999" s="148">
        <f t="shared" si="16"/>
        <v>0</v>
      </c>
    </row>
    <row r="1000" spans="1:20" ht="20.100000000000001" customHeight="1">
      <c r="A1000" t="e">
        <f>OSS_2018_19!#REF!</f>
        <v>#REF!</v>
      </c>
      <c r="B1000" s="148" t="e">
        <f>Januar!#REF!</f>
        <v>#REF!</v>
      </c>
      <c r="C1000" s="148" t="e">
        <f>Februar!#REF!</f>
        <v>#REF!</v>
      </c>
      <c r="D1000" s="148" t="e">
        <f>#REF!</f>
        <v>#REF!</v>
      </c>
      <c r="E1000" s="148" t="e">
        <f>Juni!#REF!</f>
        <v>#REF!</v>
      </c>
      <c r="F1000" s="148" t="e">
        <f>Juli!#REF!</f>
        <v>#REF!</v>
      </c>
      <c r="G1000" s="148" t="e">
        <f>Septembar!#REF!</f>
        <v>#REF!</v>
      </c>
      <c r="H1000" s="148" t="e">
        <f>Oktobar!#REF!</f>
        <v>#REF!</v>
      </c>
      <c r="I1000" s="148" t="e">
        <f>Oktobar_2!S1000</f>
        <v>#REF!</v>
      </c>
      <c r="K1000" s="148" t="e">
        <f>Januar!#REF!</f>
        <v>#REF!</v>
      </c>
      <c r="L1000" s="148" t="e">
        <f>Februar!#REF!</f>
        <v>#REF!</v>
      </c>
      <c r="M1000" s="148" t="e">
        <f>#REF!</f>
        <v>#REF!</v>
      </c>
      <c r="N1000" s="148" t="e">
        <f>Juni!#REF!</f>
        <v>#REF!</v>
      </c>
      <c r="O1000" s="148" t="e">
        <f>Juli!#REF!</f>
        <v>#REF!</v>
      </c>
      <c r="P1000" s="148" t="e">
        <f>Septembar!#REF!</f>
        <v>#REF!</v>
      </c>
      <c r="Q1000" s="148" t="e">
        <f>Oktobar!#REF!</f>
        <v>#REF!</v>
      </c>
      <c r="R1000" s="148" t="e">
        <f>Oktobar_2!S1000</f>
        <v>#REF!</v>
      </c>
      <c r="S1000" s="148"/>
      <c r="T1000" s="148">
        <f t="shared" si="16"/>
        <v>0</v>
      </c>
    </row>
    <row r="1001" spans="1:20" ht="20.100000000000001" customHeight="1">
      <c r="B1001" s="148"/>
      <c r="C1001" s="148"/>
      <c r="D1001" s="148"/>
      <c r="E1001" s="148"/>
      <c r="F1001" s="148"/>
      <c r="G1001" s="148"/>
      <c r="H1001" s="148"/>
      <c r="I1001" s="148"/>
      <c r="K1001" s="148" t="e">
        <f>Januar!#REF!</f>
        <v>#REF!</v>
      </c>
      <c r="L1001" s="148" t="str">
        <f>Februar!S99</f>
        <v>NE</v>
      </c>
      <c r="M1001" s="148" t="e">
        <f>#REF!</f>
        <v>#REF!</v>
      </c>
      <c r="N1001" s="148" t="str">
        <f>Juni!S99</f>
        <v>DA</v>
      </c>
      <c r="O1001" s="148" t="str">
        <f>Juli!S99</f>
        <v>NE</v>
      </c>
      <c r="P1001" s="148" t="str">
        <f>Septembar!S99</f>
        <v>NE</v>
      </c>
      <c r="Q1001" s="148" t="str">
        <f>Oktobar!S99</f>
        <v>NE</v>
      </c>
      <c r="R1001" s="148">
        <f>Oktobar_2!S1001</f>
        <v>0</v>
      </c>
      <c r="S1001" s="148"/>
      <c r="T1001" s="148">
        <f t="shared" si="16"/>
        <v>0</v>
      </c>
    </row>
  </sheetData>
  <mergeCells count="273">
    <mergeCell ref="AT73:AU73"/>
    <mergeCell ref="AV73:AW73"/>
    <mergeCell ref="AY73:AZ73"/>
    <mergeCell ref="AT74:AU74"/>
    <mergeCell ref="AV74:AW74"/>
    <mergeCell ref="AY74:AZ74"/>
    <mergeCell ref="AT71:AU71"/>
    <mergeCell ref="AV71:AW71"/>
    <mergeCell ref="AY71:AZ71"/>
    <mergeCell ref="AT72:AU72"/>
    <mergeCell ref="AV72:AW72"/>
    <mergeCell ref="AY72:AZ72"/>
    <mergeCell ref="AT69:AU69"/>
    <mergeCell ref="AV69:AW69"/>
    <mergeCell ref="AY69:AZ69"/>
    <mergeCell ref="AT70:AU70"/>
    <mergeCell ref="AV70:AW70"/>
    <mergeCell ref="AY70:AZ70"/>
    <mergeCell ref="AT67:AU67"/>
    <mergeCell ref="AV67:AW67"/>
    <mergeCell ref="AY67:AZ67"/>
    <mergeCell ref="AT68:AU68"/>
    <mergeCell ref="AV68:AW68"/>
    <mergeCell ref="AY68:AZ68"/>
    <mergeCell ref="AT65:AU65"/>
    <mergeCell ref="AV65:AW65"/>
    <mergeCell ref="AY65:AZ65"/>
    <mergeCell ref="AT66:AU66"/>
    <mergeCell ref="AV66:AW66"/>
    <mergeCell ref="AY66:AZ66"/>
    <mergeCell ref="AT63:AU63"/>
    <mergeCell ref="AV63:AW63"/>
    <mergeCell ref="AY63:AZ63"/>
    <mergeCell ref="AT64:AU64"/>
    <mergeCell ref="AV64:AW64"/>
    <mergeCell ref="AY64:AZ64"/>
    <mergeCell ref="AT61:AU61"/>
    <mergeCell ref="AV61:AW61"/>
    <mergeCell ref="AY61:AZ61"/>
    <mergeCell ref="AT62:AU62"/>
    <mergeCell ref="AV62:AW62"/>
    <mergeCell ref="AY62:AZ62"/>
    <mergeCell ref="AT59:AU59"/>
    <mergeCell ref="AV59:AW59"/>
    <mergeCell ref="AY59:AZ59"/>
    <mergeCell ref="AT60:AU60"/>
    <mergeCell ref="AV60:AW60"/>
    <mergeCell ref="AY60:AZ60"/>
    <mergeCell ref="AT57:AU57"/>
    <mergeCell ref="AV57:AW57"/>
    <mergeCell ref="AY57:AZ57"/>
    <mergeCell ref="AT58:AU58"/>
    <mergeCell ref="AV58:AW58"/>
    <mergeCell ref="AY58:AZ58"/>
    <mergeCell ref="AT55:AU55"/>
    <mergeCell ref="AV55:AW55"/>
    <mergeCell ref="AY55:AZ55"/>
    <mergeCell ref="AT56:AU56"/>
    <mergeCell ref="AV56:AW56"/>
    <mergeCell ref="AY56:AZ56"/>
    <mergeCell ref="AT53:AU53"/>
    <mergeCell ref="AV53:AW53"/>
    <mergeCell ref="AY53:AZ53"/>
    <mergeCell ref="AT54:AU54"/>
    <mergeCell ref="AV54:AW54"/>
    <mergeCell ref="AY54:AZ54"/>
    <mergeCell ref="AT51:AU51"/>
    <mergeCell ref="AV51:AW51"/>
    <mergeCell ref="AY51:AZ51"/>
    <mergeCell ref="AT52:AU52"/>
    <mergeCell ref="AV52:AW52"/>
    <mergeCell ref="AY52:AZ52"/>
    <mergeCell ref="AT49:AU49"/>
    <mergeCell ref="AV49:AW49"/>
    <mergeCell ref="AY49:AZ49"/>
    <mergeCell ref="AT50:AU50"/>
    <mergeCell ref="AV50:AW50"/>
    <mergeCell ref="AY50:AZ50"/>
    <mergeCell ref="AT47:AU47"/>
    <mergeCell ref="AV47:AW47"/>
    <mergeCell ref="AY47:AZ47"/>
    <mergeCell ref="AT48:AU48"/>
    <mergeCell ref="AV48:AW48"/>
    <mergeCell ref="AY48:AZ48"/>
    <mergeCell ref="AP45:AQ45"/>
    <mergeCell ref="AR45:AZ45"/>
    <mergeCell ref="AQ46:AR46"/>
    <mergeCell ref="AT46:AU46"/>
    <mergeCell ref="AV46:AW46"/>
    <mergeCell ref="AY46:AZ46"/>
    <mergeCell ref="AP42:AT42"/>
    <mergeCell ref="AU42:AV42"/>
    <mergeCell ref="AW42:AZ42"/>
    <mergeCell ref="AP43:AV43"/>
    <mergeCell ref="AW43:AY43"/>
    <mergeCell ref="AP44:AV44"/>
    <mergeCell ref="AW44:AZ44"/>
    <mergeCell ref="AV39:AW39"/>
    <mergeCell ref="AY39:AZ39"/>
    <mergeCell ref="AV40:AW40"/>
    <mergeCell ref="AY40:AZ40"/>
    <mergeCell ref="AV41:AW41"/>
    <mergeCell ref="AY41:AZ41"/>
    <mergeCell ref="AV36:AW36"/>
    <mergeCell ref="AY36:AZ36"/>
    <mergeCell ref="AV37:AW37"/>
    <mergeCell ref="AY37:AZ37"/>
    <mergeCell ref="AV38:AW38"/>
    <mergeCell ref="AY38:AZ38"/>
    <mergeCell ref="AV33:AW33"/>
    <mergeCell ref="AY33:AZ33"/>
    <mergeCell ref="AV34:AW34"/>
    <mergeCell ref="AY34:AZ34"/>
    <mergeCell ref="AV35:AW35"/>
    <mergeCell ref="AY35:AZ35"/>
    <mergeCell ref="AV30:AW30"/>
    <mergeCell ref="AY30:AZ30"/>
    <mergeCell ref="AV31:AW31"/>
    <mergeCell ref="AY31:AZ31"/>
    <mergeCell ref="AV32:AW32"/>
    <mergeCell ref="AY32:AZ32"/>
    <mergeCell ref="AV27:AW27"/>
    <mergeCell ref="AY27:AZ27"/>
    <mergeCell ref="AV28:AW28"/>
    <mergeCell ref="AY28:AZ28"/>
    <mergeCell ref="AV29:AW29"/>
    <mergeCell ref="AY29:AZ29"/>
    <mergeCell ref="AV24:AW24"/>
    <mergeCell ref="AY24:AZ24"/>
    <mergeCell ref="AV25:AW25"/>
    <mergeCell ref="AY25:AZ25"/>
    <mergeCell ref="AV26:AW26"/>
    <mergeCell ref="AY26:AZ26"/>
    <mergeCell ref="AV21:AW21"/>
    <mergeCell ref="AY21:AZ21"/>
    <mergeCell ref="AV22:AW22"/>
    <mergeCell ref="AY22:AZ22"/>
    <mergeCell ref="AV23:AW23"/>
    <mergeCell ref="AY23:AZ23"/>
    <mergeCell ref="AV18:AW18"/>
    <mergeCell ref="AY18:AZ18"/>
    <mergeCell ref="AV19:AW19"/>
    <mergeCell ref="AY19:AZ19"/>
    <mergeCell ref="AV20:AW20"/>
    <mergeCell ref="AY20:AZ20"/>
    <mergeCell ref="AV15:AW15"/>
    <mergeCell ref="AY15:AZ15"/>
    <mergeCell ref="AV16:AW16"/>
    <mergeCell ref="AY16:AZ16"/>
    <mergeCell ref="AV17:AW17"/>
    <mergeCell ref="AY17:AZ17"/>
    <mergeCell ref="AV12:AW12"/>
    <mergeCell ref="AY12:AZ12"/>
    <mergeCell ref="AV13:AW13"/>
    <mergeCell ref="AY13:AZ13"/>
    <mergeCell ref="AV14:AW14"/>
    <mergeCell ref="AY14:AZ14"/>
    <mergeCell ref="AV9:AW9"/>
    <mergeCell ref="AY9:AZ9"/>
    <mergeCell ref="AV10:AW10"/>
    <mergeCell ref="AY10:AZ10"/>
    <mergeCell ref="AV11:AW11"/>
    <mergeCell ref="AY11:AZ11"/>
    <mergeCell ref="AV6:AW6"/>
    <mergeCell ref="AY6:AZ6"/>
    <mergeCell ref="AV7:AW7"/>
    <mergeCell ref="AY7:AZ7"/>
    <mergeCell ref="AV8:AW8"/>
    <mergeCell ref="AY8:AZ8"/>
    <mergeCell ref="AP4:AQ4"/>
    <mergeCell ref="AR4:AZ4"/>
    <mergeCell ref="AQ5:AR5"/>
    <mergeCell ref="AT5:AU5"/>
    <mergeCell ref="AV5:AW5"/>
    <mergeCell ref="AY5:AZ5"/>
    <mergeCell ref="AP1:AT1"/>
    <mergeCell ref="AU1:AV1"/>
    <mergeCell ref="AW1:AZ1"/>
    <mergeCell ref="AP2:AV2"/>
    <mergeCell ref="AW2:AY2"/>
    <mergeCell ref="AP3:AV3"/>
    <mergeCell ref="AW3:AZ3"/>
    <mergeCell ref="Z40:AA40"/>
    <mergeCell ref="Z41:AA41"/>
    <mergeCell ref="Z42:AA42"/>
    <mergeCell ref="Z43:AA43"/>
    <mergeCell ref="Z44:AA44"/>
    <mergeCell ref="Z45:AA45"/>
    <mergeCell ref="Z34:AA34"/>
    <mergeCell ref="Z35:AA35"/>
    <mergeCell ref="Z36:AA36"/>
    <mergeCell ref="Z37:AA37"/>
    <mergeCell ref="Z38:AA38"/>
    <mergeCell ref="Z39:AA39"/>
    <mergeCell ref="Z28:AA28"/>
    <mergeCell ref="Z29:AA29"/>
    <mergeCell ref="Z30:AA30"/>
    <mergeCell ref="Z31:AA31"/>
    <mergeCell ref="Z32:AA32"/>
    <mergeCell ref="Z33:AA33"/>
    <mergeCell ref="Z27:AA27"/>
    <mergeCell ref="AB27:AC27"/>
    <mergeCell ref="AE27:AF27"/>
    <mergeCell ref="Z25:AA25"/>
    <mergeCell ref="AB25:AC25"/>
    <mergeCell ref="AE25:AF25"/>
    <mergeCell ref="Z26:AA26"/>
    <mergeCell ref="AB26:AC26"/>
    <mergeCell ref="AE26:AF26"/>
    <mergeCell ref="Z23:AA23"/>
    <mergeCell ref="AB23:AC23"/>
    <mergeCell ref="AE23:AF23"/>
    <mergeCell ref="Z24:AA24"/>
    <mergeCell ref="AB24:AC24"/>
    <mergeCell ref="AE24:AF24"/>
    <mergeCell ref="Z21:AA21"/>
    <mergeCell ref="AB21:AC21"/>
    <mergeCell ref="AE21:AF21"/>
    <mergeCell ref="Z22:AA22"/>
    <mergeCell ref="AB22:AC22"/>
    <mergeCell ref="AE22:AF22"/>
    <mergeCell ref="Z19:AA19"/>
    <mergeCell ref="AB19:AC19"/>
    <mergeCell ref="AE19:AF19"/>
    <mergeCell ref="Z20:AA20"/>
    <mergeCell ref="AB20:AC20"/>
    <mergeCell ref="AE20:AF20"/>
    <mergeCell ref="Z17:AA17"/>
    <mergeCell ref="AB17:AC17"/>
    <mergeCell ref="AE17:AF17"/>
    <mergeCell ref="Z18:AA18"/>
    <mergeCell ref="AB18:AC18"/>
    <mergeCell ref="AE18:AF18"/>
    <mergeCell ref="Z15:AA15"/>
    <mergeCell ref="AB15:AC15"/>
    <mergeCell ref="AE15:AF15"/>
    <mergeCell ref="Z16:AA16"/>
    <mergeCell ref="AB16:AC16"/>
    <mergeCell ref="AE16:AF16"/>
    <mergeCell ref="Z13:AA13"/>
    <mergeCell ref="AB13:AC13"/>
    <mergeCell ref="AE13:AF13"/>
    <mergeCell ref="Z14:AA14"/>
    <mergeCell ref="AB14:AC14"/>
    <mergeCell ref="AE14:AF14"/>
    <mergeCell ref="Z11:AA11"/>
    <mergeCell ref="AB11:AC11"/>
    <mergeCell ref="AE11:AF11"/>
    <mergeCell ref="Z12:AA12"/>
    <mergeCell ref="AB12:AC12"/>
    <mergeCell ref="AE12:AF12"/>
    <mergeCell ref="Z10:AA10"/>
    <mergeCell ref="AB10:AC10"/>
    <mergeCell ref="AE10:AF10"/>
    <mergeCell ref="AC7:AF7"/>
    <mergeCell ref="Y6:Z6"/>
    <mergeCell ref="V6:W6"/>
    <mergeCell ref="X7:AB7"/>
    <mergeCell ref="V7:W7"/>
    <mergeCell ref="V8:W8"/>
    <mergeCell ref="X8:AF8"/>
    <mergeCell ref="B1:I1"/>
    <mergeCell ref="K1:R1"/>
    <mergeCell ref="AJ2:AN2"/>
    <mergeCell ref="AJ3:AN3"/>
    <mergeCell ref="AE5:AF5"/>
    <mergeCell ref="AC5:AD5"/>
    <mergeCell ref="V5:Z5"/>
    <mergeCell ref="AA5:AB5"/>
    <mergeCell ref="W9:X9"/>
    <mergeCell ref="Z9:AA9"/>
    <mergeCell ref="AB9:AC9"/>
    <mergeCell ref="AE9:AF9"/>
  </mergeCells>
  <dataValidations count="2">
    <dataValidation type="list" allowBlank="1" showInputMessage="1" showErrorMessage="1" promptTitle="Odaberi rok" sqref="X6" xr:uid="{00000000-0002-0000-0D00-000000000000}">
      <formula1>$AH$3:$AH$10</formula1>
    </dataValidation>
    <dataValidation type="list" allowBlank="1" showInputMessage="1" showErrorMessage="1" sqref="AE5:AF5" xr:uid="{00000000-0002-0000-0D00-000001000000}">
      <formula1>$AI$2:$AI$3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"/>
  <dimension ref="A1:I139"/>
  <sheetViews>
    <sheetView workbookViewId="0"/>
  </sheetViews>
  <sheetFormatPr defaultRowHeight="12.75"/>
  <cols>
    <col min="1" max="1" width="4" bestFit="1" customWidth="1"/>
    <col min="2" max="2" width="11.28515625" bestFit="1" customWidth="1"/>
    <col min="3" max="3" width="26.7109375" bestFit="1" customWidth="1"/>
    <col min="4" max="5" width="6.28515625" bestFit="1" customWidth="1"/>
    <col min="6" max="6" width="6.42578125" bestFit="1" customWidth="1"/>
    <col min="7" max="8" width="7.140625" bestFit="1" customWidth="1"/>
    <col min="9" max="9" width="6.7109375" bestFit="1" customWidth="1"/>
  </cols>
  <sheetData>
    <row r="1" spans="1:9">
      <c r="A1" s="82" t="s">
        <v>163</v>
      </c>
      <c r="B1" s="82" t="s">
        <v>164</v>
      </c>
      <c r="C1" s="10" t="s">
        <v>165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  <c r="I1" s="10" t="s">
        <v>168</v>
      </c>
    </row>
    <row r="2" spans="1:9">
      <c r="A2" s="82">
        <v>1</v>
      </c>
      <c r="B2" s="82" t="s">
        <v>432</v>
      </c>
      <c r="C2" s="83" t="s">
        <v>433</v>
      </c>
      <c r="D2" s="82">
        <v>26</v>
      </c>
      <c r="E2" s="82" t="s">
        <v>185</v>
      </c>
      <c r="F2" s="82" t="s">
        <v>185</v>
      </c>
      <c r="G2" s="82" t="s">
        <v>185</v>
      </c>
      <c r="H2" s="82" t="s">
        <v>185</v>
      </c>
      <c r="I2" s="84" t="s">
        <v>434</v>
      </c>
    </row>
    <row r="3" spans="1:9">
      <c r="A3" s="82">
        <v>2</v>
      </c>
      <c r="B3" s="82" t="s">
        <v>435</v>
      </c>
      <c r="C3" s="83" t="s">
        <v>436</v>
      </c>
      <c r="D3" s="82" t="s">
        <v>185</v>
      </c>
      <c r="E3" s="82" t="s">
        <v>185</v>
      </c>
      <c r="F3" s="82" t="s">
        <v>185</v>
      </c>
      <c r="G3" s="82" t="s">
        <v>185</v>
      </c>
      <c r="H3" s="82" t="s">
        <v>185</v>
      </c>
      <c r="I3" s="84" t="s">
        <v>434</v>
      </c>
    </row>
    <row r="4" spans="1:9">
      <c r="A4" s="82">
        <v>3</v>
      </c>
      <c r="B4" s="82" t="s">
        <v>437</v>
      </c>
      <c r="C4" s="83" t="s">
        <v>438</v>
      </c>
      <c r="D4" s="82">
        <v>24</v>
      </c>
      <c r="E4" s="82" t="s">
        <v>185</v>
      </c>
      <c r="F4" s="82" t="s">
        <v>185</v>
      </c>
      <c r="G4" s="82">
        <v>9</v>
      </c>
      <c r="H4" s="82">
        <v>10</v>
      </c>
      <c r="I4" s="84" t="s">
        <v>434</v>
      </c>
    </row>
    <row r="5" spans="1:9">
      <c r="A5" s="82">
        <v>4</v>
      </c>
      <c r="B5" s="82" t="s">
        <v>439</v>
      </c>
      <c r="C5" s="83" t="s">
        <v>440</v>
      </c>
      <c r="D5" s="82" t="s">
        <v>185</v>
      </c>
      <c r="E5" s="82" t="s">
        <v>185</v>
      </c>
      <c r="F5" s="82">
        <v>17</v>
      </c>
      <c r="G5" s="82">
        <v>9</v>
      </c>
      <c r="H5" s="82">
        <v>13</v>
      </c>
      <c r="I5" s="84" t="s">
        <v>434</v>
      </c>
    </row>
    <row r="6" spans="1:9">
      <c r="A6" s="82">
        <v>5</v>
      </c>
      <c r="B6" s="82" t="s">
        <v>441</v>
      </c>
      <c r="C6" s="83" t="s">
        <v>442</v>
      </c>
      <c r="D6" s="82">
        <v>26</v>
      </c>
      <c r="E6" s="82">
        <v>26</v>
      </c>
      <c r="F6" s="82">
        <v>16</v>
      </c>
      <c r="G6" s="82" t="s">
        <v>185</v>
      </c>
      <c r="H6" s="82">
        <v>10</v>
      </c>
      <c r="I6" s="84" t="s">
        <v>434</v>
      </c>
    </row>
    <row r="7" spans="1:9">
      <c r="A7" s="82">
        <v>6</v>
      </c>
      <c r="B7" s="82" t="s">
        <v>443</v>
      </c>
      <c r="C7" s="83" t="s">
        <v>444</v>
      </c>
      <c r="D7" s="82" t="s">
        <v>185</v>
      </c>
      <c r="E7" s="82" t="s">
        <v>185</v>
      </c>
      <c r="F7" s="82" t="s">
        <v>185</v>
      </c>
      <c r="G7" s="82">
        <v>12</v>
      </c>
      <c r="H7" s="82" t="s">
        <v>185</v>
      </c>
      <c r="I7" s="84" t="s">
        <v>434</v>
      </c>
    </row>
    <row r="8" spans="1:9">
      <c r="A8" s="82">
        <v>7</v>
      </c>
      <c r="B8" s="82" t="s">
        <v>445</v>
      </c>
      <c r="C8" s="83" t="s">
        <v>446</v>
      </c>
      <c r="D8" s="82">
        <v>24</v>
      </c>
      <c r="E8" s="82">
        <v>32</v>
      </c>
      <c r="F8" s="82" t="s">
        <v>185</v>
      </c>
      <c r="G8" s="82">
        <v>13</v>
      </c>
      <c r="H8" s="82">
        <v>13</v>
      </c>
      <c r="I8" s="84" t="s">
        <v>434</v>
      </c>
    </row>
    <row r="9" spans="1:9">
      <c r="A9" s="82">
        <v>8</v>
      </c>
      <c r="B9" s="82" t="s">
        <v>447</v>
      </c>
      <c r="C9" s="83" t="s">
        <v>448</v>
      </c>
      <c r="D9" s="82">
        <v>32</v>
      </c>
      <c r="E9" s="82">
        <v>29</v>
      </c>
      <c r="F9" s="82">
        <v>15</v>
      </c>
      <c r="G9" s="82">
        <v>9</v>
      </c>
      <c r="H9" s="82">
        <v>12</v>
      </c>
      <c r="I9" s="84" t="s">
        <v>449</v>
      </c>
    </row>
    <row r="10" spans="1:9">
      <c r="A10" s="82">
        <v>9</v>
      </c>
      <c r="B10" s="82" t="s">
        <v>450</v>
      </c>
      <c r="C10" s="83" t="s">
        <v>451</v>
      </c>
      <c r="D10" s="82" t="s">
        <v>185</v>
      </c>
      <c r="E10" s="82" t="s">
        <v>185</v>
      </c>
      <c r="F10" s="82" t="s">
        <v>185</v>
      </c>
      <c r="G10" s="82" t="s">
        <v>185</v>
      </c>
      <c r="H10" s="82" t="s">
        <v>185</v>
      </c>
      <c r="I10" s="84" t="s">
        <v>434</v>
      </c>
    </row>
    <row r="11" spans="1:9">
      <c r="A11" s="82">
        <v>10</v>
      </c>
      <c r="B11" s="82" t="s">
        <v>452</v>
      </c>
      <c r="C11" s="83" t="s">
        <v>453</v>
      </c>
      <c r="D11" s="82" t="s">
        <v>185</v>
      </c>
      <c r="E11" s="82" t="s">
        <v>185</v>
      </c>
      <c r="F11" s="82" t="s">
        <v>185</v>
      </c>
      <c r="G11" s="82" t="s">
        <v>185</v>
      </c>
      <c r="H11" s="82">
        <v>13</v>
      </c>
      <c r="I11" s="84" t="s">
        <v>434</v>
      </c>
    </row>
    <row r="12" spans="1:9">
      <c r="A12" s="82">
        <v>11</v>
      </c>
      <c r="B12" s="82" t="s">
        <v>454</v>
      </c>
      <c r="C12" s="83" t="s">
        <v>455</v>
      </c>
      <c r="D12" s="82" t="s">
        <v>185</v>
      </c>
      <c r="E12" s="82" t="s">
        <v>185</v>
      </c>
      <c r="F12" s="82">
        <v>17</v>
      </c>
      <c r="G12" s="82" t="s">
        <v>185</v>
      </c>
      <c r="H12" s="82" t="s">
        <v>185</v>
      </c>
      <c r="I12" s="84" t="s">
        <v>434</v>
      </c>
    </row>
    <row r="13" spans="1:9">
      <c r="A13" s="82">
        <v>12</v>
      </c>
      <c r="B13" s="82" t="s">
        <v>456</v>
      </c>
      <c r="C13" s="83" t="s">
        <v>457</v>
      </c>
      <c r="D13" s="82">
        <v>31</v>
      </c>
      <c r="E13" s="82">
        <v>24</v>
      </c>
      <c r="F13" s="82">
        <v>18</v>
      </c>
      <c r="G13" s="82">
        <v>13</v>
      </c>
      <c r="H13" s="82">
        <v>9</v>
      </c>
      <c r="I13" s="84" t="s">
        <v>449</v>
      </c>
    </row>
    <row r="14" spans="1:9">
      <c r="A14" s="82">
        <v>13</v>
      </c>
      <c r="B14" s="82" t="s">
        <v>458</v>
      </c>
      <c r="C14" s="83" t="s">
        <v>459</v>
      </c>
      <c r="D14" s="82">
        <v>24</v>
      </c>
      <c r="E14" s="82" t="s">
        <v>185</v>
      </c>
      <c r="F14" s="82" t="s">
        <v>185</v>
      </c>
      <c r="G14" s="82">
        <v>12</v>
      </c>
      <c r="H14" s="82" t="s">
        <v>185</v>
      </c>
      <c r="I14" s="84" t="s">
        <v>434</v>
      </c>
    </row>
    <row r="15" spans="1:9">
      <c r="A15" s="82">
        <v>14</v>
      </c>
      <c r="B15" s="82" t="s">
        <v>460</v>
      </c>
      <c r="C15" s="83" t="s">
        <v>461</v>
      </c>
      <c r="D15" s="82" t="s">
        <v>185</v>
      </c>
      <c r="E15" s="82" t="s">
        <v>185</v>
      </c>
      <c r="F15" s="82" t="s">
        <v>185</v>
      </c>
      <c r="G15" s="82">
        <v>15</v>
      </c>
      <c r="H15" s="82">
        <v>13</v>
      </c>
      <c r="I15" s="84" t="s">
        <v>434</v>
      </c>
    </row>
    <row r="16" spans="1:9">
      <c r="A16" s="82">
        <v>15</v>
      </c>
      <c r="B16" s="82" t="s">
        <v>462</v>
      </c>
      <c r="C16" s="83" t="s">
        <v>463</v>
      </c>
      <c r="D16" s="82" t="s">
        <v>185</v>
      </c>
      <c r="E16" s="82" t="s">
        <v>185</v>
      </c>
      <c r="F16" s="82" t="s">
        <v>185</v>
      </c>
      <c r="G16" s="82">
        <v>13</v>
      </c>
      <c r="H16" s="82" t="s">
        <v>185</v>
      </c>
      <c r="I16" s="84" t="s">
        <v>434</v>
      </c>
    </row>
    <row r="17" spans="1:9">
      <c r="A17" s="82">
        <v>16</v>
      </c>
      <c r="B17" s="82" t="s">
        <v>464</v>
      </c>
      <c r="C17" s="83" t="s">
        <v>465</v>
      </c>
      <c r="D17" s="82">
        <v>25</v>
      </c>
      <c r="E17" s="82">
        <v>24</v>
      </c>
      <c r="F17" s="82">
        <v>12</v>
      </c>
      <c r="G17" s="82">
        <v>15</v>
      </c>
      <c r="H17" s="82" t="s">
        <v>185</v>
      </c>
      <c r="I17" s="84" t="s">
        <v>434</v>
      </c>
    </row>
    <row r="18" spans="1:9">
      <c r="A18" s="82">
        <v>17</v>
      </c>
      <c r="B18" s="82" t="s">
        <v>466</v>
      </c>
      <c r="C18" s="83" t="s">
        <v>467</v>
      </c>
      <c r="D18" s="82">
        <v>24</v>
      </c>
      <c r="E18" s="82">
        <v>28</v>
      </c>
      <c r="F18" s="82" t="s">
        <v>185</v>
      </c>
      <c r="G18" s="82">
        <v>9</v>
      </c>
      <c r="H18" s="82">
        <v>13</v>
      </c>
      <c r="I18" s="84" t="s">
        <v>434</v>
      </c>
    </row>
    <row r="19" spans="1:9">
      <c r="A19" s="82">
        <v>18</v>
      </c>
      <c r="B19" s="82" t="s">
        <v>468</v>
      </c>
      <c r="C19" s="83" t="s">
        <v>469</v>
      </c>
      <c r="D19" s="82">
        <v>27</v>
      </c>
      <c r="E19" s="82">
        <v>30</v>
      </c>
      <c r="F19" s="82">
        <v>17</v>
      </c>
      <c r="G19" s="82">
        <v>10</v>
      </c>
      <c r="H19" s="82">
        <v>9</v>
      </c>
      <c r="I19" s="84" t="s">
        <v>449</v>
      </c>
    </row>
    <row r="20" spans="1:9">
      <c r="A20" s="82">
        <v>19</v>
      </c>
      <c r="B20" s="82" t="s">
        <v>470</v>
      </c>
      <c r="C20" s="83" t="s">
        <v>471</v>
      </c>
      <c r="D20" s="82">
        <v>30</v>
      </c>
      <c r="E20" s="82">
        <v>32</v>
      </c>
      <c r="F20" s="82" t="s">
        <v>185</v>
      </c>
      <c r="G20" s="82">
        <v>10</v>
      </c>
      <c r="H20" s="82" t="s">
        <v>185</v>
      </c>
      <c r="I20" s="84" t="s">
        <v>434</v>
      </c>
    </row>
    <row r="21" spans="1:9">
      <c r="A21" s="82">
        <v>20</v>
      </c>
      <c r="B21" s="82" t="s">
        <v>472</v>
      </c>
      <c r="C21" s="83" t="s">
        <v>473</v>
      </c>
      <c r="D21" s="82">
        <v>28</v>
      </c>
      <c r="E21" s="82">
        <v>31</v>
      </c>
      <c r="F21" s="82">
        <v>15</v>
      </c>
      <c r="G21" s="82">
        <v>12</v>
      </c>
      <c r="H21" s="82">
        <v>9</v>
      </c>
      <c r="I21" s="84" t="s">
        <v>449</v>
      </c>
    </row>
    <row r="22" spans="1:9">
      <c r="A22" s="82">
        <v>21</v>
      </c>
      <c r="B22" s="82" t="s">
        <v>474</v>
      </c>
      <c r="C22" s="83" t="s">
        <v>475</v>
      </c>
      <c r="D22" s="82" t="s">
        <v>185</v>
      </c>
      <c r="E22" s="82" t="s">
        <v>185</v>
      </c>
      <c r="F22" s="82" t="s">
        <v>185</v>
      </c>
      <c r="G22" s="82">
        <v>13</v>
      </c>
      <c r="H22" s="82" t="s">
        <v>185</v>
      </c>
      <c r="I22" s="84" t="s">
        <v>434</v>
      </c>
    </row>
    <row r="23" spans="1:9">
      <c r="A23" s="82">
        <v>22</v>
      </c>
      <c r="B23" s="82" t="s">
        <v>476</v>
      </c>
      <c r="C23" s="83" t="s">
        <v>477</v>
      </c>
      <c r="D23" s="82" t="s">
        <v>185</v>
      </c>
      <c r="E23" s="82">
        <v>28</v>
      </c>
      <c r="F23" s="82" t="s">
        <v>185</v>
      </c>
      <c r="G23" s="82">
        <v>9</v>
      </c>
      <c r="H23" s="82">
        <v>11</v>
      </c>
      <c r="I23" s="84" t="s">
        <v>434</v>
      </c>
    </row>
    <row r="24" spans="1:9">
      <c r="A24" s="82">
        <v>23</v>
      </c>
      <c r="B24" s="82" t="s">
        <v>478</v>
      </c>
      <c r="C24" s="83" t="s">
        <v>479</v>
      </c>
      <c r="D24" s="82" t="s">
        <v>185</v>
      </c>
      <c r="E24" s="82" t="s">
        <v>185</v>
      </c>
      <c r="F24" s="82" t="s">
        <v>185</v>
      </c>
      <c r="G24" s="82">
        <v>11</v>
      </c>
      <c r="H24" s="82" t="s">
        <v>185</v>
      </c>
      <c r="I24" s="84" t="s">
        <v>434</v>
      </c>
    </row>
    <row r="25" spans="1:9">
      <c r="A25" s="82">
        <v>24</v>
      </c>
      <c r="B25" s="82" t="s">
        <v>480</v>
      </c>
      <c r="C25" s="83" t="s">
        <v>481</v>
      </c>
      <c r="D25" s="82">
        <v>24</v>
      </c>
      <c r="E25" s="82" t="s">
        <v>185</v>
      </c>
      <c r="F25" s="82" t="s">
        <v>185</v>
      </c>
      <c r="G25" s="82">
        <v>10</v>
      </c>
      <c r="H25" s="82" t="s">
        <v>185</v>
      </c>
      <c r="I25" s="84" t="s">
        <v>434</v>
      </c>
    </row>
    <row r="26" spans="1:9">
      <c r="A26" s="82">
        <v>25</v>
      </c>
      <c r="B26" s="82" t="s">
        <v>482</v>
      </c>
      <c r="C26" s="83" t="s">
        <v>483</v>
      </c>
      <c r="D26" s="82" t="s">
        <v>185</v>
      </c>
      <c r="E26" s="82" t="s">
        <v>185</v>
      </c>
      <c r="F26" s="82" t="s">
        <v>185</v>
      </c>
      <c r="G26" s="82">
        <v>12</v>
      </c>
      <c r="H26" s="82">
        <v>12</v>
      </c>
      <c r="I26" s="84" t="s">
        <v>434</v>
      </c>
    </row>
    <row r="27" spans="1:9">
      <c r="A27" s="82">
        <v>26</v>
      </c>
      <c r="B27" s="82" t="s">
        <v>484</v>
      </c>
      <c r="C27" s="83" t="s">
        <v>485</v>
      </c>
      <c r="D27" s="82" t="s">
        <v>185</v>
      </c>
      <c r="E27" s="82" t="s">
        <v>185</v>
      </c>
      <c r="F27" s="82" t="s">
        <v>185</v>
      </c>
      <c r="G27" s="82">
        <v>9</v>
      </c>
      <c r="H27" s="82">
        <v>10</v>
      </c>
      <c r="I27" s="84" t="s">
        <v>434</v>
      </c>
    </row>
    <row r="28" spans="1:9">
      <c r="A28" s="82">
        <v>27</v>
      </c>
      <c r="B28" s="82" t="s">
        <v>486</v>
      </c>
      <c r="C28" s="83" t="s">
        <v>487</v>
      </c>
      <c r="D28" s="82">
        <v>28</v>
      </c>
      <c r="E28" s="82">
        <v>25</v>
      </c>
      <c r="F28" s="82">
        <v>17</v>
      </c>
      <c r="G28" s="82">
        <v>13</v>
      </c>
      <c r="H28" s="82">
        <v>12</v>
      </c>
      <c r="I28" s="84" t="s">
        <v>449</v>
      </c>
    </row>
    <row r="29" spans="1:9">
      <c r="A29" s="82">
        <v>28</v>
      </c>
      <c r="B29" s="82" t="s">
        <v>488</v>
      </c>
      <c r="C29" s="83" t="s">
        <v>489</v>
      </c>
      <c r="D29" s="82">
        <v>28</v>
      </c>
      <c r="E29" s="82">
        <v>32</v>
      </c>
      <c r="F29" s="82" t="s">
        <v>185</v>
      </c>
      <c r="G29" s="82">
        <v>13</v>
      </c>
      <c r="H29" s="82" t="s">
        <v>185</v>
      </c>
      <c r="I29" s="84" t="s">
        <v>434</v>
      </c>
    </row>
    <row r="30" spans="1:9">
      <c r="A30" s="82">
        <v>29</v>
      </c>
      <c r="B30" s="82" t="s">
        <v>490</v>
      </c>
      <c r="C30" s="83" t="s">
        <v>491</v>
      </c>
      <c r="D30" s="82">
        <v>27</v>
      </c>
      <c r="E30" s="82">
        <v>27</v>
      </c>
      <c r="F30" s="82" t="s">
        <v>185</v>
      </c>
      <c r="G30" s="82">
        <v>13</v>
      </c>
      <c r="H30" s="82" t="s">
        <v>185</v>
      </c>
      <c r="I30" s="84" t="s">
        <v>434</v>
      </c>
    </row>
    <row r="31" spans="1:9">
      <c r="A31" s="82">
        <v>30</v>
      </c>
      <c r="B31" s="82" t="s">
        <v>492</v>
      </c>
      <c r="C31" s="83" t="s">
        <v>493</v>
      </c>
      <c r="D31" s="82">
        <v>24</v>
      </c>
      <c r="E31" s="82" t="s">
        <v>185</v>
      </c>
      <c r="F31" s="82" t="s">
        <v>185</v>
      </c>
      <c r="G31" s="82">
        <v>11</v>
      </c>
      <c r="H31" s="82" t="s">
        <v>185</v>
      </c>
      <c r="I31" s="84" t="s">
        <v>434</v>
      </c>
    </row>
    <row r="32" spans="1:9">
      <c r="A32" s="82">
        <v>31</v>
      </c>
      <c r="B32" s="82" t="s">
        <v>494</v>
      </c>
      <c r="C32" s="83" t="s">
        <v>495</v>
      </c>
      <c r="D32" s="82">
        <v>25</v>
      </c>
      <c r="E32" s="82">
        <v>28</v>
      </c>
      <c r="F32" s="82">
        <v>15</v>
      </c>
      <c r="G32" s="82">
        <v>14</v>
      </c>
      <c r="H32" s="82">
        <v>11</v>
      </c>
      <c r="I32" s="84" t="s">
        <v>449</v>
      </c>
    </row>
    <row r="33" spans="1:9">
      <c r="A33" s="82">
        <v>32</v>
      </c>
      <c r="B33" s="82" t="s">
        <v>496</v>
      </c>
      <c r="C33" s="83" t="s">
        <v>497</v>
      </c>
      <c r="D33" s="82">
        <v>27</v>
      </c>
      <c r="E33" s="82">
        <v>30</v>
      </c>
      <c r="F33" s="82" t="s">
        <v>185</v>
      </c>
      <c r="G33" s="82">
        <v>14</v>
      </c>
      <c r="H33" s="82" t="s">
        <v>185</v>
      </c>
      <c r="I33" s="84" t="s">
        <v>434</v>
      </c>
    </row>
    <row r="34" spans="1:9">
      <c r="A34" s="82">
        <v>33</v>
      </c>
      <c r="B34" s="82" t="s">
        <v>498</v>
      </c>
      <c r="C34" s="83" t="s">
        <v>499</v>
      </c>
      <c r="D34" s="82" t="s">
        <v>185</v>
      </c>
      <c r="E34" s="82" t="s">
        <v>185</v>
      </c>
      <c r="F34" s="82" t="s">
        <v>185</v>
      </c>
      <c r="G34" s="82" t="s">
        <v>185</v>
      </c>
      <c r="H34" s="82" t="s">
        <v>185</v>
      </c>
      <c r="I34" s="84" t="s">
        <v>434</v>
      </c>
    </row>
    <row r="35" spans="1:9">
      <c r="A35" s="82">
        <v>34</v>
      </c>
      <c r="B35" s="82" t="s">
        <v>500</v>
      </c>
      <c r="C35" s="83" t="s">
        <v>501</v>
      </c>
      <c r="D35" s="82">
        <v>24</v>
      </c>
      <c r="E35" s="82" t="s">
        <v>185</v>
      </c>
      <c r="F35" s="82">
        <v>17</v>
      </c>
      <c r="G35" s="82">
        <v>9</v>
      </c>
      <c r="H35" s="82" t="s">
        <v>185</v>
      </c>
      <c r="I35" s="84" t="s">
        <v>434</v>
      </c>
    </row>
    <row r="36" spans="1:9">
      <c r="A36" s="82">
        <v>35</v>
      </c>
      <c r="B36" s="82" t="s">
        <v>502</v>
      </c>
      <c r="C36" s="83" t="s">
        <v>503</v>
      </c>
      <c r="D36" s="82">
        <v>26</v>
      </c>
      <c r="E36" s="82" t="s">
        <v>185</v>
      </c>
      <c r="F36" s="82" t="s">
        <v>185</v>
      </c>
      <c r="G36" s="82">
        <v>9</v>
      </c>
      <c r="H36" s="82" t="s">
        <v>185</v>
      </c>
      <c r="I36" s="84" t="s">
        <v>434</v>
      </c>
    </row>
    <row r="37" spans="1:9">
      <c r="A37" s="82">
        <v>36</v>
      </c>
      <c r="B37" s="82" t="s">
        <v>504</v>
      </c>
      <c r="C37" s="83" t="s">
        <v>505</v>
      </c>
      <c r="D37" s="82">
        <v>27</v>
      </c>
      <c r="E37" s="82">
        <v>25</v>
      </c>
      <c r="F37" s="82" t="s">
        <v>185</v>
      </c>
      <c r="G37" s="82">
        <v>14</v>
      </c>
      <c r="H37" s="82" t="s">
        <v>185</v>
      </c>
      <c r="I37" s="84" t="s">
        <v>434</v>
      </c>
    </row>
    <row r="38" spans="1:9">
      <c r="A38" s="82">
        <v>37</v>
      </c>
      <c r="B38" s="82" t="s">
        <v>506</v>
      </c>
      <c r="C38" s="83" t="s">
        <v>507</v>
      </c>
      <c r="D38" s="82">
        <v>24</v>
      </c>
      <c r="E38" s="82">
        <v>26</v>
      </c>
      <c r="F38" s="82">
        <v>12</v>
      </c>
      <c r="G38" s="82" t="s">
        <v>185</v>
      </c>
      <c r="H38" s="82">
        <v>9</v>
      </c>
      <c r="I38" s="84" t="s">
        <v>434</v>
      </c>
    </row>
    <row r="39" spans="1:9">
      <c r="A39" s="82">
        <v>38</v>
      </c>
      <c r="B39" s="82" t="s">
        <v>508</v>
      </c>
      <c r="C39" s="83" t="s">
        <v>509</v>
      </c>
      <c r="D39" s="82" t="s">
        <v>185</v>
      </c>
      <c r="E39" s="82" t="s">
        <v>185</v>
      </c>
      <c r="F39" s="82" t="s">
        <v>185</v>
      </c>
      <c r="G39" s="82" t="s">
        <v>185</v>
      </c>
      <c r="H39" s="82" t="s">
        <v>185</v>
      </c>
      <c r="I39" s="84" t="s">
        <v>434</v>
      </c>
    </row>
    <row r="40" spans="1:9">
      <c r="A40" s="82">
        <v>39</v>
      </c>
      <c r="B40" s="82" t="s">
        <v>510</v>
      </c>
      <c r="C40" s="83" t="s">
        <v>511</v>
      </c>
      <c r="D40" s="82" t="s">
        <v>185</v>
      </c>
      <c r="E40" s="82">
        <v>29</v>
      </c>
      <c r="F40" s="82" t="s">
        <v>185</v>
      </c>
      <c r="G40" s="82">
        <v>9</v>
      </c>
      <c r="H40" s="82" t="s">
        <v>185</v>
      </c>
      <c r="I40" s="84" t="s">
        <v>434</v>
      </c>
    </row>
    <row r="41" spans="1:9">
      <c r="A41" s="82">
        <v>40</v>
      </c>
      <c r="B41" s="82" t="s">
        <v>512</v>
      </c>
      <c r="C41" s="83" t="s">
        <v>513</v>
      </c>
      <c r="D41" s="82" t="s">
        <v>185</v>
      </c>
      <c r="E41" s="82" t="s">
        <v>185</v>
      </c>
      <c r="F41" s="82" t="s">
        <v>185</v>
      </c>
      <c r="G41" s="82">
        <v>9</v>
      </c>
      <c r="H41" s="82">
        <v>14</v>
      </c>
      <c r="I41" s="84" t="s">
        <v>434</v>
      </c>
    </row>
    <row r="42" spans="1:9">
      <c r="A42" s="82">
        <v>41</v>
      </c>
      <c r="B42" s="82" t="s">
        <v>514</v>
      </c>
      <c r="C42" s="83" t="s">
        <v>515</v>
      </c>
      <c r="D42" s="82">
        <v>32</v>
      </c>
      <c r="E42" s="82">
        <v>29</v>
      </c>
      <c r="F42" s="82">
        <v>17</v>
      </c>
      <c r="G42" s="82">
        <v>9</v>
      </c>
      <c r="H42" s="82">
        <v>13</v>
      </c>
      <c r="I42" s="84" t="s">
        <v>449</v>
      </c>
    </row>
    <row r="43" spans="1:9">
      <c r="A43" s="82">
        <v>42</v>
      </c>
      <c r="B43" s="82" t="s">
        <v>516</v>
      </c>
      <c r="C43" s="83" t="s">
        <v>517</v>
      </c>
      <c r="D43" s="82">
        <v>25</v>
      </c>
      <c r="E43" s="82">
        <v>24</v>
      </c>
      <c r="F43" s="82" t="s">
        <v>185</v>
      </c>
      <c r="G43" s="82">
        <v>13</v>
      </c>
      <c r="H43" s="82">
        <v>11</v>
      </c>
      <c r="I43" s="84" t="s">
        <v>434</v>
      </c>
    </row>
    <row r="44" spans="1:9">
      <c r="A44" s="82">
        <v>43</v>
      </c>
      <c r="B44" s="82" t="s">
        <v>518</v>
      </c>
      <c r="C44" s="83" t="s">
        <v>519</v>
      </c>
      <c r="D44" s="82">
        <v>30</v>
      </c>
      <c r="E44" s="82">
        <v>29</v>
      </c>
      <c r="F44" s="82">
        <v>19</v>
      </c>
      <c r="G44" s="82">
        <v>13</v>
      </c>
      <c r="H44" s="82">
        <v>12</v>
      </c>
      <c r="I44" s="84" t="s">
        <v>449</v>
      </c>
    </row>
    <row r="45" spans="1:9">
      <c r="A45" s="82">
        <v>44</v>
      </c>
      <c r="B45" s="82" t="s">
        <v>520</v>
      </c>
      <c r="C45" s="83" t="s">
        <v>521</v>
      </c>
      <c r="D45" s="82" t="s">
        <v>185</v>
      </c>
      <c r="E45" s="82">
        <v>26</v>
      </c>
      <c r="F45" s="82" t="s">
        <v>185</v>
      </c>
      <c r="G45" s="82">
        <v>10</v>
      </c>
      <c r="H45" s="82" t="s">
        <v>185</v>
      </c>
      <c r="I45" s="84" t="s">
        <v>434</v>
      </c>
    </row>
    <row r="46" spans="1:9">
      <c r="A46" s="82">
        <v>45</v>
      </c>
      <c r="B46" s="82" t="s">
        <v>522</v>
      </c>
      <c r="C46" s="83" t="s">
        <v>523</v>
      </c>
      <c r="D46" s="82">
        <v>28</v>
      </c>
      <c r="E46" s="82">
        <v>27</v>
      </c>
      <c r="F46" s="82">
        <v>20</v>
      </c>
      <c r="G46" s="82">
        <v>11</v>
      </c>
      <c r="H46" s="82">
        <v>12</v>
      </c>
      <c r="I46" s="84" t="s">
        <v>449</v>
      </c>
    </row>
    <row r="47" spans="1:9">
      <c r="A47" s="82">
        <v>46</v>
      </c>
      <c r="B47" s="82" t="s">
        <v>524</v>
      </c>
      <c r="C47" s="83" t="s">
        <v>525</v>
      </c>
      <c r="D47" s="82">
        <v>24</v>
      </c>
      <c r="E47" s="82" t="s">
        <v>185</v>
      </c>
      <c r="F47" s="82">
        <v>12</v>
      </c>
      <c r="G47" s="82" t="s">
        <v>185</v>
      </c>
      <c r="H47" s="82" t="s">
        <v>185</v>
      </c>
      <c r="I47" s="84" t="s">
        <v>434</v>
      </c>
    </row>
    <row r="48" spans="1:9">
      <c r="A48" s="82">
        <v>47</v>
      </c>
      <c r="B48" s="82" t="s">
        <v>526</v>
      </c>
      <c r="C48" s="83" t="s">
        <v>527</v>
      </c>
      <c r="D48" s="82" t="s">
        <v>185</v>
      </c>
      <c r="E48" s="82" t="s">
        <v>185</v>
      </c>
      <c r="F48" s="82" t="s">
        <v>185</v>
      </c>
      <c r="G48" s="82">
        <v>9</v>
      </c>
      <c r="H48" s="82" t="s">
        <v>185</v>
      </c>
      <c r="I48" s="84" t="s">
        <v>434</v>
      </c>
    </row>
    <row r="49" spans="1:9">
      <c r="A49" s="82">
        <v>48</v>
      </c>
      <c r="B49" s="82" t="s">
        <v>528</v>
      </c>
      <c r="C49" s="83" t="s">
        <v>529</v>
      </c>
      <c r="D49" s="82" t="s">
        <v>185</v>
      </c>
      <c r="E49" s="82" t="s">
        <v>185</v>
      </c>
      <c r="F49" s="82" t="s">
        <v>185</v>
      </c>
      <c r="G49" s="82" t="s">
        <v>185</v>
      </c>
      <c r="H49" s="82" t="s">
        <v>185</v>
      </c>
      <c r="I49" s="84" t="s">
        <v>434</v>
      </c>
    </row>
    <row r="50" spans="1:9">
      <c r="A50" s="82">
        <v>49</v>
      </c>
      <c r="B50" s="82" t="s">
        <v>530</v>
      </c>
      <c r="C50" s="83" t="s">
        <v>529</v>
      </c>
      <c r="D50" s="82">
        <v>27</v>
      </c>
      <c r="E50" s="82" t="s">
        <v>185</v>
      </c>
      <c r="F50" s="82" t="s">
        <v>185</v>
      </c>
      <c r="G50" s="82">
        <v>9</v>
      </c>
      <c r="H50" s="82">
        <v>9</v>
      </c>
      <c r="I50" s="84" t="s">
        <v>434</v>
      </c>
    </row>
    <row r="51" spans="1:9">
      <c r="A51" s="82">
        <v>50</v>
      </c>
      <c r="B51" s="82" t="s">
        <v>531</v>
      </c>
      <c r="C51" s="83" t="s">
        <v>532</v>
      </c>
      <c r="D51" s="82">
        <v>24</v>
      </c>
      <c r="E51" s="82" t="s">
        <v>185</v>
      </c>
      <c r="F51" s="82" t="s">
        <v>185</v>
      </c>
      <c r="G51" s="82">
        <v>9</v>
      </c>
      <c r="H51" s="82" t="s">
        <v>185</v>
      </c>
      <c r="I51" s="84" t="s">
        <v>434</v>
      </c>
    </row>
    <row r="52" spans="1:9">
      <c r="A52" s="82">
        <v>51</v>
      </c>
      <c r="B52" s="82" t="s">
        <v>533</v>
      </c>
      <c r="C52" s="83" t="s">
        <v>534</v>
      </c>
      <c r="D52" s="82">
        <v>31</v>
      </c>
      <c r="E52" s="82">
        <v>31</v>
      </c>
      <c r="F52" s="82" t="s">
        <v>185</v>
      </c>
      <c r="G52" s="82">
        <v>13</v>
      </c>
      <c r="H52" s="82">
        <v>9</v>
      </c>
      <c r="I52" s="84" t="s">
        <v>434</v>
      </c>
    </row>
    <row r="53" spans="1:9">
      <c r="A53" s="82">
        <v>52</v>
      </c>
      <c r="B53" s="82" t="s">
        <v>535</v>
      </c>
      <c r="C53" s="83" t="s">
        <v>536</v>
      </c>
      <c r="D53" s="82">
        <v>26</v>
      </c>
      <c r="E53" s="82" t="s">
        <v>185</v>
      </c>
      <c r="F53" s="82" t="s">
        <v>185</v>
      </c>
      <c r="G53" s="82" t="s">
        <v>185</v>
      </c>
      <c r="H53" s="82" t="s">
        <v>185</v>
      </c>
      <c r="I53" s="84" t="s">
        <v>434</v>
      </c>
    </row>
    <row r="54" spans="1:9">
      <c r="A54" s="82">
        <v>53</v>
      </c>
      <c r="B54" s="82" t="s">
        <v>537</v>
      </c>
      <c r="C54" s="83" t="s">
        <v>538</v>
      </c>
      <c r="D54" s="82">
        <v>25</v>
      </c>
      <c r="E54" s="82" t="s">
        <v>185</v>
      </c>
      <c r="F54" s="82" t="s">
        <v>185</v>
      </c>
      <c r="G54" s="82">
        <v>13</v>
      </c>
      <c r="H54" s="82" t="s">
        <v>185</v>
      </c>
      <c r="I54" s="84" t="s">
        <v>434</v>
      </c>
    </row>
    <row r="55" spans="1:9">
      <c r="A55" s="82">
        <v>54</v>
      </c>
      <c r="B55" s="82" t="s">
        <v>539</v>
      </c>
      <c r="C55" s="83" t="s">
        <v>540</v>
      </c>
      <c r="D55" s="82">
        <v>28</v>
      </c>
      <c r="E55" s="82">
        <v>25</v>
      </c>
      <c r="F55" s="82" t="s">
        <v>185</v>
      </c>
      <c r="G55" s="82">
        <v>13</v>
      </c>
      <c r="H55" s="82">
        <v>9</v>
      </c>
      <c r="I55" s="84" t="s">
        <v>434</v>
      </c>
    </row>
    <row r="56" spans="1:9">
      <c r="A56" s="82">
        <v>55</v>
      </c>
      <c r="B56" s="82" t="s">
        <v>541</v>
      </c>
      <c r="C56" s="83" t="s">
        <v>542</v>
      </c>
      <c r="D56" s="82">
        <v>25</v>
      </c>
      <c r="E56" s="82">
        <v>24</v>
      </c>
      <c r="F56" s="82" t="s">
        <v>185</v>
      </c>
      <c r="G56" s="82">
        <v>13</v>
      </c>
      <c r="H56" s="82">
        <v>13</v>
      </c>
      <c r="I56" s="84" t="s">
        <v>434</v>
      </c>
    </row>
    <row r="57" spans="1:9">
      <c r="A57" s="82">
        <v>56</v>
      </c>
      <c r="B57" s="82" t="s">
        <v>543</v>
      </c>
      <c r="C57" s="83" t="s">
        <v>544</v>
      </c>
      <c r="D57" s="82">
        <v>25</v>
      </c>
      <c r="E57" s="82">
        <v>29</v>
      </c>
      <c r="F57" s="82">
        <v>15</v>
      </c>
      <c r="G57" s="82">
        <v>11</v>
      </c>
      <c r="H57" s="82">
        <v>9</v>
      </c>
      <c r="I57" s="84" t="s">
        <v>449</v>
      </c>
    </row>
    <row r="58" spans="1:9">
      <c r="A58" s="82">
        <v>57</v>
      </c>
      <c r="B58" s="82" t="s">
        <v>545</v>
      </c>
      <c r="C58" s="83" t="s">
        <v>546</v>
      </c>
      <c r="D58" s="82">
        <v>29</v>
      </c>
      <c r="E58" s="82">
        <v>28</v>
      </c>
      <c r="F58" s="82">
        <v>21</v>
      </c>
      <c r="G58" s="82">
        <v>10</v>
      </c>
      <c r="H58" s="82">
        <v>9</v>
      </c>
      <c r="I58" s="84" t="s">
        <v>449</v>
      </c>
    </row>
    <row r="59" spans="1:9">
      <c r="A59" s="82">
        <v>58</v>
      </c>
      <c r="B59" s="82" t="s">
        <v>547</v>
      </c>
      <c r="C59" s="83" t="s">
        <v>548</v>
      </c>
      <c r="D59" s="82" t="s">
        <v>185</v>
      </c>
      <c r="E59" s="82" t="s">
        <v>185</v>
      </c>
      <c r="F59" s="82" t="s">
        <v>185</v>
      </c>
      <c r="G59" s="82">
        <v>15</v>
      </c>
      <c r="H59" s="82" t="s">
        <v>185</v>
      </c>
      <c r="I59" s="84" t="s">
        <v>434</v>
      </c>
    </row>
    <row r="60" spans="1:9">
      <c r="A60" s="82">
        <v>59</v>
      </c>
      <c r="B60" s="82" t="s">
        <v>549</v>
      </c>
      <c r="C60" s="83" t="s">
        <v>550</v>
      </c>
      <c r="D60" s="82">
        <v>32</v>
      </c>
      <c r="E60" s="82">
        <v>30</v>
      </c>
      <c r="F60" s="82">
        <v>15</v>
      </c>
      <c r="G60" s="82">
        <v>14</v>
      </c>
      <c r="H60" s="82">
        <v>12</v>
      </c>
      <c r="I60" s="84" t="s">
        <v>449</v>
      </c>
    </row>
    <row r="61" spans="1:9">
      <c r="A61" s="82">
        <v>60</v>
      </c>
      <c r="B61" s="82" t="s">
        <v>551</v>
      </c>
      <c r="C61" s="83" t="s">
        <v>552</v>
      </c>
      <c r="D61" s="82">
        <v>31</v>
      </c>
      <c r="E61" s="82">
        <v>25</v>
      </c>
      <c r="F61" s="82">
        <v>21</v>
      </c>
      <c r="G61" s="82">
        <v>14</v>
      </c>
      <c r="H61" s="82">
        <v>10</v>
      </c>
      <c r="I61" s="84" t="s">
        <v>449</v>
      </c>
    </row>
    <row r="62" spans="1:9">
      <c r="A62" s="82">
        <v>61</v>
      </c>
      <c r="B62" s="82" t="s">
        <v>553</v>
      </c>
      <c r="C62" s="83" t="s">
        <v>554</v>
      </c>
      <c r="D62" s="82" t="s">
        <v>185</v>
      </c>
      <c r="E62" s="82" t="s">
        <v>185</v>
      </c>
      <c r="F62" s="82" t="s">
        <v>185</v>
      </c>
      <c r="G62" s="82">
        <v>10</v>
      </c>
      <c r="H62" s="82" t="s">
        <v>185</v>
      </c>
      <c r="I62" s="84" t="s">
        <v>434</v>
      </c>
    </row>
    <row r="63" spans="1:9">
      <c r="A63" s="82">
        <v>62</v>
      </c>
      <c r="B63" s="82" t="s">
        <v>555</v>
      </c>
      <c r="C63" s="83" t="s">
        <v>556</v>
      </c>
      <c r="D63" s="82">
        <v>32</v>
      </c>
      <c r="E63" s="82">
        <v>32</v>
      </c>
      <c r="F63" s="82" t="s">
        <v>185</v>
      </c>
      <c r="G63" s="82">
        <v>9</v>
      </c>
      <c r="H63" s="82" t="s">
        <v>185</v>
      </c>
      <c r="I63" s="84" t="s">
        <v>434</v>
      </c>
    </row>
    <row r="64" spans="1:9">
      <c r="A64" s="82">
        <v>63</v>
      </c>
      <c r="B64" s="82" t="s">
        <v>557</v>
      </c>
      <c r="C64" s="83" t="s">
        <v>558</v>
      </c>
      <c r="D64" s="82">
        <v>28</v>
      </c>
      <c r="E64" s="82">
        <v>27</v>
      </c>
      <c r="F64" s="82">
        <v>17</v>
      </c>
      <c r="G64" s="82">
        <v>12</v>
      </c>
      <c r="H64" s="82" t="s">
        <v>185</v>
      </c>
      <c r="I64" s="84" t="s">
        <v>434</v>
      </c>
    </row>
    <row r="65" spans="1:9">
      <c r="A65" s="82">
        <v>64</v>
      </c>
      <c r="B65" s="82" t="s">
        <v>559</v>
      </c>
      <c r="C65" s="83" t="s">
        <v>560</v>
      </c>
      <c r="D65" s="82" t="s">
        <v>185</v>
      </c>
      <c r="E65" s="82" t="s">
        <v>185</v>
      </c>
      <c r="F65" s="82" t="s">
        <v>185</v>
      </c>
      <c r="G65" s="82" t="s">
        <v>185</v>
      </c>
      <c r="H65" s="82" t="s">
        <v>185</v>
      </c>
      <c r="I65" s="84" t="s">
        <v>434</v>
      </c>
    </row>
    <row r="66" spans="1:9">
      <c r="A66" s="82">
        <v>65</v>
      </c>
      <c r="B66" s="82" t="s">
        <v>561</v>
      </c>
      <c r="C66" s="83" t="s">
        <v>562</v>
      </c>
      <c r="D66" s="82">
        <v>31</v>
      </c>
      <c r="E66" s="82">
        <v>30</v>
      </c>
      <c r="F66" s="82">
        <v>17</v>
      </c>
      <c r="G66" s="82">
        <v>15</v>
      </c>
      <c r="H66" s="82">
        <v>14</v>
      </c>
      <c r="I66" s="84" t="s">
        <v>449</v>
      </c>
    </row>
    <row r="67" spans="1:9">
      <c r="A67" s="82">
        <v>66</v>
      </c>
      <c r="B67" s="82" t="s">
        <v>563</v>
      </c>
      <c r="C67" s="83" t="s">
        <v>564</v>
      </c>
      <c r="D67" s="82">
        <v>32</v>
      </c>
      <c r="E67" s="82">
        <v>26</v>
      </c>
      <c r="F67" s="82">
        <v>17</v>
      </c>
      <c r="G67" s="82">
        <v>9</v>
      </c>
      <c r="H67" s="82" t="s">
        <v>185</v>
      </c>
      <c r="I67" s="84" t="s">
        <v>434</v>
      </c>
    </row>
    <row r="68" spans="1:9">
      <c r="A68" s="82">
        <v>67</v>
      </c>
      <c r="B68" s="82" t="s">
        <v>565</v>
      </c>
      <c r="C68" s="83" t="s">
        <v>566</v>
      </c>
      <c r="D68" s="82">
        <v>32</v>
      </c>
      <c r="E68" s="82">
        <v>31</v>
      </c>
      <c r="F68" s="82">
        <v>20</v>
      </c>
      <c r="G68" s="82">
        <v>13</v>
      </c>
      <c r="H68" s="82" t="s">
        <v>185</v>
      </c>
      <c r="I68" s="84" t="s">
        <v>434</v>
      </c>
    </row>
    <row r="69" spans="1:9">
      <c r="A69" s="82">
        <v>68</v>
      </c>
      <c r="B69" s="82" t="s">
        <v>567</v>
      </c>
      <c r="C69" s="83" t="s">
        <v>568</v>
      </c>
      <c r="D69" s="82" t="s">
        <v>185</v>
      </c>
      <c r="E69" s="82" t="s">
        <v>185</v>
      </c>
      <c r="F69" s="82" t="s">
        <v>185</v>
      </c>
      <c r="G69" s="82">
        <v>9</v>
      </c>
      <c r="H69" s="82" t="s">
        <v>185</v>
      </c>
      <c r="I69" s="84" t="s">
        <v>434</v>
      </c>
    </row>
    <row r="70" spans="1:9">
      <c r="A70" s="82">
        <v>69</v>
      </c>
      <c r="B70" s="82" t="s">
        <v>569</v>
      </c>
      <c r="C70" s="83" t="s">
        <v>570</v>
      </c>
      <c r="D70" s="82">
        <v>26</v>
      </c>
      <c r="E70" s="82">
        <v>24</v>
      </c>
      <c r="F70" s="82" t="s">
        <v>185</v>
      </c>
      <c r="G70" s="82">
        <v>9</v>
      </c>
      <c r="H70" s="82" t="s">
        <v>185</v>
      </c>
      <c r="I70" s="84" t="s">
        <v>434</v>
      </c>
    </row>
    <row r="71" spans="1:9">
      <c r="A71" s="82">
        <v>70</v>
      </c>
      <c r="B71" s="82" t="s">
        <v>571</v>
      </c>
      <c r="C71" s="83" t="s">
        <v>572</v>
      </c>
      <c r="D71" s="82">
        <v>31</v>
      </c>
      <c r="E71" s="82">
        <v>27</v>
      </c>
      <c r="F71" s="82">
        <v>14</v>
      </c>
      <c r="G71" s="82">
        <v>12</v>
      </c>
      <c r="H71" s="82">
        <v>13</v>
      </c>
      <c r="I71" s="84" t="s">
        <v>449</v>
      </c>
    </row>
    <row r="72" spans="1:9">
      <c r="A72" s="82">
        <v>71</v>
      </c>
      <c r="B72" s="82" t="s">
        <v>573</v>
      </c>
      <c r="C72" s="83" t="s">
        <v>574</v>
      </c>
      <c r="D72" s="82">
        <v>31</v>
      </c>
      <c r="E72" s="82">
        <v>31</v>
      </c>
      <c r="F72" s="82">
        <v>18</v>
      </c>
      <c r="G72" s="82">
        <v>15</v>
      </c>
      <c r="H72" s="82">
        <v>13</v>
      </c>
      <c r="I72" s="84" t="s">
        <v>449</v>
      </c>
    </row>
    <row r="73" spans="1:9">
      <c r="A73" s="82">
        <v>72</v>
      </c>
      <c r="B73" s="82" t="s">
        <v>575</v>
      </c>
      <c r="C73" s="83" t="s">
        <v>576</v>
      </c>
      <c r="D73" s="82" t="s">
        <v>185</v>
      </c>
      <c r="E73" s="82" t="s">
        <v>185</v>
      </c>
      <c r="F73" s="82" t="s">
        <v>185</v>
      </c>
      <c r="G73" s="82" t="s">
        <v>185</v>
      </c>
      <c r="H73" s="82" t="s">
        <v>185</v>
      </c>
      <c r="I73" s="84" t="s">
        <v>434</v>
      </c>
    </row>
    <row r="74" spans="1:9">
      <c r="A74" s="82">
        <v>73</v>
      </c>
      <c r="B74" s="82" t="s">
        <v>577</v>
      </c>
      <c r="C74" s="83" t="s">
        <v>578</v>
      </c>
      <c r="D74" s="82" t="s">
        <v>185</v>
      </c>
      <c r="E74" s="82" t="s">
        <v>185</v>
      </c>
      <c r="F74" s="82" t="s">
        <v>185</v>
      </c>
      <c r="G74" s="82">
        <v>12</v>
      </c>
      <c r="H74" s="82" t="s">
        <v>185</v>
      </c>
      <c r="I74" s="84" t="s">
        <v>434</v>
      </c>
    </row>
    <row r="75" spans="1:9">
      <c r="A75" s="82">
        <v>74</v>
      </c>
      <c r="B75" s="82" t="s">
        <v>579</v>
      </c>
      <c r="C75" s="83" t="s">
        <v>580</v>
      </c>
      <c r="D75" s="82" t="s">
        <v>185</v>
      </c>
      <c r="E75" s="82" t="s">
        <v>185</v>
      </c>
      <c r="F75" s="82" t="s">
        <v>185</v>
      </c>
      <c r="G75" s="82" t="s">
        <v>185</v>
      </c>
      <c r="H75" s="82" t="s">
        <v>185</v>
      </c>
      <c r="I75" s="84" t="s">
        <v>434</v>
      </c>
    </row>
    <row r="76" spans="1:9">
      <c r="A76" s="82">
        <v>75</v>
      </c>
      <c r="B76" s="82" t="s">
        <v>581</v>
      </c>
      <c r="C76" s="83" t="s">
        <v>582</v>
      </c>
      <c r="D76" s="82" t="s">
        <v>185</v>
      </c>
      <c r="E76" s="82" t="s">
        <v>185</v>
      </c>
      <c r="F76" s="82">
        <v>12</v>
      </c>
      <c r="G76" s="82">
        <v>10</v>
      </c>
      <c r="H76" s="82" t="s">
        <v>185</v>
      </c>
      <c r="I76" s="84" t="s">
        <v>434</v>
      </c>
    </row>
    <row r="77" spans="1:9">
      <c r="A77" s="82">
        <v>76</v>
      </c>
      <c r="B77" s="82" t="s">
        <v>583</v>
      </c>
      <c r="C77" s="83" t="s">
        <v>584</v>
      </c>
      <c r="D77" s="82">
        <v>31</v>
      </c>
      <c r="E77" s="82">
        <v>30</v>
      </c>
      <c r="F77" s="82">
        <v>17</v>
      </c>
      <c r="G77" s="82">
        <v>11</v>
      </c>
      <c r="H77" s="82">
        <v>10</v>
      </c>
      <c r="I77" s="84" t="s">
        <v>449</v>
      </c>
    </row>
    <row r="78" spans="1:9">
      <c r="A78" s="82">
        <v>77</v>
      </c>
      <c r="B78" s="82" t="s">
        <v>585</v>
      </c>
      <c r="C78" s="83" t="s">
        <v>586</v>
      </c>
      <c r="D78" s="82">
        <v>24</v>
      </c>
      <c r="E78" s="82" t="s">
        <v>185</v>
      </c>
      <c r="F78" s="82" t="s">
        <v>185</v>
      </c>
      <c r="G78" s="82">
        <v>10</v>
      </c>
      <c r="H78" s="82">
        <v>13</v>
      </c>
      <c r="I78" s="84" t="s">
        <v>434</v>
      </c>
    </row>
    <row r="79" spans="1:9">
      <c r="A79" s="82">
        <v>78</v>
      </c>
      <c r="B79" s="82" t="s">
        <v>587</v>
      </c>
      <c r="C79" s="83" t="s">
        <v>588</v>
      </c>
      <c r="D79" s="82">
        <v>27</v>
      </c>
      <c r="E79" s="82">
        <v>27</v>
      </c>
      <c r="F79" s="82">
        <v>20</v>
      </c>
      <c r="G79" s="82">
        <v>15</v>
      </c>
      <c r="H79" s="82" t="s">
        <v>185</v>
      </c>
      <c r="I79" s="84" t="s">
        <v>434</v>
      </c>
    </row>
    <row r="80" spans="1:9">
      <c r="A80" s="82">
        <v>79</v>
      </c>
      <c r="B80" s="82" t="s">
        <v>589</v>
      </c>
      <c r="C80" s="83" t="s">
        <v>590</v>
      </c>
      <c r="D80" s="82">
        <v>32</v>
      </c>
      <c r="E80" s="82">
        <v>32</v>
      </c>
      <c r="F80" s="82">
        <v>20</v>
      </c>
      <c r="G80" s="82">
        <v>15</v>
      </c>
      <c r="H80" s="82">
        <v>13</v>
      </c>
      <c r="I80" s="84" t="s">
        <v>449</v>
      </c>
    </row>
    <row r="81" spans="1:9">
      <c r="A81" s="82">
        <v>80</v>
      </c>
      <c r="B81" s="82" t="s">
        <v>591</v>
      </c>
      <c r="C81" s="83" t="s">
        <v>592</v>
      </c>
      <c r="D81" s="82" t="s">
        <v>185</v>
      </c>
      <c r="E81" s="82" t="s">
        <v>185</v>
      </c>
      <c r="F81" s="82" t="s">
        <v>185</v>
      </c>
      <c r="G81" s="82" t="s">
        <v>185</v>
      </c>
      <c r="H81" s="82" t="s">
        <v>185</v>
      </c>
      <c r="I81" s="84" t="s">
        <v>434</v>
      </c>
    </row>
    <row r="82" spans="1:9">
      <c r="A82" s="82">
        <v>81</v>
      </c>
      <c r="B82" s="82" t="s">
        <v>593</v>
      </c>
      <c r="C82" s="83" t="s">
        <v>594</v>
      </c>
      <c r="D82" s="82">
        <v>24</v>
      </c>
      <c r="E82" s="82" t="s">
        <v>185</v>
      </c>
      <c r="F82" s="82" t="s">
        <v>185</v>
      </c>
      <c r="G82" s="82">
        <v>9</v>
      </c>
      <c r="H82" s="82" t="s">
        <v>185</v>
      </c>
      <c r="I82" s="84" t="s">
        <v>434</v>
      </c>
    </row>
    <row r="83" spans="1:9">
      <c r="A83" s="82">
        <v>82</v>
      </c>
      <c r="B83" s="82" t="s">
        <v>595</v>
      </c>
      <c r="C83" s="83" t="s">
        <v>596</v>
      </c>
      <c r="D83" s="82">
        <v>24</v>
      </c>
      <c r="E83" s="82" t="s">
        <v>185</v>
      </c>
      <c r="F83" s="82" t="s">
        <v>185</v>
      </c>
      <c r="G83" s="82">
        <v>12</v>
      </c>
      <c r="H83" s="82" t="s">
        <v>185</v>
      </c>
      <c r="I83" s="84" t="s">
        <v>434</v>
      </c>
    </row>
    <row r="84" spans="1:9">
      <c r="A84" s="82">
        <v>83</v>
      </c>
      <c r="B84" s="82" t="s">
        <v>597</v>
      </c>
      <c r="C84" s="83" t="s">
        <v>598</v>
      </c>
      <c r="D84" s="82" t="s">
        <v>185</v>
      </c>
      <c r="E84" s="82" t="s">
        <v>185</v>
      </c>
      <c r="F84" s="82" t="s">
        <v>185</v>
      </c>
      <c r="G84" s="82">
        <v>14</v>
      </c>
      <c r="H84" s="82">
        <v>14</v>
      </c>
      <c r="I84" s="84" t="s">
        <v>434</v>
      </c>
    </row>
    <row r="85" spans="1:9">
      <c r="A85" s="82">
        <v>84</v>
      </c>
      <c r="B85" s="82" t="s">
        <v>599</v>
      </c>
      <c r="C85" s="83" t="s">
        <v>600</v>
      </c>
      <c r="D85" s="82">
        <v>27</v>
      </c>
      <c r="E85" s="82">
        <v>30</v>
      </c>
      <c r="F85" s="82" t="s">
        <v>185</v>
      </c>
      <c r="G85" s="82">
        <v>13</v>
      </c>
      <c r="H85" s="82">
        <v>9</v>
      </c>
      <c r="I85" s="84" t="s">
        <v>434</v>
      </c>
    </row>
    <row r="86" spans="1:9">
      <c r="A86" s="82">
        <v>85</v>
      </c>
      <c r="B86" s="82" t="s">
        <v>601</v>
      </c>
      <c r="C86" s="83" t="s">
        <v>602</v>
      </c>
      <c r="D86" s="82">
        <v>31</v>
      </c>
      <c r="E86" s="82">
        <v>31</v>
      </c>
      <c r="F86" s="82">
        <v>17</v>
      </c>
      <c r="G86" s="82">
        <v>15</v>
      </c>
      <c r="H86" s="82">
        <v>13</v>
      </c>
      <c r="I86" s="84" t="s">
        <v>449</v>
      </c>
    </row>
    <row r="87" spans="1:9">
      <c r="A87" s="82">
        <v>86</v>
      </c>
      <c r="B87" s="82" t="s">
        <v>603</v>
      </c>
      <c r="C87" s="83" t="s">
        <v>604</v>
      </c>
      <c r="D87" s="82" t="s">
        <v>185</v>
      </c>
      <c r="E87" s="82">
        <v>26</v>
      </c>
      <c r="F87" s="82" t="s">
        <v>185</v>
      </c>
      <c r="G87" s="82">
        <v>9</v>
      </c>
      <c r="H87" s="82" t="s">
        <v>185</v>
      </c>
      <c r="I87" s="84" t="s">
        <v>434</v>
      </c>
    </row>
    <row r="88" spans="1:9">
      <c r="A88" s="82">
        <v>87</v>
      </c>
      <c r="B88" s="82" t="s">
        <v>605</v>
      </c>
      <c r="C88" s="83" t="s">
        <v>606</v>
      </c>
      <c r="D88" s="82" t="s">
        <v>185</v>
      </c>
      <c r="E88" s="82" t="s">
        <v>185</v>
      </c>
      <c r="F88" s="82" t="s">
        <v>185</v>
      </c>
      <c r="G88" s="82" t="s">
        <v>185</v>
      </c>
      <c r="H88" s="82" t="s">
        <v>185</v>
      </c>
      <c r="I88" s="84" t="s">
        <v>434</v>
      </c>
    </row>
    <row r="89" spans="1:9">
      <c r="A89" s="82">
        <v>88</v>
      </c>
      <c r="B89" s="82" t="s">
        <v>607</v>
      </c>
      <c r="C89" s="83" t="s">
        <v>608</v>
      </c>
      <c r="D89" s="82" t="s">
        <v>185</v>
      </c>
      <c r="E89" s="82">
        <v>24</v>
      </c>
      <c r="F89" s="82" t="s">
        <v>185</v>
      </c>
      <c r="G89" s="82">
        <v>9</v>
      </c>
      <c r="H89" s="82">
        <v>9</v>
      </c>
      <c r="I89" s="84" t="s">
        <v>434</v>
      </c>
    </row>
    <row r="90" spans="1:9">
      <c r="A90" s="82">
        <v>89</v>
      </c>
      <c r="B90" s="82" t="s">
        <v>609</v>
      </c>
      <c r="C90" s="83" t="s">
        <v>610</v>
      </c>
      <c r="D90" s="82">
        <v>27</v>
      </c>
      <c r="E90" s="82">
        <v>26</v>
      </c>
      <c r="F90" s="82">
        <v>17</v>
      </c>
      <c r="G90" s="82">
        <v>12</v>
      </c>
      <c r="H90" s="82">
        <v>9</v>
      </c>
      <c r="I90" s="84" t="s">
        <v>449</v>
      </c>
    </row>
    <row r="91" spans="1:9">
      <c r="A91" s="82">
        <v>90</v>
      </c>
      <c r="B91" s="82" t="s">
        <v>611</v>
      </c>
      <c r="C91" s="83" t="s">
        <v>612</v>
      </c>
      <c r="D91" s="82">
        <v>29</v>
      </c>
      <c r="E91" s="82">
        <v>28</v>
      </c>
      <c r="F91" s="82">
        <v>15</v>
      </c>
      <c r="G91" s="82">
        <v>12</v>
      </c>
      <c r="H91" s="82">
        <v>12</v>
      </c>
      <c r="I91" s="84" t="s">
        <v>449</v>
      </c>
    </row>
    <row r="92" spans="1:9">
      <c r="A92" s="82">
        <v>91</v>
      </c>
      <c r="B92" s="82" t="s">
        <v>613</v>
      </c>
      <c r="C92" s="83" t="s">
        <v>614</v>
      </c>
      <c r="D92" s="82">
        <v>32</v>
      </c>
      <c r="E92" s="82">
        <v>31</v>
      </c>
      <c r="F92" s="82" t="s">
        <v>185</v>
      </c>
      <c r="G92" s="82">
        <v>13</v>
      </c>
      <c r="H92" s="82" t="s">
        <v>185</v>
      </c>
      <c r="I92" s="84" t="s">
        <v>434</v>
      </c>
    </row>
    <row r="93" spans="1:9">
      <c r="A93" s="82">
        <v>92</v>
      </c>
      <c r="B93" s="82" t="s">
        <v>615</v>
      </c>
      <c r="C93" s="83" t="s">
        <v>616</v>
      </c>
      <c r="D93" s="82">
        <v>28</v>
      </c>
      <c r="E93" s="82">
        <v>24</v>
      </c>
      <c r="F93" s="82" t="s">
        <v>185</v>
      </c>
      <c r="G93" s="82">
        <v>12</v>
      </c>
      <c r="H93" s="82" t="s">
        <v>185</v>
      </c>
      <c r="I93" s="84" t="s">
        <v>434</v>
      </c>
    </row>
    <row r="94" spans="1:9">
      <c r="A94" s="82">
        <v>93</v>
      </c>
      <c r="B94" s="82" t="s">
        <v>617</v>
      </c>
      <c r="C94" s="83" t="s">
        <v>618</v>
      </c>
      <c r="D94" s="82" t="s">
        <v>185</v>
      </c>
      <c r="E94" s="82" t="s">
        <v>185</v>
      </c>
      <c r="F94" s="82" t="s">
        <v>185</v>
      </c>
      <c r="G94" s="82" t="s">
        <v>185</v>
      </c>
      <c r="H94" s="82" t="s">
        <v>185</v>
      </c>
      <c r="I94" s="84" t="s">
        <v>434</v>
      </c>
    </row>
    <row r="95" spans="1:9">
      <c r="A95" s="82">
        <v>94</v>
      </c>
      <c r="B95" s="82" t="s">
        <v>619</v>
      </c>
      <c r="C95" s="83" t="s">
        <v>620</v>
      </c>
      <c r="D95" s="82" t="s">
        <v>185</v>
      </c>
      <c r="E95" s="82" t="s">
        <v>185</v>
      </c>
      <c r="F95" s="82" t="s">
        <v>185</v>
      </c>
      <c r="G95" s="82" t="s">
        <v>185</v>
      </c>
      <c r="H95" s="82" t="s">
        <v>185</v>
      </c>
      <c r="I95" s="84" t="s">
        <v>434</v>
      </c>
    </row>
    <row r="96" spans="1:9">
      <c r="A96" s="82">
        <v>95</v>
      </c>
      <c r="B96" s="82" t="s">
        <v>621</v>
      </c>
      <c r="C96" s="83" t="s">
        <v>622</v>
      </c>
      <c r="D96" s="82" t="s">
        <v>185</v>
      </c>
      <c r="E96" s="82" t="s">
        <v>185</v>
      </c>
      <c r="F96" s="82">
        <v>12</v>
      </c>
      <c r="G96" s="82">
        <v>12</v>
      </c>
      <c r="H96" s="82">
        <v>11</v>
      </c>
      <c r="I96" s="84" t="s">
        <v>434</v>
      </c>
    </row>
    <row r="97" spans="1:9">
      <c r="A97" s="82">
        <v>96</v>
      </c>
      <c r="B97" s="82" t="s">
        <v>623</v>
      </c>
      <c r="C97" s="83" t="s">
        <v>624</v>
      </c>
      <c r="D97" s="82">
        <v>30</v>
      </c>
      <c r="E97" s="82">
        <v>31</v>
      </c>
      <c r="F97" s="82">
        <v>12</v>
      </c>
      <c r="G97" s="82">
        <v>14</v>
      </c>
      <c r="H97" s="82" t="s">
        <v>185</v>
      </c>
      <c r="I97" s="84" t="s">
        <v>434</v>
      </c>
    </row>
    <row r="98" spans="1:9">
      <c r="A98" s="82">
        <v>97</v>
      </c>
      <c r="B98" s="82" t="s">
        <v>625</v>
      </c>
      <c r="C98" s="83" t="s">
        <v>626</v>
      </c>
      <c r="D98" s="82">
        <v>31</v>
      </c>
      <c r="E98" s="82">
        <v>27</v>
      </c>
      <c r="F98" s="82">
        <v>12</v>
      </c>
      <c r="G98" s="82">
        <v>12</v>
      </c>
      <c r="H98" s="82">
        <v>14</v>
      </c>
      <c r="I98" s="84" t="s">
        <v>449</v>
      </c>
    </row>
    <row r="99" spans="1:9">
      <c r="A99" s="82">
        <v>98</v>
      </c>
      <c r="B99" s="82" t="s">
        <v>627</v>
      </c>
      <c r="C99" s="83" t="s">
        <v>628</v>
      </c>
      <c r="D99" s="82">
        <v>28</v>
      </c>
      <c r="E99" s="82">
        <v>27</v>
      </c>
      <c r="F99" s="82" t="s">
        <v>185</v>
      </c>
      <c r="G99" s="82">
        <v>12</v>
      </c>
      <c r="H99" s="82" t="s">
        <v>185</v>
      </c>
      <c r="I99" s="84" t="s">
        <v>434</v>
      </c>
    </row>
    <row r="100" spans="1:9">
      <c r="A100" s="82">
        <v>99</v>
      </c>
      <c r="B100" s="82" t="s">
        <v>629</v>
      </c>
      <c r="C100" s="83" t="s">
        <v>630</v>
      </c>
      <c r="D100" s="82">
        <v>28</v>
      </c>
      <c r="E100" s="82">
        <v>27</v>
      </c>
      <c r="F100" s="82">
        <v>12</v>
      </c>
      <c r="G100" s="82">
        <v>10</v>
      </c>
      <c r="H100" s="82" t="s">
        <v>185</v>
      </c>
      <c r="I100" s="84" t="s">
        <v>434</v>
      </c>
    </row>
    <row r="101" spans="1:9">
      <c r="A101" s="82">
        <v>100</v>
      </c>
      <c r="B101" s="82" t="s">
        <v>631</v>
      </c>
      <c r="C101" s="83" t="s">
        <v>632</v>
      </c>
      <c r="D101" s="82" t="s">
        <v>185</v>
      </c>
      <c r="E101" s="82" t="s">
        <v>185</v>
      </c>
      <c r="F101" s="82" t="s">
        <v>185</v>
      </c>
      <c r="G101" s="82" t="s">
        <v>185</v>
      </c>
      <c r="H101" s="82" t="s">
        <v>185</v>
      </c>
      <c r="I101" s="84" t="s">
        <v>434</v>
      </c>
    </row>
    <row r="102" spans="1:9">
      <c r="A102" s="82">
        <v>101</v>
      </c>
      <c r="B102" s="82" t="s">
        <v>633</v>
      </c>
      <c r="C102" s="83" t="s">
        <v>634</v>
      </c>
      <c r="D102" s="82">
        <v>32</v>
      </c>
      <c r="E102" s="82">
        <v>28</v>
      </c>
      <c r="F102" s="82" t="s">
        <v>185</v>
      </c>
      <c r="G102" s="82">
        <v>9</v>
      </c>
      <c r="H102" s="82" t="s">
        <v>185</v>
      </c>
      <c r="I102" s="84" t="s">
        <v>434</v>
      </c>
    </row>
    <row r="103" spans="1:9">
      <c r="A103" s="82">
        <v>102</v>
      </c>
      <c r="B103" s="82" t="s">
        <v>635</v>
      </c>
      <c r="C103" s="83" t="s">
        <v>636</v>
      </c>
      <c r="D103" s="82" t="s">
        <v>185</v>
      </c>
      <c r="E103" s="82" t="s">
        <v>185</v>
      </c>
      <c r="F103" s="82" t="s">
        <v>185</v>
      </c>
      <c r="G103" s="82" t="s">
        <v>185</v>
      </c>
      <c r="H103" s="82" t="s">
        <v>185</v>
      </c>
      <c r="I103" s="84" t="s">
        <v>434</v>
      </c>
    </row>
    <row r="104" spans="1:9">
      <c r="A104" s="82">
        <v>103</v>
      </c>
      <c r="B104" s="82" t="s">
        <v>637</v>
      </c>
      <c r="C104" s="83" t="s">
        <v>638</v>
      </c>
      <c r="D104" s="82" t="s">
        <v>185</v>
      </c>
      <c r="E104" s="82" t="s">
        <v>185</v>
      </c>
      <c r="F104" s="82">
        <v>12</v>
      </c>
      <c r="G104" s="82" t="s">
        <v>185</v>
      </c>
      <c r="H104" s="82">
        <v>13</v>
      </c>
      <c r="I104" s="84" t="s">
        <v>434</v>
      </c>
    </row>
    <row r="105" spans="1:9">
      <c r="A105" s="82">
        <v>104</v>
      </c>
      <c r="B105" s="82" t="s">
        <v>639</v>
      </c>
      <c r="C105" s="83" t="s">
        <v>640</v>
      </c>
      <c r="D105" s="82" t="s">
        <v>185</v>
      </c>
      <c r="E105" s="82" t="s">
        <v>185</v>
      </c>
      <c r="F105" s="82" t="s">
        <v>185</v>
      </c>
      <c r="G105" s="82" t="s">
        <v>185</v>
      </c>
      <c r="H105" s="82" t="s">
        <v>185</v>
      </c>
      <c r="I105" s="84" t="s">
        <v>434</v>
      </c>
    </row>
    <row r="106" spans="1:9">
      <c r="A106" s="82">
        <v>105</v>
      </c>
      <c r="B106" s="82" t="s">
        <v>641</v>
      </c>
      <c r="C106" s="83" t="s">
        <v>642</v>
      </c>
      <c r="D106" s="82" t="s">
        <v>185</v>
      </c>
      <c r="E106" s="82" t="s">
        <v>185</v>
      </c>
      <c r="F106" s="82" t="s">
        <v>185</v>
      </c>
      <c r="G106" s="82">
        <v>10</v>
      </c>
      <c r="H106" s="82">
        <v>13</v>
      </c>
      <c r="I106" s="84" t="s">
        <v>434</v>
      </c>
    </row>
    <row r="107" spans="1:9">
      <c r="A107" s="82">
        <v>106</v>
      </c>
      <c r="B107" s="82" t="s">
        <v>643</v>
      </c>
      <c r="C107" s="83" t="s">
        <v>644</v>
      </c>
      <c r="D107" s="82" t="s">
        <v>185</v>
      </c>
      <c r="E107" s="82" t="s">
        <v>185</v>
      </c>
      <c r="F107" s="82" t="s">
        <v>185</v>
      </c>
      <c r="G107" s="82" t="s">
        <v>185</v>
      </c>
      <c r="H107" s="82">
        <v>13</v>
      </c>
      <c r="I107" s="84" t="s">
        <v>434</v>
      </c>
    </row>
    <row r="108" spans="1:9">
      <c r="A108" s="82">
        <v>107</v>
      </c>
      <c r="B108" s="82" t="s">
        <v>645</v>
      </c>
      <c r="C108" s="83" t="s">
        <v>646</v>
      </c>
      <c r="D108" s="82">
        <v>28</v>
      </c>
      <c r="E108" s="82" t="s">
        <v>185</v>
      </c>
      <c r="F108" s="82" t="s">
        <v>185</v>
      </c>
      <c r="G108" s="82">
        <v>9</v>
      </c>
      <c r="H108" s="82">
        <v>13</v>
      </c>
      <c r="I108" s="84" t="s">
        <v>434</v>
      </c>
    </row>
    <row r="109" spans="1:9">
      <c r="A109" s="82">
        <v>108</v>
      </c>
      <c r="B109" s="82" t="s">
        <v>647</v>
      </c>
      <c r="C109" s="83" t="s">
        <v>648</v>
      </c>
      <c r="D109" s="82" t="s">
        <v>185</v>
      </c>
      <c r="E109" s="82" t="s">
        <v>185</v>
      </c>
      <c r="F109" s="82" t="s">
        <v>185</v>
      </c>
      <c r="G109" s="82" t="s">
        <v>185</v>
      </c>
      <c r="H109" s="82" t="s">
        <v>185</v>
      </c>
      <c r="I109" s="84" t="s">
        <v>434</v>
      </c>
    </row>
    <row r="110" spans="1:9">
      <c r="A110" s="82">
        <v>109</v>
      </c>
      <c r="B110" s="82" t="s">
        <v>649</v>
      </c>
      <c r="C110" s="83" t="s">
        <v>650</v>
      </c>
      <c r="D110" s="82" t="s">
        <v>185</v>
      </c>
      <c r="E110" s="82" t="s">
        <v>185</v>
      </c>
      <c r="F110" s="82" t="s">
        <v>185</v>
      </c>
      <c r="G110" s="82" t="s">
        <v>185</v>
      </c>
      <c r="H110" s="82" t="s">
        <v>185</v>
      </c>
      <c r="I110" s="84" t="s">
        <v>434</v>
      </c>
    </row>
    <row r="111" spans="1:9">
      <c r="A111" s="82">
        <v>110</v>
      </c>
      <c r="B111" s="82" t="s">
        <v>651</v>
      </c>
      <c r="C111" s="83" t="s">
        <v>652</v>
      </c>
      <c r="D111" s="82" t="s">
        <v>185</v>
      </c>
      <c r="E111" s="82" t="s">
        <v>185</v>
      </c>
      <c r="F111" s="82" t="s">
        <v>185</v>
      </c>
      <c r="G111" s="82">
        <v>13</v>
      </c>
      <c r="H111" s="82" t="s">
        <v>185</v>
      </c>
      <c r="I111" s="84" t="s">
        <v>434</v>
      </c>
    </row>
    <row r="112" spans="1:9">
      <c r="A112" s="85">
        <v>111</v>
      </c>
      <c r="B112" s="82" t="s">
        <v>653</v>
      </c>
      <c r="C112" s="83" t="s">
        <v>654</v>
      </c>
      <c r="D112" s="82" t="s">
        <v>185</v>
      </c>
      <c r="E112" s="82" t="s">
        <v>185</v>
      </c>
      <c r="F112" s="82" t="s">
        <v>185</v>
      </c>
      <c r="G112" s="82" t="s">
        <v>185</v>
      </c>
      <c r="H112" s="82" t="s">
        <v>185</v>
      </c>
      <c r="I112" s="84" t="s">
        <v>434</v>
      </c>
    </row>
    <row r="113" spans="1:9">
      <c r="A113" s="85">
        <v>112</v>
      </c>
      <c r="B113" s="82" t="s">
        <v>655</v>
      </c>
      <c r="C113" s="83" t="s">
        <v>656</v>
      </c>
      <c r="D113" s="82" t="s">
        <v>185</v>
      </c>
      <c r="E113" s="82" t="s">
        <v>185</v>
      </c>
      <c r="F113" s="82" t="s">
        <v>185</v>
      </c>
      <c r="G113" s="82" t="s">
        <v>185</v>
      </c>
      <c r="H113" s="82" t="s">
        <v>185</v>
      </c>
      <c r="I113" s="84" t="s">
        <v>434</v>
      </c>
    </row>
    <row r="114" spans="1:9">
      <c r="A114" s="85">
        <v>113</v>
      </c>
      <c r="B114" s="82" t="s">
        <v>657</v>
      </c>
      <c r="C114" s="83" t="s">
        <v>658</v>
      </c>
      <c r="D114" s="82" t="s">
        <v>185</v>
      </c>
      <c r="E114" s="82" t="s">
        <v>185</v>
      </c>
      <c r="F114" s="82" t="s">
        <v>185</v>
      </c>
      <c r="G114" s="82" t="s">
        <v>185</v>
      </c>
      <c r="H114" s="82" t="s">
        <v>185</v>
      </c>
      <c r="I114" s="84" t="s">
        <v>434</v>
      </c>
    </row>
    <row r="115" spans="1:9">
      <c r="A115" s="85">
        <v>114</v>
      </c>
      <c r="B115" s="82" t="s">
        <v>659</v>
      </c>
      <c r="C115" s="83" t="s">
        <v>660</v>
      </c>
      <c r="D115" s="82" t="s">
        <v>185</v>
      </c>
      <c r="E115" s="82" t="s">
        <v>185</v>
      </c>
      <c r="F115" s="82" t="s">
        <v>185</v>
      </c>
      <c r="G115" s="82" t="s">
        <v>185</v>
      </c>
      <c r="H115" s="82" t="s">
        <v>185</v>
      </c>
      <c r="I115" s="84" t="s">
        <v>434</v>
      </c>
    </row>
    <row r="116" spans="1:9">
      <c r="A116" s="85">
        <v>115</v>
      </c>
      <c r="B116" s="82" t="s">
        <v>661</v>
      </c>
      <c r="C116" s="83" t="s">
        <v>662</v>
      </c>
      <c r="D116" s="82" t="s">
        <v>185</v>
      </c>
      <c r="E116" s="82" t="s">
        <v>185</v>
      </c>
      <c r="F116" s="82" t="s">
        <v>185</v>
      </c>
      <c r="G116" s="82" t="s">
        <v>185</v>
      </c>
      <c r="H116" s="82" t="s">
        <v>185</v>
      </c>
      <c r="I116" s="84" t="s">
        <v>434</v>
      </c>
    </row>
    <row r="117" spans="1:9">
      <c r="A117" s="85">
        <v>116</v>
      </c>
      <c r="B117" s="82" t="s">
        <v>663</v>
      </c>
      <c r="C117" s="83" t="s">
        <v>664</v>
      </c>
      <c r="D117" s="82" t="s">
        <v>185</v>
      </c>
      <c r="E117" s="82" t="s">
        <v>185</v>
      </c>
      <c r="F117" s="82" t="s">
        <v>185</v>
      </c>
      <c r="G117" s="82" t="s">
        <v>185</v>
      </c>
      <c r="H117" s="82" t="s">
        <v>185</v>
      </c>
      <c r="I117" s="84" t="s">
        <v>434</v>
      </c>
    </row>
    <row r="118" spans="1:9">
      <c r="A118" s="85">
        <v>117</v>
      </c>
      <c r="B118" s="82" t="s">
        <v>665</v>
      </c>
      <c r="C118" s="83" t="s">
        <v>666</v>
      </c>
      <c r="D118" s="82" t="s">
        <v>185</v>
      </c>
      <c r="E118" s="82" t="s">
        <v>185</v>
      </c>
      <c r="F118" s="82" t="s">
        <v>185</v>
      </c>
      <c r="G118" s="82" t="s">
        <v>185</v>
      </c>
      <c r="H118" s="82" t="s">
        <v>185</v>
      </c>
      <c r="I118" s="84" t="s">
        <v>434</v>
      </c>
    </row>
    <row r="119" spans="1:9">
      <c r="A119" s="85">
        <v>118</v>
      </c>
      <c r="B119" s="82" t="s">
        <v>667</v>
      </c>
      <c r="C119" s="83" t="s">
        <v>668</v>
      </c>
      <c r="D119" s="82" t="s">
        <v>185</v>
      </c>
      <c r="E119" s="82" t="s">
        <v>185</v>
      </c>
      <c r="F119" s="82" t="s">
        <v>185</v>
      </c>
      <c r="G119" s="82" t="s">
        <v>185</v>
      </c>
      <c r="H119" s="82" t="s">
        <v>185</v>
      </c>
      <c r="I119" s="84" t="s">
        <v>434</v>
      </c>
    </row>
    <row r="120" spans="1:9">
      <c r="A120" s="85">
        <v>119</v>
      </c>
      <c r="B120" s="82" t="s">
        <v>669</v>
      </c>
      <c r="C120" s="83" t="s">
        <v>670</v>
      </c>
      <c r="D120" s="82" t="s">
        <v>185</v>
      </c>
      <c r="E120" s="82" t="s">
        <v>185</v>
      </c>
      <c r="F120" s="82" t="s">
        <v>185</v>
      </c>
      <c r="G120" s="82" t="s">
        <v>185</v>
      </c>
      <c r="H120" s="82" t="s">
        <v>185</v>
      </c>
      <c r="I120" s="84" t="s">
        <v>434</v>
      </c>
    </row>
    <row r="121" spans="1:9">
      <c r="A121" s="85">
        <v>120</v>
      </c>
      <c r="B121" s="82" t="s">
        <v>671</v>
      </c>
      <c r="C121" s="83" t="s">
        <v>672</v>
      </c>
      <c r="D121" s="82" t="s">
        <v>185</v>
      </c>
      <c r="E121" s="82" t="s">
        <v>185</v>
      </c>
      <c r="F121" s="82" t="s">
        <v>185</v>
      </c>
      <c r="G121" s="82" t="s">
        <v>185</v>
      </c>
      <c r="H121" s="82" t="s">
        <v>185</v>
      </c>
      <c r="I121" s="84" t="s">
        <v>434</v>
      </c>
    </row>
    <row r="122" spans="1:9">
      <c r="A122" s="85">
        <v>121</v>
      </c>
      <c r="B122" s="82" t="s">
        <v>673</v>
      </c>
      <c r="C122" s="83" t="s">
        <v>674</v>
      </c>
      <c r="D122" s="82" t="s">
        <v>185</v>
      </c>
      <c r="E122" s="82" t="s">
        <v>185</v>
      </c>
      <c r="F122" s="82" t="s">
        <v>185</v>
      </c>
      <c r="G122" s="82" t="s">
        <v>185</v>
      </c>
      <c r="H122" s="82" t="s">
        <v>185</v>
      </c>
      <c r="I122" s="84" t="s">
        <v>434</v>
      </c>
    </row>
    <row r="123" spans="1:9">
      <c r="A123" s="85">
        <v>122</v>
      </c>
      <c r="B123" s="82" t="s">
        <v>675</v>
      </c>
      <c r="C123" s="83" t="s">
        <v>676</v>
      </c>
      <c r="D123" s="82" t="s">
        <v>185</v>
      </c>
      <c r="E123" s="82" t="s">
        <v>185</v>
      </c>
      <c r="F123" s="82" t="s">
        <v>185</v>
      </c>
      <c r="G123" s="82" t="s">
        <v>185</v>
      </c>
      <c r="H123" s="82" t="s">
        <v>185</v>
      </c>
      <c r="I123" s="84" t="s">
        <v>434</v>
      </c>
    </row>
    <row r="124" spans="1:9">
      <c r="A124" s="82">
        <v>123</v>
      </c>
      <c r="B124" s="82" t="s">
        <v>677</v>
      </c>
      <c r="C124" s="83" t="s">
        <v>678</v>
      </c>
      <c r="D124" s="82" t="s">
        <v>185</v>
      </c>
      <c r="E124" s="82" t="s">
        <v>185</v>
      </c>
      <c r="F124" s="82" t="s">
        <v>185</v>
      </c>
      <c r="G124" s="82" t="s">
        <v>185</v>
      </c>
      <c r="H124" s="82" t="s">
        <v>185</v>
      </c>
      <c r="I124" s="84" t="s">
        <v>434</v>
      </c>
    </row>
    <row r="125" spans="1:9">
      <c r="A125" s="82">
        <v>124</v>
      </c>
      <c r="B125" s="82" t="s">
        <v>679</v>
      </c>
      <c r="C125" s="83" t="s">
        <v>680</v>
      </c>
      <c r="D125" s="82" t="s">
        <v>185</v>
      </c>
      <c r="E125" s="82" t="s">
        <v>185</v>
      </c>
      <c r="F125" s="82" t="s">
        <v>185</v>
      </c>
      <c r="G125" s="82" t="s">
        <v>185</v>
      </c>
      <c r="H125" s="82" t="s">
        <v>185</v>
      </c>
      <c r="I125" s="84" t="s">
        <v>434</v>
      </c>
    </row>
    <row r="126" spans="1:9">
      <c r="A126" s="82">
        <v>125</v>
      </c>
      <c r="B126" s="82" t="s">
        <v>681</v>
      </c>
      <c r="C126" s="83" t="s">
        <v>682</v>
      </c>
      <c r="D126" s="82" t="s">
        <v>185</v>
      </c>
      <c r="E126" s="82" t="s">
        <v>185</v>
      </c>
      <c r="F126" s="82" t="s">
        <v>185</v>
      </c>
      <c r="G126" s="82" t="s">
        <v>185</v>
      </c>
      <c r="H126" s="82" t="s">
        <v>185</v>
      </c>
      <c r="I126" s="84" t="s">
        <v>434</v>
      </c>
    </row>
    <row r="127" spans="1:9">
      <c r="A127" s="82">
        <v>126</v>
      </c>
      <c r="B127" s="82" t="s">
        <v>683</v>
      </c>
      <c r="C127" s="83" t="s">
        <v>684</v>
      </c>
      <c r="D127" s="82" t="s">
        <v>185</v>
      </c>
      <c r="E127" s="82" t="s">
        <v>185</v>
      </c>
      <c r="F127" s="82" t="s">
        <v>185</v>
      </c>
      <c r="G127" s="82" t="s">
        <v>185</v>
      </c>
      <c r="H127" s="82" t="s">
        <v>185</v>
      </c>
      <c r="I127" s="84" t="s">
        <v>434</v>
      </c>
    </row>
    <row r="128" spans="1:9">
      <c r="A128" s="82">
        <v>127</v>
      </c>
      <c r="B128" s="82" t="s">
        <v>685</v>
      </c>
      <c r="C128" s="83" t="s">
        <v>686</v>
      </c>
      <c r="D128" s="82" t="s">
        <v>185</v>
      </c>
      <c r="E128" s="82" t="s">
        <v>185</v>
      </c>
      <c r="F128" s="82" t="s">
        <v>185</v>
      </c>
      <c r="G128" s="82" t="s">
        <v>185</v>
      </c>
      <c r="H128" s="82" t="s">
        <v>185</v>
      </c>
      <c r="I128" s="84" t="s">
        <v>434</v>
      </c>
    </row>
    <row r="129" spans="1:9">
      <c r="A129" s="82">
        <v>128</v>
      </c>
      <c r="B129" s="82" t="s">
        <v>687</v>
      </c>
      <c r="C129" s="83" t="s">
        <v>688</v>
      </c>
      <c r="D129" s="82" t="s">
        <v>185</v>
      </c>
      <c r="E129" s="82" t="s">
        <v>185</v>
      </c>
      <c r="F129" s="82" t="s">
        <v>185</v>
      </c>
      <c r="G129" s="82" t="s">
        <v>185</v>
      </c>
      <c r="H129" s="82" t="s">
        <v>185</v>
      </c>
      <c r="I129" s="84" t="s">
        <v>434</v>
      </c>
    </row>
    <row r="130" spans="1:9">
      <c r="A130" s="82">
        <v>129</v>
      </c>
      <c r="B130" s="82" t="s">
        <v>689</v>
      </c>
      <c r="C130" s="83" t="s">
        <v>690</v>
      </c>
      <c r="D130" s="82" t="s">
        <v>185</v>
      </c>
      <c r="E130" s="82" t="s">
        <v>185</v>
      </c>
      <c r="F130" s="82" t="s">
        <v>185</v>
      </c>
      <c r="G130" s="82" t="s">
        <v>185</v>
      </c>
      <c r="H130" s="82" t="s">
        <v>185</v>
      </c>
      <c r="I130" s="84" t="s">
        <v>434</v>
      </c>
    </row>
    <row r="131" spans="1:9">
      <c r="A131" s="82">
        <v>130</v>
      </c>
      <c r="B131" s="82" t="s">
        <v>691</v>
      </c>
      <c r="C131" s="83" t="s">
        <v>692</v>
      </c>
      <c r="D131" s="82" t="s">
        <v>185</v>
      </c>
      <c r="E131" s="82" t="s">
        <v>185</v>
      </c>
      <c r="F131" s="82" t="s">
        <v>185</v>
      </c>
      <c r="G131" s="82" t="s">
        <v>185</v>
      </c>
      <c r="H131" s="82" t="s">
        <v>185</v>
      </c>
      <c r="I131" s="84" t="s">
        <v>434</v>
      </c>
    </row>
    <row r="132" spans="1:9">
      <c r="A132" s="82">
        <v>131</v>
      </c>
      <c r="B132" s="82" t="s">
        <v>693</v>
      </c>
      <c r="C132" s="83" t="s">
        <v>694</v>
      </c>
      <c r="D132" s="82">
        <v>25</v>
      </c>
      <c r="E132" s="82" t="s">
        <v>185</v>
      </c>
      <c r="F132" s="82" t="s">
        <v>185</v>
      </c>
      <c r="G132" s="82" t="s">
        <v>185</v>
      </c>
      <c r="H132" s="82" t="s">
        <v>185</v>
      </c>
      <c r="I132" s="84" t="s">
        <v>434</v>
      </c>
    </row>
    <row r="133" spans="1:9">
      <c r="A133" s="82">
        <v>133</v>
      </c>
      <c r="B133" s="82" t="s">
        <v>695</v>
      </c>
      <c r="C133" s="83" t="s">
        <v>696</v>
      </c>
      <c r="D133" s="82" t="s">
        <v>185</v>
      </c>
      <c r="E133" s="82" t="s">
        <v>185</v>
      </c>
      <c r="F133" s="82" t="s">
        <v>185</v>
      </c>
      <c r="G133" s="82" t="s">
        <v>185</v>
      </c>
      <c r="H133" s="82" t="s">
        <v>185</v>
      </c>
      <c r="I133" s="84" t="s">
        <v>434</v>
      </c>
    </row>
    <row r="134" spans="1:9">
      <c r="A134" s="82">
        <v>134</v>
      </c>
      <c r="B134" s="82" t="s">
        <v>697</v>
      </c>
      <c r="C134" s="83" t="s">
        <v>698</v>
      </c>
      <c r="D134" s="82" t="s">
        <v>185</v>
      </c>
      <c r="E134" s="82" t="s">
        <v>185</v>
      </c>
      <c r="F134" s="82" t="s">
        <v>185</v>
      </c>
      <c r="G134" s="82" t="s">
        <v>185</v>
      </c>
      <c r="H134" s="82" t="s">
        <v>185</v>
      </c>
      <c r="I134" s="84" t="s">
        <v>434</v>
      </c>
    </row>
    <row r="135" spans="1:9">
      <c r="A135" s="82">
        <v>135</v>
      </c>
      <c r="B135" s="82" t="s">
        <v>699</v>
      </c>
      <c r="C135" s="83" t="s">
        <v>700</v>
      </c>
      <c r="D135" s="82" t="s">
        <v>185</v>
      </c>
      <c r="E135" s="82" t="s">
        <v>185</v>
      </c>
      <c r="F135" s="82" t="s">
        <v>185</v>
      </c>
      <c r="G135" s="82" t="s">
        <v>185</v>
      </c>
      <c r="H135" s="82" t="s">
        <v>185</v>
      </c>
      <c r="I135" s="84" t="s">
        <v>434</v>
      </c>
    </row>
    <row r="136" spans="1:9">
      <c r="A136" s="82">
        <v>136</v>
      </c>
      <c r="B136" s="82" t="s">
        <v>701</v>
      </c>
      <c r="C136" s="83" t="s">
        <v>702</v>
      </c>
      <c r="D136" s="82" t="s">
        <v>185</v>
      </c>
      <c r="E136" s="82" t="s">
        <v>185</v>
      </c>
      <c r="F136" s="82" t="s">
        <v>185</v>
      </c>
      <c r="G136" s="82" t="s">
        <v>185</v>
      </c>
      <c r="H136" s="82" t="s">
        <v>185</v>
      </c>
      <c r="I136" s="84" t="s">
        <v>434</v>
      </c>
    </row>
    <row r="137" spans="1:9">
      <c r="A137" s="82">
        <v>137</v>
      </c>
      <c r="B137" s="82" t="s">
        <v>703</v>
      </c>
      <c r="C137" s="83" t="s">
        <v>704</v>
      </c>
      <c r="D137" s="82" t="s">
        <v>185</v>
      </c>
      <c r="E137" s="82" t="s">
        <v>185</v>
      </c>
      <c r="F137" s="82" t="s">
        <v>185</v>
      </c>
      <c r="G137" s="82" t="s">
        <v>185</v>
      </c>
      <c r="H137" s="82" t="s">
        <v>185</v>
      </c>
      <c r="I137" s="84" t="s">
        <v>434</v>
      </c>
    </row>
    <row r="138" spans="1:9">
      <c r="A138" s="82">
        <v>138</v>
      </c>
      <c r="B138" s="82" t="s">
        <v>705</v>
      </c>
      <c r="C138" s="83" t="s">
        <v>706</v>
      </c>
      <c r="D138" s="82" t="s">
        <v>185</v>
      </c>
      <c r="E138" s="82">
        <v>27</v>
      </c>
      <c r="F138" s="82" t="s">
        <v>185</v>
      </c>
      <c r="G138" s="82">
        <v>14</v>
      </c>
      <c r="H138" s="82">
        <v>9</v>
      </c>
      <c r="I138" s="84" t="s">
        <v>434</v>
      </c>
    </row>
    <row r="139" spans="1:9">
      <c r="A139" s="82">
        <v>139</v>
      </c>
      <c r="B139" s="82" t="s">
        <v>707</v>
      </c>
      <c r="C139" s="83" t="s">
        <v>708</v>
      </c>
      <c r="D139" s="82">
        <v>28</v>
      </c>
      <c r="E139" s="82" t="s">
        <v>185</v>
      </c>
      <c r="F139" s="82">
        <v>15</v>
      </c>
      <c r="G139" s="82">
        <v>9</v>
      </c>
      <c r="H139" s="82" t="s">
        <v>185</v>
      </c>
      <c r="I139" s="84" t="s">
        <v>434</v>
      </c>
    </row>
  </sheetData>
  <printOptions horizontalCentered="1"/>
  <pageMargins left="0.25" right="0.25" top="0.75" bottom="0.75" header="0.3" footer="0.3"/>
  <pageSetup paperSize="9" orientation="portrait" r:id="rId1"/>
  <headerFooter>
    <oddHeader>&amp;LПреглед резултата&amp;CИнформатика са основама статистике&amp;R2013/14</oddHeader>
    <oddFooter>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"/>
  <dimension ref="A1:D138"/>
  <sheetViews>
    <sheetView topLeftCell="A75" workbookViewId="0">
      <selection activeCell="C100" sqref="C100"/>
    </sheetView>
  </sheetViews>
  <sheetFormatPr defaultRowHeight="12.75"/>
  <cols>
    <col min="2" max="2" width="20.5703125" bestFit="1" customWidth="1"/>
    <col min="3" max="3" width="29" bestFit="1" customWidth="1"/>
  </cols>
  <sheetData>
    <row r="1" spans="1:3">
      <c r="A1" t="s">
        <v>163</v>
      </c>
      <c r="B1" t="s">
        <v>709</v>
      </c>
      <c r="C1" t="s">
        <v>36</v>
      </c>
    </row>
    <row r="2" spans="1:3">
      <c r="A2">
        <v>1</v>
      </c>
      <c r="B2" t="s">
        <v>224</v>
      </c>
      <c r="C2" t="s">
        <v>42</v>
      </c>
    </row>
    <row r="3" spans="1:3">
      <c r="A3">
        <v>2</v>
      </c>
      <c r="B3" t="s">
        <v>710</v>
      </c>
      <c r="C3" t="s">
        <v>45</v>
      </c>
    </row>
    <row r="4" spans="1:3">
      <c r="A4">
        <v>3</v>
      </c>
      <c r="B4" t="s">
        <v>208</v>
      </c>
      <c r="C4" t="s">
        <v>46</v>
      </c>
    </row>
    <row r="5" spans="1:3">
      <c r="A5">
        <v>4</v>
      </c>
      <c r="B5" t="s">
        <v>197</v>
      </c>
      <c r="C5" t="s">
        <v>47</v>
      </c>
    </row>
    <row r="6" spans="1:3">
      <c r="A6">
        <v>5</v>
      </c>
      <c r="B6" t="s">
        <v>230</v>
      </c>
      <c r="C6" t="s">
        <v>50</v>
      </c>
    </row>
    <row r="7" spans="1:3">
      <c r="A7">
        <v>6</v>
      </c>
      <c r="B7" t="s">
        <v>262</v>
      </c>
      <c r="C7" t="s">
        <v>53</v>
      </c>
    </row>
    <row r="8" spans="1:3">
      <c r="A8">
        <v>7</v>
      </c>
      <c r="B8" t="s">
        <v>711</v>
      </c>
      <c r="C8" t="s">
        <v>55</v>
      </c>
    </row>
    <row r="9" spans="1:3">
      <c r="A9">
        <v>8</v>
      </c>
      <c r="B9" t="s">
        <v>258</v>
      </c>
      <c r="C9" t="s">
        <v>57</v>
      </c>
    </row>
    <row r="10" spans="1:3">
      <c r="A10">
        <v>9</v>
      </c>
      <c r="B10" t="s">
        <v>712</v>
      </c>
      <c r="C10" t="s">
        <v>61</v>
      </c>
    </row>
    <row r="11" spans="1:3">
      <c r="A11">
        <v>10</v>
      </c>
      <c r="B11" t="s">
        <v>713</v>
      </c>
      <c r="C11" t="s">
        <v>66</v>
      </c>
    </row>
    <row r="12" spans="1:3">
      <c r="A12">
        <v>11</v>
      </c>
      <c r="B12" t="s">
        <v>219</v>
      </c>
      <c r="C12" t="s">
        <v>68</v>
      </c>
    </row>
    <row r="13" spans="1:3">
      <c r="A13">
        <v>12</v>
      </c>
      <c r="B13" t="s">
        <v>229</v>
      </c>
      <c r="C13" t="s">
        <v>70</v>
      </c>
    </row>
    <row r="14" spans="1:3">
      <c r="A14">
        <v>13</v>
      </c>
      <c r="B14" t="s">
        <v>209</v>
      </c>
      <c r="C14" t="s">
        <v>72</v>
      </c>
    </row>
    <row r="15" spans="1:3">
      <c r="A15">
        <v>14</v>
      </c>
      <c r="B15" t="s">
        <v>256</v>
      </c>
      <c r="C15" t="s">
        <v>74</v>
      </c>
    </row>
    <row r="16" spans="1:3">
      <c r="A16">
        <v>15</v>
      </c>
      <c r="B16" t="s">
        <v>246</v>
      </c>
      <c r="C16" t="s">
        <v>76</v>
      </c>
    </row>
    <row r="17" spans="1:3">
      <c r="A17">
        <v>16</v>
      </c>
      <c r="B17" t="s">
        <v>221</v>
      </c>
      <c r="C17" t="s">
        <v>78</v>
      </c>
    </row>
    <row r="18" spans="1:3">
      <c r="A18">
        <v>17</v>
      </c>
      <c r="B18" t="s">
        <v>714</v>
      </c>
      <c r="C18" t="s">
        <v>80</v>
      </c>
    </row>
    <row r="19" spans="1:3">
      <c r="A19">
        <v>18</v>
      </c>
      <c r="B19" t="s">
        <v>715</v>
      </c>
      <c r="C19" t="s">
        <v>81</v>
      </c>
    </row>
    <row r="20" spans="1:3">
      <c r="A20">
        <v>19</v>
      </c>
      <c r="B20" t="s">
        <v>236</v>
      </c>
      <c r="C20" t="s">
        <v>82</v>
      </c>
    </row>
    <row r="21" spans="1:3">
      <c r="A21">
        <v>20</v>
      </c>
      <c r="B21" t="s">
        <v>244</v>
      </c>
      <c r="C21" t="s">
        <v>83</v>
      </c>
    </row>
    <row r="22" spans="1:3">
      <c r="A22">
        <v>21</v>
      </c>
      <c r="B22" t="s">
        <v>716</v>
      </c>
      <c r="C22" t="s">
        <v>84</v>
      </c>
    </row>
    <row r="23" spans="1:3">
      <c r="A23">
        <v>22</v>
      </c>
      <c r="B23" t="s">
        <v>223</v>
      </c>
      <c r="C23" t="s">
        <v>85</v>
      </c>
    </row>
    <row r="24" spans="1:3">
      <c r="A24">
        <v>23</v>
      </c>
      <c r="B24" t="s">
        <v>195</v>
      </c>
      <c r="C24" t="s">
        <v>86</v>
      </c>
    </row>
    <row r="25" spans="1:3">
      <c r="A25">
        <v>24</v>
      </c>
      <c r="B25" t="s">
        <v>242</v>
      </c>
      <c r="C25" t="s">
        <v>87</v>
      </c>
    </row>
    <row r="26" spans="1:3">
      <c r="A26">
        <v>25</v>
      </c>
      <c r="B26" t="s">
        <v>196</v>
      </c>
      <c r="C26" t="s">
        <v>88</v>
      </c>
    </row>
    <row r="27" spans="1:3">
      <c r="A27">
        <v>26</v>
      </c>
      <c r="B27" t="s">
        <v>717</v>
      </c>
      <c r="C27" t="s">
        <v>89</v>
      </c>
    </row>
    <row r="28" spans="1:3">
      <c r="A28">
        <v>27</v>
      </c>
      <c r="B28" t="s">
        <v>210</v>
      </c>
      <c r="C28" t="s">
        <v>90</v>
      </c>
    </row>
    <row r="29" spans="1:3">
      <c r="A29">
        <v>28</v>
      </c>
      <c r="B29" t="s">
        <v>265</v>
      </c>
      <c r="C29" t="s">
        <v>91</v>
      </c>
    </row>
    <row r="30" spans="1:3">
      <c r="A30">
        <v>29</v>
      </c>
      <c r="B30" t="s">
        <v>718</v>
      </c>
      <c r="C30" t="s">
        <v>92</v>
      </c>
    </row>
    <row r="31" spans="1:3">
      <c r="A31">
        <v>30</v>
      </c>
      <c r="B31" t="s">
        <v>205</v>
      </c>
      <c r="C31" t="s">
        <v>93</v>
      </c>
    </row>
    <row r="32" spans="1:3">
      <c r="A32">
        <v>31</v>
      </c>
      <c r="B32" t="s">
        <v>719</v>
      </c>
      <c r="C32" t="s">
        <v>44</v>
      </c>
    </row>
    <row r="33" spans="1:3">
      <c r="A33">
        <v>32</v>
      </c>
      <c r="B33" t="s">
        <v>211</v>
      </c>
      <c r="C33" t="s">
        <v>94</v>
      </c>
    </row>
    <row r="34" spans="1:3">
      <c r="A34">
        <v>33</v>
      </c>
      <c r="B34" t="s">
        <v>720</v>
      </c>
      <c r="C34" t="s">
        <v>95</v>
      </c>
    </row>
    <row r="35" spans="1:3">
      <c r="A35">
        <v>34</v>
      </c>
      <c r="B35" t="s">
        <v>247</v>
      </c>
      <c r="C35" t="s">
        <v>96</v>
      </c>
    </row>
    <row r="36" spans="1:3">
      <c r="A36">
        <v>35</v>
      </c>
      <c r="B36" t="s">
        <v>220</v>
      </c>
      <c r="C36" t="s">
        <v>97</v>
      </c>
    </row>
    <row r="37" spans="1:3">
      <c r="A37">
        <v>36</v>
      </c>
      <c r="B37" t="s">
        <v>240</v>
      </c>
      <c r="C37" t="s">
        <v>98</v>
      </c>
    </row>
    <row r="38" spans="1:3">
      <c r="A38">
        <v>37</v>
      </c>
      <c r="B38" t="s">
        <v>721</v>
      </c>
      <c r="C38" t="s">
        <v>99</v>
      </c>
    </row>
    <row r="39" spans="1:3">
      <c r="A39">
        <v>38</v>
      </c>
      <c r="B39" t="s">
        <v>216</v>
      </c>
      <c r="C39" t="s">
        <v>100</v>
      </c>
    </row>
    <row r="40" spans="1:3">
      <c r="A40">
        <v>39</v>
      </c>
      <c r="B40" t="s">
        <v>218</v>
      </c>
      <c r="C40" t="s">
        <v>101</v>
      </c>
    </row>
    <row r="41" spans="1:3">
      <c r="A41">
        <v>40</v>
      </c>
      <c r="B41" t="s">
        <v>722</v>
      </c>
      <c r="C41" t="s">
        <v>102</v>
      </c>
    </row>
    <row r="42" spans="1:3">
      <c r="A42">
        <v>41</v>
      </c>
      <c r="B42" t="s">
        <v>723</v>
      </c>
      <c r="C42" t="s">
        <v>103</v>
      </c>
    </row>
    <row r="43" spans="1:3">
      <c r="A43">
        <v>42</v>
      </c>
      <c r="B43" t="s">
        <v>724</v>
      </c>
      <c r="C43" t="s">
        <v>104</v>
      </c>
    </row>
    <row r="44" spans="1:3">
      <c r="A44">
        <v>43</v>
      </c>
      <c r="B44" t="s">
        <v>725</v>
      </c>
      <c r="C44" t="s">
        <v>105</v>
      </c>
    </row>
    <row r="45" spans="1:3">
      <c r="A45">
        <v>44</v>
      </c>
      <c r="B45" t="s">
        <v>726</v>
      </c>
      <c r="C45" t="s">
        <v>106</v>
      </c>
    </row>
    <row r="46" spans="1:3">
      <c r="A46">
        <v>45</v>
      </c>
      <c r="B46" t="s">
        <v>233</v>
      </c>
      <c r="C46" t="s">
        <v>107</v>
      </c>
    </row>
    <row r="47" spans="1:3">
      <c r="A47">
        <v>46</v>
      </c>
      <c r="B47" t="s">
        <v>239</v>
      </c>
      <c r="C47" t="s">
        <v>108</v>
      </c>
    </row>
    <row r="48" spans="1:3">
      <c r="A48">
        <v>47</v>
      </c>
      <c r="B48" t="s">
        <v>232</v>
      </c>
      <c r="C48" t="s">
        <v>109</v>
      </c>
    </row>
    <row r="49" spans="1:3">
      <c r="A49">
        <v>48</v>
      </c>
      <c r="B49" t="s">
        <v>263</v>
      </c>
      <c r="C49" t="s">
        <v>110</v>
      </c>
    </row>
    <row r="50" spans="1:3">
      <c r="A50">
        <v>49</v>
      </c>
      <c r="B50" t="s">
        <v>241</v>
      </c>
      <c r="C50" t="s">
        <v>111</v>
      </c>
    </row>
    <row r="51" spans="1:3">
      <c r="A51">
        <v>50</v>
      </c>
      <c r="B51" t="s">
        <v>243</v>
      </c>
      <c r="C51" t="s">
        <v>112</v>
      </c>
    </row>
    <row r="52" spans="1:3">
      <c r="A52">
        <v>51</v>
      </c>
      <c r="B52" t="s">
        <v>727</v>
      </c>
      <c r="C52" t="s">
        <v>113</v>
      </c>
    </row>
    <row r="53" spans="1:3">
      <c r="A53">
        <v>52</v>
      </c>
      <c r="B53" t="s">
        <v>237</v>
      </c>
      <c r="C53" t="s">
        <v>114</v>
      </c>
    </row>
    <row r="54" spans="1:3">
      <c r="A54">
        <v>53</v>
      </c>
      <c r="B54" t="s">
        <v>201</v>
      </c>
      <c r="C54" t="s">
        <v>115</v>
      </c>
    </row>
    <row r="55" spans="1:3">
      <c r="A55">
        <v>54</v>
      </c>
      <c r="B55" t="s">
        <v>728</v>
      </c>
      <c r="C55" t="s">
        <v>116</v>
      </c>
    </row>
    <row r="56" spans="1:3">
      <c r="A56">
        <v>55</v>
      </c>
      <c r="B56" t="s">
        <v>212</v>
      </c>
      <c r="C56" t="s">
        <v>117</v>
      </c>
    </row>
    <row r="57" spans="1:3">
      <c r="A57">
        <v>56</v>
      </c>
      <c r="B57" t="s">
        <v>228</v>
      </c>
      <c r="C57" t="s">
        <v>118</v>
      </c>
    </row>
    <row r="58" spans="1:3">
      <c r="A58">
        <v>57</v>
      </c>
      <c r="B58" t="s">
        <v>729</v>
      </c>
      <c r="C58" t="s">
        <v>119</v>
      </c>
    </row>
    <row r="59" spans="1:3">
      <c r="A59">
        <v>58</v>
      </c>
      <c r="B59" t="s">
        <v>200</v>
      </c>
      <c r="C59" t="s">
        <v>120</v>
      </c>
    </row>
    <row r="60" spans="1:3">
      <c r="A60">
        <v>59</v>
      </c>
      <c r="B60" t="s">
        <v>235</v>
      </c>
      <c r="C60" t="s">
        <v>121</v>
      </c>
    </row>
    <row r="61" spans="1:3">
      <c r="A61">
        <v>60</v>
      </c>
      <c r="B61" t="s">
        <v>267</v>
      </c>
      <c r="C61" t="s">
        <v>122</v>
      </c>
    </row>
    <row r="62" spans="1:3">
      <c r="A62">
        <v>61</v>
      </c>
      <c r="B62" t="s">
        <v>730</v>
      </c>
      <c r="C62" t="s">
        <v>123</v>
      </c>
    </row>
    <row r="63" spans="1:3">
      <c r="A63">
        <v>62</v>
      </c>
      <c r="B63" t="s">
        <v>194</v>
      </c>
      <c r="C63" t="s">
        <v>124</v>
      </c>
    </row>
    <row r="64" spans="1:3">
      <c r="A64">
        <v>63</v>
      </c>
      <c r="B64" t="s">
        <v>226</v>
      </c>
      <c r="C64" t="s">
        <v>125</v>
      </c>
    </row>
    <row r="65" spans="1:3">
      <c r="A65">
        <v>64</v>
      </c>
      <c r="B65" t="s">
        <v>254</v>
      </c>
      <c r="C65" t="s">
        <v>126</v>
      </c>
    </row>
    <row r="66" spans="1:3">
      <c r="A66">
        <v>65</v>
      </c>
      <c r="B66" t="s">
        <v>731</v>
      </c>
      <c r="C66" t="s">
        <v>127</v>
      </c>
    </row>
    <row r="67" spans="1:3">
      <c r="A67">
        <v>66</v>
      </c>
      <c r="B67" t="s">
        <v>732</v>
      </c>
      <c r="C67" t="s">
        <v>128</v>
      </c>
    </row>
    <row r="68" spans="1:3">
      <c r="A68">
        <v>67</v>
      </c>
      <c r="B68" t="s">
        <v>231</v>
      </c>
      <c r="C68" t="s">
        <v>129</v>
      </c>
    </row>
    <row r="69" spans="1:3">
      <c r="A69">
        <v>68</v>
      </c>
      <c r="B69" t="s">
        <v>222</v>
      </c>
      <c r="C69" t="s">
        <v>130</v>
      </c>
    </row>
    <row r="70" spans="1:3">
      <c r="A70">
        <v>69</v>
      </c>
      <c r="B70" t="s">
        <v>733</v>
      </c>
      <c r="C70" t="s">
        <v>131</v>
      </c>
    </row>
    <row r="71" spans="1:3">
      <c r="A71">
        <v>70</v>
      </c>
      <c r="B71" t="s">
        <v>202</v>
      </c>
      <c r="C71" t="s">
        <v>132</v>
      </c>
    </row>
    <row r="72" spans="1:3">
      <c r="A72">
        <v>71</v>
      </c>
      <c r="B72" t="s">
        <v>734</v>
      </c>
      <c r="C72" t="s">
        <v>133</v>
      </c>
    </row>
    <row r="73" spans="1:3">
      <c r="A73">
        <v>72</v>
      </c>
      <c r="B73" t="s">
        <v>735</v>
      </c>
      <c r="C73" t="s">
        <v>134</v>
      </c>
    </row>
    <row r="74" spans="1:3">
      <c r="A74">
        <v>73</v>
      </c>
      <c r="B74" t="s">
        <v>198</v>
      </c>
      <c r="C74" t="s">
        <v>135</v>
      </c>
    </row>
    <row r="75" spans="1:3">
      <c r="A75">
        <v>74</v>
      </c>
      <c r="B75" t="s">
        <v>206</v>
      </c>
      <c r="C75" t="s">
        <v>136</v>
      </c>
    </row>
    <row r="76" spans="1:3">
      <c r="A76">
        <v>75</v>
      </c>
      <c r="B76" t="s">
        <v>193</v>
      </c>
      <c r="C76" t="s">
        <v>137</v>
      </c>
    </row>
    <row r="77" spans="1:3">
      <c r="A77">
        <v>76</v>
      </c>
      <c r="B77" t="s">
        <v>225</v>
      </c>
      <c r="C77" t="s">
        <v>138</v>
      </c>
    </row>
    <row r="78" spans="1:3">
      <c r="A78">
        <v>77</v>
      </c>
      <c r="B78" t="s">
        <v>204</v>
      </c>
      <c r="C78" t="s">
        <v>139</v>
      </c>
    </row>
    <row r="79" spans="1:3">
      <c r="A79">
        <v>78</v>
      </c>
      <c r="B79" t="s">
        <v>736</v>
      </c>
      <c r="C79" t="s">
        <v>140</v>
      </c>
    </row>
    <row r="80" spans="1:3">
      <c r="A80">
        <v>79</v>
      </c>
      <c r="B80" t="s">
        <v>737</v>
      </c>
      <c r="C80" t="s">
        <v>141</v>
      </c>
    </row>
    <row r="81" spans="1:3">
      <c r="A81">
        <v>80</v>
      </c>
      <c r="B81" t="s">
        <v>257</v>
      </c>
      <c r="C81" t="s">
        <v>142</v>
      </c>
    </row>
    <row r="82" spans="1:3">
      <c r="A82">
        <v>81</v>
      </c>
      <c r="B82" t="s">
        <v>738</v>
      </c>
      <c r="C82" t="s">
        <v>143</v>
      </c>
    </row>
    <row r="83" spans="1:3">
      <c r="A83">
        <v>82</v>
      </c>
      <c r="B83" t="s">
        <v>199</v>
      </c>
      <c r="C83" t="s">
        <v>144</v>
      </c>
    </row>
    <row r="84" spans="1:3">
      <c r="A84">
        <v>83</v>
      </c>
      <c r="B84" t="s">
        <v>227</v>
      </c>
      <c r="C84" t="s">
        <v>145</v>
      </c>
    </row>
    <row r="85" spans="1:3">
      <c r="A85">
        <v>84</v>
      </c>
      <c r="B85" t="s">
        <v>217</v>
      </c>
      <c r="C85" t="s">
        <v>146</v>
      </c>
    </row>
    <row r="86" spans="1:3">
      <c r="A86">
        <v>85</v>
      </c>
      <c r="B86" t="s">
        <v>234</v>
      </c>
      <c r="C86" t="s">
        <v>147</v>
      </c>
    </row>
    <row r="87" spans="1:3">
      <c r="A87">
        <v>86</v>
      </c>
      <c r="B87" t="s">
        <v>214</v>
      </c>
      <c r="C87" t="s">
        <v>148</v>
      </c>
    </row>
    <row r="88" spans="1:3">
      <c r="A88">
        <v>87</v>
      </c>
      <c r="B88" t="s">
        <v>238</v>
      </c>
      <c r="C88" t="s">
        <v>149</v>
      </c>
    </row>
    <row r="89" spans="1:3">
      <c r="A89">
        <v>88</v>
      </c>
      <c r="B89" t="s">
        <v>215</v>
      </c>
      <c r="C89" t="s">
        <v>150</v>
      </c>
    </row>
    <row r="90" spans="1:3">
      <c r="A90">
        <v>89</v>
      </c>
      <c r="B90" s="2" t="s">
        <v>245</v>
      </c>
      <c r="C90" t="s">
        <v>151</v>
      </c>
    </row>
    <row r="91" spans="1:3">
      <c r="A91">
        <v>90</v>
      </c>
      <c r="B91" t="s">
        <v>213</v>
      </c>
      <c r="C91" t="s">
        <v>152</v>
      </c>
    </row>
    <row r="92" spans="1:3">
      <c r="A92">
        <v>91</v>
      </c>
      <c r="B92" t="s">
        <v>739</v>
      </c>
      <c r="C92" t="s">
        <v>153</v>
      </c>
    </row>
    <row r="93" spans="1:3">
      <c r="A93">
        <v>92</v>
      </c>
      <c r="B93" t="s">
        <v>203</v>
      </c>
      <c r="C93" t="s">
        <v>154</v>
      </c>
    </row>
    <row r="94" spans="1:3">
      <c r="A94">
        <v>93</v>
      </c>
      <c r="B94" t="s">
        <v>740</v>
      </c>
      <c r="C94" t="s">
        <v>155</v>
      </c>
    </row>
    <row r="95" spans="1:3">
      <c r="A95">
        <v>94</v>
      </c>
      <c r="B95" t="s">
        <v>207</v>
      </c>
      <c r="C95" t="s">
        <v>156</v>
      </c>
    </row>
    <row r="96" spans="1:3">
      <c r="A96">
        <v>95</v>
      </c>
      <c r="B96" t="s">
        <v>248</v>
      </c>
      <c r="C96" t="s">
        <v>157</v>
      </c>
    </row>
    <row r="97" spans="1:3">
      <c r="A97">
        <v>96</v>
      </c>
      <c r="B97" t="s">
        <v>268</v>
      </c>
      <c r="C97" t="s">
        <v>158</v>
      </c>
    </row>
    <row r="98" spans="1:3">
      <c r="A98">
        <v>97</v>
      </c>
      <c r="B98" s="2" t="s">
        <v>255</v>
      </c>
      <c r="C98" s="2" t="s">
        <v>159</v>
      </c>
    </row>
    <row r="99" spans="1:3">
      <c r="A99">
        <v>98</v>
      </c>
      <c r="B99" t="s">
        <v>741</v>
      </c>
      <c r="C99" t="s">
        <v>742</v>
      </c>
    </row>
    <row r="126" spans="2:3">
      <c r="B126" s="2"/>
    </row>
    <row r="127" spans="2:3">
      <c r="C127" s="92"/>
    </row>
    <row r="128" spans="2:3">
      <c r="B128" s="93"/>
    </row>
    <row r="129" spans="2:4">
      <c r="B129" s="93"/>
    </row>
    <row r="130" spans="2:4">
      <c r="B130" s="93"/>
      <c r="C130" s="93"/>
    </row>
    <row r="131" spans="2:4">
      <c r="B131" s="93"/>
      <c r="C131" s="93"/>
    </row>
    <row r="132" spans="2:4">
      <c r="B132" s="93"/>
      <c r="C132" s="93"/>
    </row>
    <row r="133" spans="2:4">
      <c r="B133" s="93"/>
      <c r="C133" s="93"/>
    </row>
    <row r="134" spans="2:4">
      <c r="B134" s="93"/>
      <c r="C134" s="93"/>
    </row>
    <row r="135" spans="2:4">
      <c r="C135" s="93"/>
    </row>
    <row r="136" spans="2:4">
      <c r="B136" s="93"/>
      <c r="C136" s="93"/>
      <c r="D136" s="2"/>
    </row>
    <row r="138" spans="2:4">
      <c r="C138" s="93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3"/>
  <dimension ref="A1:H125"/>
  <sheetViews>
    <sheetView workbookViewId="0"/>
  </sheetViews>
  <sheetFormatPr defaultRowHeight="12.75"/>
  <cols>
    <col min="1" max="1" width="4" bestFit="1" customWidth="1"/>
    <col min="2" max="2" width="11.28515625" bestFit="1" customWidth="1"/>
    <col min="3" max="3" width="27.28515625" bestFit="1" customWidth="1"/>
    <col min="4" max="5" width="6.28515625" bestFit="1" customWidth="1"/>
    <col min="6" max="6" width="6.42578125" bestFit="1" customWidth="1"/>
    <col min="7" max="8" width="7.140625" bestFit="1" customWidth="1"/>
  </cols>
  <sheetData>
    <row r="1" spans="1:8">
      <c r="A1" s="4" t="s">
        <v>163</v>
      </c>
      <c r="B1" s="4" t="s">
        <v>164</v>
      </c>
      <c r="C1" s="9" t="s">
        <v>165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4">
        <v>1</v>
      </c>
      <c r="B2" s="44" t="s">
        <v>743</v>
      </c>
      <c r="C2" s="44" t="s">
        <v>744</v>
      </c>
      <c r="D2" s="5" t="s">
        <v>185</v>
      </c>
      <c r="E2" s="5" t="s">
        <v>185</v>
      </c>
      <c r="F2" s="5" t="s">
        <v>185</v>
      </c>
      <c r="G2" s="5" t="s">
        <v>185</v>
      </c>
      <c r="H2" s="5" t="s">
        <v>185</v>
      </c>
    </row>
    <row r="3" spans="1:8">
      <c r="A3" s="4">
        <v>2</v>
      </c>
      <c r="B3" s="44" t="s">
        <v>745</v>
      </c>
      <c r="C3" s="44" t="s">
        <v>746</v>
      </c>
      <c r="D3" s="5">
        <v>29</v>
      </c>
      <c r="E3" s="5">
        <v>32</v>
      </c>
      <c r="F3" s="5">
        <v>20</v>
      </c>
      <c r="G3" s="91">
        <v>14</v>
      </c>
      <c r="H3" s="5">
        <v>15</v>
      </c>
    </row>
    <row r="4" spans="1:8">
      <c r="A4" s="4">
        <v>3</v>
      </c>
      <c r="B4" s="44" t="s">
        <v>747</v>
      </c>
      <c r="C4" s="44" t="s">
        <v>748</v>
      </c>
      <c r="D4" s="5" t="s">
        <v>185</v>
      </c>
      <c r="E4" s="5" t="s">
        <v>185</v>
      </c>
      <c r="F4" s="5" t="s">
        <v>185</v>
      </c>
      <c r="G4" s="91">
        <v>11</v>
      </c>
      <c r="H4" s="5">
        <v>15</v>
      </c>
    </row>
    <row r="5" spans="1:8">
      <c r="A5" s="4">
        <v>4</v>
      </c>
      <c r="B5" s="44" t="s">
        <v>749</v>
      </c>
      <c r="C5" s="44" t="s">
        <v>750</v>
      </c>
      <c r="D5" s="5">
        <v>31</v>
      </c>
      <c r="E5" s="5">
        <v>28</v>
      </c>
      <c r="F5" s="5" t="s">
        <v>185</v>
      </c>
      <c r="G5" s="5" t="s">
        <v>185</v>
      </c>
      <c r="H5" s="5" t="s">
        <v>185</v>
      </c>
    </row>
    <row r="6" spans="1:8">
      <c r="A6" s="4">
        <v>5</v>
      </c>
      <c r="B6" s="44" t="s">
        <v>751</v>
      </c>
      <c r="C6" s="44" t="s">
        <v>752</v>
      </c>
      <c r="D6" s="5" t="s">
        <v>185</v>
      </c>
      <c r="E6" s="5" t="s">
        <v>185</v>
      </c>
      <c r="F6" s="5" t="s">
        <v>185</v>
      </c>
      <c r="G6" s="5">
        <v>11</v>
      </c>
      <c r="H6" s="5" t="s">
        <v>185</v>
      </c>
    </row>
    <row r="7" spans="1:8">
      <c r="A7" s="4">
        <v>6</v>
      </c>
      <c r="B7" s="44" t="s">
        <v>753</v>
      </c>
      <c r="C7" s="44" t="s">
        <v>754</v>
      </c>
      <c r="D7" s="5" t="s">
        <v>185</v>
      </c>
      <c r="E7" s="5" t="s">
        <v>185</v>
      </c>
      <c r="F7" s="5" t="s">
        <v>185</v>
      </c>
      <c r="G7" s="5">
        <v>11</v>
      </c>
      <c r="H7" s="5" t="s">
        <v>185</v>
      </c>
    </row>
    <row r="8" spans="1:8">
      <c r="A8" s="4">
        <v>7</v>
      </c>
      <c r="B8" s="44" t="s">
        <v>755</v>
      </c>
      <c r="C8" s="44" t="s">
        <v>756</v>
      </c>
      <c r="D8" s="5" t="s">
        <v>185</v>
      </c>
      <c r="E8" s="5" t="s">
        <v>185</v>
      </c>
      <c r="F8" s="5" t="s">
        <v>185</v>
      </c>
      <c r="G8" s="5" t="s">
        <v>185</v>
      </c>
      <c r="H8" s="5" t="s">
        <v>185</v>
      </c>
    </row>
    <row r="9" spans="1:8">
      <c r="A9" s="4">
        <v>8</v>
      </c>
      <c r="B9" s="44" t="s">
        <v>757</v>
      </c>
      <c r="C9" s="44" t="s">
        <v>758</v>
      </c>
      <c r="D9" s="5">
        <v>32</v>
      </c>
      <c r="E9" s="5">
        <v>27</v>
      </c>
      <c r="F9" s="5" t="s">
        <v>185</v>
      </c>
      <c r="G9" s="5" t="s">
        <v>185</v>
      </c>
      <c r="H9" s="5" t="s">
        <v>185</v>
      </c>
    </row>
    <row r="10" spans="1:8">
      <c r="A10" s="4">
        <v>9</v>
      </c>
      <c r="B10" s="44" t="s">
        <v>759</v>
      </c>
      <c r="C10" s="44" t="s">
        <v>760</v>
      </c>
      <c r="D10" s="5" t="s">
        <v>185</v>
      </c>
      <c r="E10" s="5" t="s">
        <v>185</v>
      </c>
      <c r="F10" s="5" t="s">
        <v>185</v>
      </c>
      <c r="G10" s="5">
        <v>13</v>
      </c>
      <c r="H10" s="5" t="s">
        <v>185</v>
      </c>
    </row>
    <row r="11" spans="1:8">
      <c r="A11" s="4">
        <v>10</v>
      </c>
      <c r="B11" s="44" t="s">
        <v>761</v>
      </c>
      <c r="C11" s="44" t="s">
        <v>762</v>
      </c>
      <c r="D11" s="5" t="s">
        <v>185</v>
      </c>
      <c r="E11" s="5">
        <v>26</v>
      </c>
      <c r="F11" s="5" t="s">
        <v>185</v>
      </c>
      <c r="G11" s="5" t="s">
        <v>185</v>
      </c>
      <c r="H11" s="5" t="s">
        <v>185</v>
      </c>
    </row>
    <row r="12" spans="1:8">
      <c r="A12" s="4">
        <v>11</v>
      </c>
      <c r="B12" s="44" t="s">
        <v>763</v>
      </c>
      <c r="C12" s="44" t="s">
        <v>764</v>
      </c>
      <c r="D12" s="5">
        <v>32</v>
      </c>
      <c r="E12" s="5">
        <v>32</v>
      </c>
      <c r="F12" s="5">
        <v>18</v>
      </c>
      <c r="G12" s="5" t="s">
        <v>185</v>
      </c>
      <c r="H12" s="5">
        <v>9</v>
      </c>
    </row>
    <row r="13" spans="1:8">
      <c r="A13" s="4">
        <v>12</v>
      </c>
      <c r="B13" s="44" t="s">
        <v>765</v>
      </c>
      <c r="C13" s="44" t="s">
        <v>766</v>
      </c>
      <c r="D13" s="5">
        <v>25</v>
      </c>
      <c r="E13" s="5">
        <v>31</v>
      </c>
      <c r="F13" s="5">
        <v>17</v>
      </c>
      <c r="G13" s="5" t="s">
        <v>185</v>
      </c>
      <c r="H13" s="5">
        <v>9</v>
      </c>
    </row>
    <row r="14" spans="1:8">
      <c r="A14" s="4">
        <v>13</v>
      </c>
      <c r="B14" s="44" t="s">
        <v>767</v>
      </c>
      <c r="C14" s="44" t="s">
        <v>768</v>
      </c>
      <c r="D14" s="5">
        <v>31</v>
      </c>
      <c r="E14" s="5" t="s">
        <v>185</v>
      </c>
      <c r="F14" s="5">
        <v>19</v>
      </c>
      <c r="G14" s="5" t="s">
        <v>185</v>
      </c>
      <c r="H14" s="5">
        <v>9</v>
      </c>
    </row>
    <row r="15" spans="1:8">
      <c r="A15" s="4">
        <v>14</v>
      </c>
      <c r="B15" s="44" t="s">
        <v>769</v>
      </c>
      <c r="C15" s="44" t="s">
        <v>770</v>
      </c>
      <c r="D15" s="5" t="s">
        <v>185</v>
      </c>
      <c r="E15" s="5" t="s">
        <v>185</v>
      </c>
      <c r="F15" s="5" t="s">
        <v>185</v>
      </c>
      <c r="G15" s="5" t="s">
        <v>185</v>
      </c>
      <c r="H15" s="5" t="s">
        <v>185</v>
      </c>
    </row>
    <row r="16" spans="1:8">
      <c r="A16" s="4">
        <v>15</v>
      </c>
      <c r="B16" s="44" t="s">
        <v>771</v>
      </c>
      <c r="C16" s="44" t="s">
        <v>772</v>
      </c>
      <c r="D16" s="5" t="s">
        <v>185</v>
      </c>
      <c r="E16" s="5">
        <v>24</v>
      </c>
      <c r="F16" s="5" t="s">
        <v>185</v>
      </c>
      <c r="G16" s="5" t="s">
        <v>185</v>
      </c>
      <c r="H16" s="5" t="s">
        <v>185</v>
      </c>
    </row>
    <row r="17" spans="1:8">
      <c r="A17" s="4">
        <v>16</v>
      </c>
      <c r="B17" s="44" t="s">
        <v>773</v>
      </c>
      <c r="C17" s="44" t="s">
        <v>774</v>
      </c>
      <c r="D17" s="5" t="s">
        <v>185</v>
      </c>
      <c r="E17" s="5" t="s">
        <v>185</v>
      </c>
      <c r="F17" s="5" t="s">
        <v>185</v>
      </c>
      <c r="G17" s="5" t="s">
        <v>185</v>
      </c>
      <c r="H17" s="5" t="s">
        <v>185</v>
      </c>
    </row>
    <row r="18" spans="1:8">
      <c r="A18" s="4">
        <v>17</v>
      </c>
      <c r="B18" s="44" t="s">
        <v>775</v>
      </c>
      <c r="C18" s="44" t="s">
        <v>776</v>
      </c>
      <c r="D18" s="5">
        <v>28</v>
      </c>
      <c r="E18" s="5">
        <v>29</v>
      </c>
      <c r="F18" s="5" t="s">
        <v>185</v>
      </c>
      <c r="G18" s="5" t="s">
        <v>185</v>
      </c>
      <c r="H18" s="5">
        <v>9</v>
      </c>
    </row>
    <row r="19" spans="1:8">
      <c r="A19" s="4">
        <v>18</v>
      </c>
      <c r="B19" s="44" t="s">
        <v>777</v>
      </c>
      <c r="C19" s="44" t="s">
        <v>778</v>
      </c>
      <c r="D19" s="5">
        <v>29</v>
      </c>
      <c r="E19" s="5">
        <v>29</v>
      </c>
      <c r="F19" s="5" t="s">
        <v>185</v>
      </c>
      <c r="G19" s="91">
        <v>13</v>
      </c>
      <c r="H19" s="5">
        <v>15</v>
      </c>
    </row>
    <row r="20" spans="1:8">
      <c r="A20" s="4">
        <v>19</v>
      </c>
      <c r="B20" s="44" t="s">
        <v>779</v>
      </c>
      <c r="C20" s="44" t="s">
        <v>780</v>
      </c>
      <c r="D20" s="5">
        <v>26</v>
      </c>
      <c r="E20" s="5">
        <v>30</v>
      </c>
      <c r="F20" s="5" t="s">
        <v>185</v>
      </c>
      <c r="G20" s="5" t="s">
        <v>185</v>
      </c>
      <c r="H20" s="5" t="s">
        <v>185</v>
      </c>
    </row>
    <row r="21" spans="1:8">
      <c r="A21" s="4">
        <v>20</v>
      </c>
      <c r="B21" s="44" t="s">
        <v>781</v>
      </c>
      <c r="C21" s="44" t="s">
        <v>782</v>
      </c>
      <c r="D21" s="5" t="s">
        <v>185</v>
      </c>
      <c r="E21" s="5">
        <v>27</v>
      </c>
      <c r="F21" s="5">
        <v>16</v>
      </c>
      <c r="G21" s="5" t="s">
        <v>185</v>
      </c>
      <c r="H21" s="5">
        <v>15</v>
      </c>
    </row>
    <row r="22" spans="1:8">
      <c r="A22" s="4">
        <v>21</v>
      </c>
      <c r="B22" s="44" t="s">
        <v>783</v>
      </c>
      <c r="C22" s="44" t="s">
        <v>784</v>
      </c>
      <c r="D22" s="5">
        <v>27</v>
      </c>
      <c r="E22" s="5">
        <v>29</v>
      </c>
      <c r="F22" s="5" t="s">
        <v>185</v>
      </c>
      <c r="G22" s="5">
        <v>11</v>
      </c>
      <c r="H22" s="5" t="s">
        <v>185</v>
      </c>
    </row>
    <row r="23" spans="1:8">
      <c r="A23" s="4">
        <v>22</v>
      </c>
      <c r="B23" s="44" t="s">
        <v>785</v>
      </c>
      <c r="C23" s="44" t="s">
        <v>786</v>
      </c>
      <c r="D23" s="5" t="s">
        <v>185</v>
      </c>
      <c r="E23" s="5">
        <v>26</v>
      </c>
      <c r="F23" s="5" t="s">
        <v>185</v>
      </c>
      <c r="G23" s="5">
        <v>9</v>
      </c>
      <c r="H23" s="5">
        <v>15</v>
      </c>
    </row>
    <row r="24" spans="1:8">
      <c r="A24" s="4">
        <v>23</v>
      </c>
      <c r="B24" s="44" t="s">
        <v>787</v>
      </c>
      <c r="C24" s="44" t="s">
        <v>788</v>
      </c>
      <c r="D24" s="5">
        <v>26</v>
      </c>
      <c r="E24" s="5">
        <v>25</v>
      </c>
      <c r="F24" s="5">
        <v>18</v>
      </c>
      <c r="G24" s="5">
        <v>11</v>
      </c>
      <c r="H24" s="5">
        <v>15</v>
      </c>
    </row>
    <row r="25" spans="1:8">
      <c r="A25" s="4">
        <v>24</v>
      </c>
      <c r="B25" s="44" t="s">
        <v>789</v>
      </c>
      <c r="C25" s="44" t="s">
        <v>790</v>
      </c>
      <c r="D25" s="5">
        <v>29</v>
      </c>
      <c r="E25" s="5">
        <v>31</v>
      </c>
      <c r="F25" s="5">
        <v>21</v>
      </c>
      <c r="G25" s="5">
        <v>12</v>
      </c>
      <c r="H25" s="5">
        <v>15</v>
      </c>
    </row>
    <row r="26" spans="1:8">
      <c r="A26" s="4">
        <v>25</v>
      </c>
      <c r="B26" s="44" t="s">
        <v>791</v>
      </c>
      <c r="C26" s="44" t="s">
        <v>792</v>
      </c>
      <c r="D26" s="5">
        <v>24</v>
      </c>
      <c r="E26" s="5" t="s">
        <v>185</v>
      </c>
      <c r="F26" s="5" t="s">
        <v>185</v>
      </c>
      <c r="G26" s="5" t="s">
        <v>185</v>
      </c>
      <c r="H26" s="5" t="s">
        <v>185</v>
      </c>
    </row>
    <row r="27" spans="1:8">
      <c r="A27" s="4">
        <v>26</v>
      </c>
      <c r="B27" s="44" t="s">
        <v>793</v>
      </c>
      <c r="C27" s="44" t="s">
        <v>794</v>
      </c>
      <c r="D27" s="5" t="s">
        <v>185</v>
      </c>
      <c r="E27" s="5" t="s">
        <v>185</v>
      </c>
      <c r="F27" s="5" t="s">
        <v>185</v>
      </c>
      <c r="G27" s="5" t="s">
        <v>185</v>
      </c>
      <c r="H27" s="5" t="s">
        <v>185</v>
      </c>
    </row>
    <row r="28" spans="1:8">
      <c r="A28" s="4">
        <v>27</v>
      </c>
      <c r="B28" s="44" t="s">
        <v>795</v>
      </c>
      <c r="C28" s="44" t="s">
        <v>778</v>
      </c>
      <c r="D28" s="5">
        <v>27</v>
      </c>
      <c r="E28" s="5">
        <v>24</v>
      </c>
      <c r="F28" s="5" t="s">
        <v>185</v>
      </c>
      <c r="G28" s="91">
        <v>12</v>
      </c>
      <c r="H28" s="5">
        <v>15</v>
      </c>
    </row>
    <row r="29" spans="1:8">
      <c r="A29" s="4">
        <v>28</v>
      </c>
      <c r="B29" s="44" t="s">
        <v>796</v>
      </c>
      <c r="C29" s="44" t="s">
        <v>797</v>
      </c>
      <c r="D29" s="5">
        <v>32</v>
      </c>
      <c r="E29" s="5">
        <v>31</v>
      </c>
      <c r="F29" s="5">
        <v>15</v>
      </c>
      <c r="G29" s="5">
        <v>9</v>
      </c>
      <c r="H29" s="5">
        <v>11</v>
      </c>
    </row>
    <row r="30" spans="1:8">
      <c r="A30" s="4">
        <v>29</v>
      </c>
      <c r="B30" s="44" t="s">
        <v>798</v>
      </c>
      <c r="C30" s="44" t="s">
        <v>799</v>
      </c>
      <c r="D30" s="5">
        <v>26</v>
      </c>
      <c r="E30" s="5">
        <v>26</v>
      </c>
      <c r="F30" s="5">
        <v>17</v>
      </c>
      <c r="G30" s="5" t="s">
        <v>185</v>
      </c>
      <c r="H30" s="5" t="s">
        <v>185</v>
      </c>
    </row>
    <row r="31" spans="1:8">
      <c r="A31" s="4">
        <v>30</v>
      </c>
      <c r="B31" s="44" t="s">
        <v>800</v>
      </c>
      <c r="C31" s="44" t="s">
        <v>801</v>
      </c>
      <c r="D31" s="5" t="s">
        <v>185</v>
      </c>
      <c r="E31" s="5" t="s">
        <v>185</v>
      </c>
      <c r="F31" s="5" t="s">
        <v>185</v>
      </c>
      <c r="G31" s="5" t="s">
        <v>185</v>
      </c>
      <c r="H31" s="5" t="s">
        <v>185</v>
      </c>
    </row>
    <row r="32" spans="1:8">
      <c r="A32" s="4">
        <v>31</v>
      </c>
      <c r="B32" s="44" t="s">
        <v>802</v>
      </c>
      <c r="C32" s="44" t="s">
        <v>803</v>
      </c>
      <c r="D32" s="5" t="s">
        <v>185</v>
      </c>
      <c r="E32" s="5" t="s">
        <v>185</v>
      </c>
      <c r="F32" s="5" t="s">
        <v>185</v>
      </c>
      <c r="G32" s="5" t="s">
        <v>185</v>
      </c>
      <c r="H32" s="5" t="s">
        <v>185</v>
      </c>
    </row>
    <row r="33" spans="1:8">
      <c r="A33" s="4">
        <v>32</v>
      </c>
      <c r="B33" s="44" t="s">
        <v>804</v>
      </c>
      <c r="C33" s="44" t="s">
        <v>805</v>
      </c>
      <c r="D33" s="5" t="s">
        <v>185</v>
      </c>
      <c r="E33" s="5" t="s">
        <v>185</v>
      </c>
      <c r="F33" s="5" t="s">
        <v>185</v>
      </c>
      <c r="G33" s="5" t="s">
        <v>185</v>
      </c>
      <c r="H33" s="5" t="s">
        <v>185</v>
      </c>
    </row>
    <row r="34" spans="1:8">
      <c r="A34" s="4">
        <v>33</v>
      </c>
      <c r="B34" s="44" t="s">
        <v>806</v>
      </c>
      <c r="C34" s="44" t="s">
        <v>807</v>
      </c>
      <c r="D34" s="5">
        <v>26</v>
      </c>
      <c r="E34" s="5" t="s">
        <v>185</v>
      </c>
      <c r="F34" s="5" t="s">
        <v>185</v>
      </c>
      <c r="G34" s="5" t="s">
        <v>185</v>
      </c>
      <c r="H34" s="5" t="s">
        <v>185</v>
      </c>
    </row>
    <row r="35" spans="1:8">
      <c r="A35" s="4">
        <v>34</v>
      </c>
      <c r="B35" s="44" t="s">
        <v>808</v>
      </c>
      <c r="C35" s="44" t="s">
        <v>809</v>
      </c>
      <c r="D35" s="5">
        <v>24</v>
      </c>
      <c r="E35" s="5" t="s">
        <v>185</v>
      </c>
      <c r="F35" s="5" t="s">
        <v>185</v>
      </c>
      <c r="G35" s="5" t="s">
        <v>185</v>
      </c>
      <c r="H35" s="5" t="s">
        <v>185</v>
      </c>
    </row>
    <row r="36" spans="1:8">
      <c r="A36" s="4">
        <v>35</v>
      </c>
      <c r="B36" s="44" t="s">
        <v>810</v>
      </c>
      <c r="C36" s="44" t="s">
        <v>811</v>
      </c>
      <c r="D36" s="5" t="s">
        <v>185</v>
      </c>
      <c r="E36" s="5" t="s">
        <v>185</v>
      </c>
      <c r="F36" s="5" t="s">
        <v>185</v>
      </c>
      <c r="G36" s="5" t="s">
        <v>185</v>
      </c>
      <c r="H36" s="5" t="s">
        <v>185</v>
      </c>
    </row>
    <row r="37" spans="1:8">
      <c r="A37" s="4">
        <v>36</v>
      </c>
      <c r="B37" s="44" t="s">
        <v>812</v>
      </c>
      <c r="C37" s="44" t="s">
        <v>813</v>
      </c>
      <c r="D37" s="5" t="s">
        <v>185</v>
      </c>
      <c r="E37" s="5" t="s">
        <v>185</v>
      </c>
      <c r="F37" s="5" t="s">
        <v>185</v>
      </c>
      <c r="G37" s="5" t="s">
        <v>185</v>
      </c>
      <c r="H37" s="5" t="s">
        <v>185</v>
      </c>
    </row>
    <row r="38" spans="1:8">
      <c r="A38" s="4">
        <v>37</v>
      </c>
      <c r="B38" s="44" t="s">
        <v>814</v>
      </c>
      <c r="C38" s="44" t="s">
        <v>815</v>
      </c>
      <c r="D38" s="5">
        <v>27</v>
      </c>
      <c r="E38" s="5">
        <v>31</v>
      </c>
      <c r="F38" s="5" t="s">
        <v>185</v>
      </c>
      <c r="G38" s="5" t="s">
        <v>185</v>
      </c>
      <c r="H38" s="5" t="s">
        <v>185</v>
      </c>
    </row>
    <row r="39" spans="1:8">
      <c r="A39" s="4">
        <v>38</v>
      </c>
      <c r="B39" s="44" t="s">
        <v>816</v>
      </c>
      <c r="C39" s="44" t="s">
        <v>817</v>
      </c>
      <c r="D39" s="5" t="s">
        <v>185</v>
      </c>
      <c r="E39" s="5" t="s">
        <v>185</v>
      </c>
      <c r="F39" s="5" t="s">
        <v>185</v>
      </c>
      <c r="G39" s="5" t="s">
        <v>185</v>
      </c>
      <c r="H39" s="5" t="s">
        <v>185</v>
      </c>
    </row>
    <row r="40" spans="1:8">
      <c r="A40" s="4">
        <v>39</v>
      </c>
      <c r="B40" s="44" t="s">
        <v>818</v>
      </c>
      <c r="C40" s="44" t="s">
        <v>819</v>
      </c>
      <c r="D40" s="5" t="s">
        <v>185</v>
      </c>
      <c r="E40" s="5" t="s">
        <v>185</v>
      </c>
      <c r="F40" s="5" t="s">
        <v>185</v>
      </c>
      <c r="G40" s="5">
        <v>11</v>
      </c>
      <c r="H40" s="5" t="s">
        <v>185</v>
      </c>
    </row>
    <row r="41" spans="1:8">
      <c r="A41" s="4">
        <v>40</v>
      </c>
      <c r="B41" s="44" t="s">
        <v>820</v>
      </c>
      <c r="C41" s="44" t="s">
        <v>821</v>
      </c>
      <c r="D41" s="5" t="s">
        <v>185</v>
      </c>
      <c r="E41" s="5" t="s">
        <v>185</v>
      </c>
      <c r="F41" s="5" t="s">
        <v>185</v>
      </c>
      <c r="G41" s="5" t="s">
        <v>185</v>
      </c>
      <c r="H41" s="5" t="s">
        <v>185</v>
      </c>
    </row>
    <row r="42" spans="1:8">
      <c r="A42" s="4">
        <v>41</v>
      </c>
      <c r="B42" s="44" t="s">
        <v>193</v>
      </c>
      <c r="C42" s="44" t="s">
        <v>822</v>
      </c>
      <c r="D42" s="5" t="s">
        <v>185</v>
      </c>
      <c r="E42" s="5" t="s">
        <v>185</v>
      </c>
      <c r="F42" s="5" t="s">
        <v>185</v>
      </c>
      <c r="G42" s="5" t="s">
        <v>185</v>
      </c>
      <c r="H42" s="5" t="s">
        <v>185</v>
      </c>
    </row>
    <row r="43" spans="1:8">
      <c r="A43" s="4">
        <v>42</v>
      </c>
      <c r="B43" s="44" t="s">
        <v>823</v>
      </c>
      <c r="C43" s="44" t="s">
        <v>824</v>
      </c>
      <c r="D43" s="5">
        <v>25</v>
      </c>
      <c r="E43" s="5">
        <v>30</v>
      </c>
      <c r="F43" s="5">
        <v>18</v>
      </c>
      <c r="G43" s="5">
        <v>11</v>
      </c>
      <c r="H43" s="5">
        <v>15</v>
      </c>
    </row>
    <row r="44" spans="1:8">
      <c r="A44" s="4">
        <v>43</v>
      </c>
      <c r="B44" s="44" t="s">
        <v>825</v>
      </c>
      <c r="C44" s="44" t="s">
        <v>826</v>
      </c>
      <c r="D44" s="5" t="s">
        <v>185</v>
      </c>
      <c r="E44" s="5" t="s">
        <v>185</v>
      </c>
      <c r="F44" s="5" t="s">
        <v>185</v>
      </c>
      <c r="G44" s="5" t="s">
        <v>185</v>
      </c>
      <c r="H44" s="5" t="s">
        <v>185</v>
      </c>
    </row>
    <row r="45" spans="1:8">
      <c r="A45" s="4">
        <v>44</v>
      </c>
      <c r="B45" s="44" t="s">
        <v>827</v>
      </c>
      <c r="C45" s="44" t="s">
        <v>828</v>
      </c>
      <c r="D45" s="5" t="s">
        <v>185</v>
      </c>
      <c r="E45" s="5" t="s">
        <v>185</v>
      </c>
      <c r="F45" s="5" t="s">
        <v>185</v>
      </c>
      <c r="G45" s="5" t="s">
        <v>185</v>
      </c>
      <c r="H45" s="5">
        <v>15</v>
      </c>
    </row>
    <row r="46" spans="1:8">
      <c r="A46" s="4">
        <v>45</v>
      </c>
      <c r="B46" s="44" t="s">
        <v>829</v>
      </c>
      <c r="C46" s="44" t="s">
        <v>830</v>
      </c>
      <c r="D46" s="5" t="s">
        <v>185</v>
      </c>
      <c r="E46" s="5" t="s">
        <v>185</v>
      </c>
      <c r="F46" s="5" t="s">
        <v>185</v>
      </c>
      <c r="G46" s="5" t="s">
        <v>185</v>
      </c>
      <c r="H46" s="5" t="s">
        <v>185</v>
      </c>
    </row>
    <row r="47" spans="1:8">
      <c r="A47" s="4">
        <v>46</v>
      </c>
      <c r="B47" s="44" t="s">
        <v>831</v>
      </c>
      <c r="C47" s="44" t="s">
        <v>832</v>
      </c>
      <c r="D47" s="5" t="s">
        <v>185</v>
      </c>
      <c r="E47" s="5" t="s">
        <v>185</v>
      </c>
      <c r="F47" s="5" t="s">
        <v>185</v>
      </c>
      <c r="G47" s="5" t="s">
        <v>185</v>
      </c>
      <c r="H47" s="5" t="s">
        <v>185</v>
      </c>
    </row>
    <row r="48" spans="1:8">
      <c r="A48" s="4">
        <v>47</v>
      </c>
      <c r="B48" s="44" t="s">
        <v>833</v>
      </c>
      <c r="C48" s="44" t="s">
        <v>834</v>
      </c>
      <c r="D48" s="5" t="s">
        <v>185</v>
      </c>
      <c r="E48" s="5" t="s">
        <v>185</v>
      </c>
      <c r="F48" s="5" t="s">
        <v>185</v>
      </c>
      <c r="G48" s="5" t="s">
        <v>185</v>
      </c>
      <c r="H48" s="5" t="s">
        <v>185</v>
      </c>
    </row>
    <row r="49" spans="1:8">
      <c r="A49" s="4">
        <v>48</v>
      </c>
      <c r="B49" s="44" t="s">
        <v>835</v>
      </c>
      <c r="C49" s="44" t="s">
        <v>836</v>
      </c>
      <c r="D49" s="5">
        <v>31</v>
      </c>
      <c r="E49" s="5">
        <v>29</v>
      </c>
      <c r="F49" s="5">
        <v>16</v>
      </c>
      <c r="G49" s="5" t="s">
        <v>185</v>
      </c>
      <c r="H49" s="5">
        <v>9</v>
      </c>
    </row>
    <row r="50" spans="1:8">
      <c r="A50" s="4">
        <v>49</v>
      </c>
      <c r="B50" s="44" t="s">
        <v>837</v>
      </c>
      <c r="C50" s="44" t="s">
        <v>838</v>
      </c>
      <c r="D50" s="5" t="s">
        <v>185</v>
      </c>
      <c r="E50" s="5" t="s">
        <v>185</v>
      </c>
      <c r="F50" s="5" t="s">
        <v>185</v>
      </c>
      <c r="G50" s="5" t="s">
        <v>185</v>
      </c>
      <c r="H50" s="5" t="s">
        <v>185</v>
      </c>
    </row>
    <row r="51" spans="1:8">
      <c r="A51" s="4">
        <v>50</v>
      </c>
      <c r="B51" s="44" t="s">
        <v>839</v>
      </c>
      <c r="C51" s="44" t="s">
        <v>840</v>
      </c>
      <c r="D51" s="5">
        <v>25</v>
      </c>
      <c r="E51" s="5" t="s">
        <v>185</v>
      </c>
      <c r="F51" s="5" t="s">
        <v>185</v>
      </c>
      <c r="G51" s="5">
        <v>11</v>
      </c>
      <c r="H51" s="5" t="s">
        <v>185</v>
      </c>
    </row>
    <row r="52" spans="1:8">
      <c r="A52" s="4">
        <v>51</v>
      </c>
      <c r="B52" s="44" t="s">
        <v>841</v>
      </c>
      <c r="C52" s="44" t="s">
        <v>842</v>
      </c>
      <c r="D52" s="5" t="s">
        <v>185</v>
      </c>
      <c r="E52" s="5" t="s">
        <v>185</v>
      </c>
      <c r="F52" s="5" t="s">
        <v>185</v>
      </c>
      <c r="G52" s="5" t="s">
        <v>185</v>
      </c>
      <c r="H52" s="5" t="s">
        <v>185</v>
      </c>
    </row>
    <row r="53" spans="1:8">
      <c r="A53" s="4">
        <v>52</v>
      </c>
      <c r="B53" s="44" t="s">
        <v>843</v>
      </c>
      <c r="C53" s="44" t="s">
        <v>844</v>
      </c>
      <c r="D53" s="5" t="s">
        <v>185</v>
      </c>
      <c r="E53" s="5" t="s">
        <v>185</v>
      </c>
      <c r="F53" s="5" t="s">
        <v>185</v>
      </c>
      <c r="G53" s="5" t="s">
        <v>185</v>
      </c>
      <c r="H53" s="5" t="s">
        <v>185</v>
      </c>
    </row>
    <row r="54" spans="1:8">
      <c r="A54" s="4">
        <v>53</v>
      </c>
      <c r="B54" s="44" t="s">
        <v>845</v>
      </c>
      <c r="C54" s="44" t="s">
        <v>846</v>
      </c>
      <c r="D54" s="5" t="s">
        <v>185</v>
      </c>
      <c r="E54" s="5">
        <v>24</v>
      </c>
      <c r="F54" s="5" t="s">
        <v>185</v>
      </c>
      <c r="G54" s="5" t="s">
        <v>185</v>
      </c>
      <c r="H54" s="5" t="s">
        <v>185</v>
      </c>
    </row>
    <row r="55" spans="1:8">
      <c r="A55" s="4">
        <v>54</v>
      </c>
      <c r="B55" s="44" t="s">
        <v>847</v>
      </c>
      <c r="C55" s="44" t="s">
        <v>848</v>
      </c>
      <c r="D55" s="5" t="s">
        <v>185</v>
      </c>
      <c r="E55" s="5" t="s">
        <v>185</v>
      </c>
      <c r="F55" s="5" t="s">
        <v>185</v>
      </c>
      <c r="G55" s="5">
        <v>10</v>
      </c>
      <c r="H55" s="5" t="s">
        <v>185</v>
      </c>
    </row>
    <row r="56" spans="1:8">
      <c r="A56" s="4">
        <v>55</v>
      </c>
      <c r="B56" s="44" t="s">
        <v>849</v>
      </c>
      <c r="C56" s="44" t="s">
        <v>850</v>
      </c>
      <c r="D56" s="5" t="s">
        <v>185</v>
      </c>
      <c r="E56" s="5" t="s">
        <v>185</v>
      </c>
      <c r="F56" s="5" t="s">
        <v>185</v>
      </c>
      <c r="G56" s="5" t="s">
        <v>185</v>
      </c>
      <c r="H56" s="5" t="s">
        <v>185</v>
      </c>
    </row>
    <row r="57" spans="1:8">
      <c r="A57" s="4">
        <v>56</v>
      </c>
      <c r="B57" s="44" t="s">
        <v>851</v>
      </c>
      <c r="C57" s="44" t="s">
        <v>852</v>
      </c>
      <c r="D57" s="5">
        <v>25</v>
      </c>
      <c r="E57" s="5" t="s">
        <v>185</v>
      </c>
      <c r="F57" s="5" t="s">
        <v>185</v>
      </c>
      <c r="G57" s="5">
        <v>10</v>
      </c>
      <c r="H57" s="5" t="s">
        <v>185</v>
      </c>
    </row>
    <row r="58" spans="1:8">
      <c r="A58" s="4">
        <v>57</v>
      </c>
      <c r="B58" s="44" t="s">
        <v>853</v>
      </c>
      <c r="C58" s="44" t="s">
        <v>854</v>
      </c>
      <c r="D58" s="5" t="s">
        <v>185</v>
      </c>
      <c r="E58" s="5" t="s">
        <v>185</v>
      </c>
      <c r="F58" s="5" t="s">
        <v>185</v>
      </c>
      <c r="G58" s="5" t="s">
        <v>185</v>
      </c>
      <c r="H58" s="5" t="s">
        <v>185</v>
      </c>
    </row>
    <row r="59" spans="1:8">
      <c r="A59" s="4">
        <v>58</v>
      </c>
      <c r="B59" s="44" t="s">
        <v>736</v>
      </c>
      <c r="C59" s="44" t="s">
        <v>855</v>
      </c>
      <c r="D59" s="5" t="s">
        <v>185</v>
      </c>
      <c r="E59" s="5" t="s">
        <v>185</v>
      </c>
      <c r="F59" s="5" t="s">
        <v>185</v>
      </c>
      <c r="G59" s="5" t="s">
        <v>185</v>
      </c>
      <c r="H59" s="5" t="s">
        <v>185</v>
      </c>
    </row>
    <row r="60" spans="1:8">
      <c r="A60" s="4">
        <v>59</v>
      </c>
      <c r="B60" s="44" t="s">
        <v>856</v>
      </c>
      <c r="C60" s="44" t="s">
        <v>857</v>
      </c>
      <c r="D60" s="5" t="s">
        <v>185</v>
      </c>
      <c r="E60" s="5" t="s">
        <v>185</v>
      </c>
      <c r="F60" s="5" t="s">
        <v>185</v>
      </c>
      <c r="G60" s="5" t="s">
        <v>185</v>
      </c>
      <c r="H60" s="5" t="s">
        <v>185</v>
      </c>
    </row>
    <row r="61" spans="1:8">
      <c r="A61" s="4">
        <v>60</v>
      </c>
      <c r="B61" s="44" t="s">
        <v>858</v>
      </c>
      <c r="C61" s="44" t="s">
        <v>859</v>
      </c>
      <c r="D61" s="5" t="s">
        <v>185</v>
      </c>
      <c r="E61" s="5" t="s">
        <v>185</v>
      </c>
      <c r="F61" s="5" t="s">
        <v>185</v>
      </c>
      <c r="G61" s="5" t="s">
        <v>185</v>
      </c>
      <c r="H61" s="5" t="s">
        <v>185</v>
      </c>
    </row>
    <row r="62" spans="1:8">
      <c r="A62" s="4">
        <v>61</v>
      </c>
      <c r="B62" s="44" t="s">
        <v>860</v>
      </c>
      <c r="C62" s="44" t="s">
        <v>861</v>
      </c>
      <c r="D62" s="5" t="s">
        <v>185</v>
      </c>
      <c r="E62" s="5" t="s">
        <v>185</v>
      </c>
      <c r="F62" s="5" t="s">
        <v>185</v>
      </c>
      <c r="G62" s="5">
        <v>13</v>
      </c>
      <c r="H62" s="5" t="s">
        <v>185</v>
      </c>
    </row>
    <row r="63" spans="1:8">
      <c r="A63" s="4">
        <v>62</v>
      </c>
      <c r="B63" s="44" t="s">
        <v>862</v>
      </c>
      <c r="C63" s="44" t="s">
        <v>863</v>
      </c>
      <c r="D63" s="5" t="s">
        <v>185</v>
      </c>
      <c r="E63" s="5" t="s">
        <v>185</v>
      </c>
      <c r="F63" s="5" t="s">
        <v>185</v>
      </c>
      <c r="G63" s="5" t="s">
        <v>185</v>
      </c>
      <c r="H63" s="5" t="s">
        <v>185</v>
      </c>
    </row>
    <row r="64" spans="1:8">
      <c r="A64" s="4">
        <v>63</v>
      </c>
      <c r="B64" s="44" t="s">
        <v>864</v>
      </c>
      <c r="C64" s="44" t="s">
        <v>865</v>
      </c>
      <c r="D64" s="5" t="s">
        <v>185</v>
      </c>
      <c r="E64" s="5">
        <v>27</v>
      </c>
      <c r="F64" s="5">
        <v>20</v>
      </c>
      <c r="G64" s="5" t="s">
        <v>185</v>
      </c>
      <c r="H64" s="5">
        <v>15</v>
      </c>
    </row>
    <row r="65" spans="1:8">
      <c r="A65" s="4">
        <v>64</v>
      </c>
      <c r="B65" s="44" t="s">
        <v>866</v>
      </c>
      <c r="C65" s="44" t="s">
        <v>867</v>
      </c>
      <c r="D65" s="5">
        <v>26</v>
      </c>
      <c r="E65" s="5">
        <v>30</v>
      </c>
      <c r="F65" s="5" t="s">
        <v>185</v>
      </c>
      <c r="G65" s="5" t="s">
        <v>185</v>
      </c>
      <c r="H65" s="5">
        <v>15</v>
      </c>
    </row>
    <row r="66" spans="1:8">
      <c r="A66" s="4">
        <v>65</v>
      </c>
      <c r="B66" s="44" t="s">
        <v>868</v>
      </c>
      <c r="C66" s="44" t="s">
        <v>869</v>
      </c>
      <c r="D66" s="5">
        <v>31</v>
      </c>
      <c r="E66" s="5">
        <v>28</v>
      </c>
      <c r="F66" s="5" t="s">
        <v>185</v>
      </c>
      <c r="G66" s="5" t="s">
        <v>185</v>
      </c>
      <c r="H66" s="5" t="s">
        <v>185</v>
      </c>
    </row>
    <row r="67" spans="1:8">
      <c r="A67" s="4">
        <v>66</v>
      </c>
      <c r="B67" s="44" t="s">
        <v>870</v>
      </c>
      <c r="C67" s="44" t="s">
        <v>871</v>
      </c>
      <c r="D67" s="5" t="s">
        <v>185</v>
      </c>
      <c r="E67" s="5" t="s">
        <v>185</v>
      </c>
      <c r="F67" s="5" t="s">
        <v>185</v>
      </c>
      <c r="G67" s="5" t="s">
        <v>185</v>
      </c>
      <c r="H67" s="5" t="s">
        <v>185</v>
      </c>
    </row>
    <row r="68" spans="1:8">
      <c r="A68" s="4">
        <v>67</v>
      </c>
      <c r="B68" s="44" t="s">
        <v>872</v>
      </c>
      <c r="C68" s="44" t="s">
        <v>873</v>
      </c>
      <c r="D68" s="5" t="s">
        <v>185</v>
      </c>
      <c r="E68" s="5" t="s">
        <v>185</v>
      </c>
      <c r="F68" s="5" t="s">
        <v>185</v>
      </c>
      <c r="G68" s="5" t="s">
        <v>185</v>
      </c>
      <c r="H68" s="5" t="s">
        <v>185</v>
      </c>
    </row>
    <row r="69" spans="1:8">
      <c r="A69" s="4">
        <v>68</v>
      </c>
      <c r="B69" s="44" t="s">
        <v>874</v>
      </c>
      <c r="C69" s="44" t="s">
        <v>875</v>
      </c>
      <c r="D69" s="5">
        <v>30</v>
      </c>
      <c r="E69" s="5">
        <v>32</v>
      </c>
      <c r="F69" s="5">
        <v>20</v>
      </c>
      <c r="G69" s="5">
        <v>11</v>
      </c>
      <c r="H69" s="5">
        <v>15</v>
      </c>
    </row>
    <row r="70" spans="1:8">
      <c r="A70" s="4">
        <v>69</v>
      </c>
      <c r="B70" s="44" t="s">
        <v>876</v>
      </c>
      <c r="C70" s="44" t="s">
        <v>877</v>
      </c>
      <c r="D70" s="5">
        <v>24</v>
      </c>
      <c r="E70" s="5" t="s">
        <v>185</v>
      </c>
      <c r="F70" s="5" t="s">
        <v>185</v>
      </c>
      <c r="G70" s="91">
        <v>9</v>
      </c>
      <c r="H70" s="5">
        <v>15</v>
      </c>
    </row>
    <row r="71" spans="1:8">
      <c r="A71" s="4">
        <v>70</v>
      </c>
      <c r="B71" s="44" t="s">
        <v>878</v>
      </c>
      <c r="C71" s="44" t="s">
        <v>879</v>
      </c>
      <c r="D71" s="5" t="s">
        <v>185</v>
      </c>
      <c r="E71" s="5" t="s">
        <v>185</v>
      </c>
      <c r="F71" s="5" t="s">
        <v>185</v>
      </c>
      <c r="G71" s="5" t="s">
        <v>185</v>
      </c>
      <c r="H71" s="5" t="s">
        <v>185</v>
      </c>
    </row>
    <row r="72" spans="1:8">
      <c r="A72" s="4">
        <v>71</v>
      </c>
      <c r="B72" s="44" t="s">
        <v>880</v>
      </c>
      <c r="C72" s="44" t="s">
        <v>881</v>
      </c>
      <c r="D72" s="5" t="s">
        <v>185</v>
      </c>
      <c r="E72" s="5" t="s">
        <v>185</v>
      </c>
      <c r="F72" s="5" t="s">
        <v>185</v>
      </c>
      <c r="G72" s="5" t="s">
        <v>185</v>
      </c>
      <c r="H72" s="5" t="s">
        <v>185</v>
      </c>
    </row>
    <row r="73" spans="1:8">
      <c r="A73" s="4">
        <v>72</v>
      </c>
      <c r="B73" s="44" t="s">
        <v>882</v>
      </c>
      <c r="C73" s="44" t="s">
        <v>883</v>
      </c>
      <c r="D73" s="5">
        <v>26</v>
      </c>
      <c r="E73" s="5">
        <v>24</v>
      </c>
      <c r="F73" s="5">
        <v>19</v>
      </c>
      <c r="G73" s="91">
        <v>13</v>
      </c>
      <c r="H73" s="5">
        <v>15</v>
      </c>
    </row>
    <row r="74" spans="1:8">
      <c r="A74" s="4">
        <v>73</v>
      </c>
      <c r="B74" s="44" t="s">
        <v>884</v>
      </c>
      <c r="C74" s="44" t="s">
        <v>885</v>
      </c>
      <c r="D74" s="5" t="s">
        <v>185</v>
      </c>
      <c r="E74" s="5">
        <v>27</v>
      </c>
      <c r="F74" s="5">
        <v>16</v>
      </c>
      <c r="G74" s="5" t="s">
        <v>185</v>
      </c>
      <c r="H74" s="5">
        <v>9</v>
      </c>
    </row>
    <row r="75" spans="1:8">
      <c r="A75" s="4">
        <v>74</v>
      </c>
      <c r="B75" s="44" t="s">
        <v>886</v>
      </c>
      <c r="C75" s="44" t="s">
        <v>887</v>
      </c>
      <c r="D75" s="5">
        <v>25</v>
      </c>
      <c r="E75" s="5" t="s">
        <v>185</v>
      </c>
      <c r="F75" s="5" t="s">
        <v>185</v>
      </c>
      <c r="G75" s="5" t="s">
        <v>185</v>
      </c>
      <c r="H75" s="5">
        <v>9</v>
      </c>
    </row>
    <row r="76" spans="1:8">
      <c r="A76" s="4">
        <v>75</v>
      </c>
      <c r="B76" s="44" t="s">
        <v>888</v>
      </c>
      <c r="C76" s="44" t="s">
        <v>889</v>
      </c>
      <c r="D76" s="5">
        <v>26</v>
      </c>
      <c r="E76" s="5">
        <v>25</v>
      </c>
      <c r="F76" s="5" t="s">
        <v>185</v>
      </c>
      <c r="G76" s="5" t="s">
        <v>185</v>
      </c>
      <c r="H76" s="5" t="s">
        <v>185</v>
      </c>
    </row>
    <row r="77" spans="1:8">
      <c r="A77" s="4">
        <v>76</v>
      </c>
      <c r="B77" s="44" t="s">
        <v>890</v>
      </c>
      <c r="C77" s="44" t="s">
        <v>891</v>
      </c>
      <c r="D77" s="5" t="s">
        <v>185</v>
      </c>
      <c r="E77" s="5" t="s">
        <v>185</v>
      </c>
      <c r="F77" s="5" t="s">
        <v>185</v>
      </c>
      <c r="G77" s="5" t="s">
        <v>185</v>
      </c>
      <c r="H77" s="5" t="s">
        <v>185</v>
      </c>
    </row>
    <row r="78" spans="1:8">
      <c r="A78" s="4">
        <v>77</v>
      </c>
      <c r="B78" s="44" t="s">
        <v>892</v>
      </c>
      <c r="C78" s="44" t="s">
        <v>893</v>
      </c>
      <c r="D78" s="5">
        <v>31</v>
      </c>
      <c r="E78" s="5">
        <v>32</v>
      </c>
      <c r="F78" s="5">
        <v>18</v>
      </c>
      <c r="G78" s="91">
        <v>13</v>
      </c>
      <c r="H78" s="5">
        <v>15</v>
      </c>
    </row>
    <row r="79" spans="1:8">
      <c r="A79" s="4">
        <v>78</v>
      </c>
      <c r="B79" s="44" t="s">
        <v>894</v>
      </c>
      <c r="C79" s="44" t="s">
        <v>895</v>
      </c>
      <c r="D79" s="5" t="s">
        <v>185</v>
      </c>
      <c r="E79" s="5" t="s">
        <v>185</v>
      </c>
      <c r="F79" s="5" t="s">
        <v>185</v>
      </c>
      <c r="G79" s="5">
        <v>9</v>
      </c>
      <c r="H79" s="5" t="s">
        <v>185</v>
      </c>
    </row>
    <row r="80" spans="1:8">
      <c r="A80" s="4">
        <v>79</v>
      </c>
      <c r="B80" s="44" t="s">
        <v>896</v>
      </c>
      <c r="C80" s="44" t="s">
        <v>897</v>
      </c>
      <c r="D80" s="5">
        <v>28</v>
      </c>
      <c r="E80" s="5">
        <v>27</v>
      </c>
      <c r="F80" s="5" t="s">
        <v>185</v>
      </c>
      <c r="G80" s="5" t="s">
        <v>185</v>
      </c>
      <c r="H80" s="5" t="s">
        <v>185</v>
      </c>
    </row>
    <row r="81" spans="1:8">
      <c r="A81" s="4">
        <v>80</v>
      </c>
      <c r="B81" s="44" t="s">
        <v>898</v>
      </c>
      <c r="C81" s="44" t="s">
        <v>899</v>
      </c>
      <c r="D81" s="5" t="s">
        <v>185</v>
      </c>
      <c r="E81" s="5" t="s">
        <v>185</v>
      </c>
      <c r="F81" s="5" t="s">
        <v>185</v>
      </c>
      <c r="G81" s="5" t="s">
        <v>185</v>
      </c>
      <c r="H81" s="5" t="s">
        <v>185</v>
      </c>
    </row>
    <row r="82" spans="1:8">
      <c r="A82" s="4">
        <v>81</v>
      </c>
      <c r="B82" s="44" t="s">
        <v>900</v>
      </c>
      <c r="C82" s="44" t="s">
        <v>901</v>
      </c>
      <c r="D82" s="5" t="s">
        <v>185</v>
      </c>
      <c r="E82" s="5" t="s">
        <v>185</v>
      </c>
      <c r="F82" s="5" t="s">
        <v>185</v>
      </c>
      <c r="G82" s="5" t="s">
        <v>185</v>
      </c>
      <c r="H82" s="5" t="s">
        <v>185</v>
      </c>
    </row>
    <row r="83" spans="1:8">
      <c r="A83" s="4">
        <v>82</v>
      </c>
      <c r="B83" s="44" t="s">
        <v>902</v>
      </c>
      <c r="C83" s="44" t="s">
        <v>903</v>
      </c>
      <c r="D83" s="5" t="s">
        <v>185</v>
      </c>
      <c r="E83" s="5" t="s">
        <v>185</v>
      </c>
      <c r="F83" s="5" t="s">
        <v>185</v>
      </c>
      <c r="G83" s="5" t="s">
        <v>185</v>
      </c>
      <c r="H83" s="5" t="s">
        <v>185</v>
      </c>
    </row>
    <row r="84" spans="1:8">
      <c r="A84" s="4">
        <v>83</v>
      </c>
      <c r="B84" s="44" t="s">
        <v>904</v>
      </c>
      <c r="C84" s="44" t="s">
        <v>905</v>
      </c>
      <c r="D84" s="5">
        <v>25</v>
      </c>
      <c r="E84" s="5" t="s">
        <v>185</v>
      </c>
      <c r="F84" s="5" t="s">
        <v>185</v>
      </c>
      <c r="G84" s="5" t="s">
        <v>185</v>
      </c>
      <c r="H84" s="5" t="s">
        <v>185</v>
      </c>
    </row>
    <row r="85" spans="1:8">
      <c r="A85" s="4">
        <v>84</v>
      </c>
      <c r="B85" s="44" t="s">
        <v>906</v>
      </c>
      <c r="C85" s="44" t="s">
        <v>907</v>
      </c>
      <c r="D85" s="5" t="s">
        <v>185</v>
      </c>
      <c r="E85" s="5" t="s">
        <v>185</v>
      </c>
      <c r="F85" s="5" t="s">
        <v>185</v>
      </c>
      <c r="G85" s="5" t="s">
        <v>185</v>
      </c>
      <c r="H85" s="5" t="s">
        <v>185</v>
      </c>
    </row>
    <row r="86" spans="1:8">
      <c r="A86" s="4">
        <v>85</v>
      </c>
      <c r="B86" s="44" t="s">
        <v>908</v>
      </c>
      <c r="C86" s="44" t="s">
        <v>909</v>
      </c>
      <c r="D86" s="5">
        <v>30</v>
      </c>
      <c r="E86" s="5">
        <v>31</v>
      </c>
      <c r="F86" s="5" t="s">
        <v>185</v>
      </c>
      <c r="G86" s="5" t="s">
        <v>185</v>
      </c>
      <c r="H86" s="5" t="s">
        <v>185</v>
      </c>
    </row>
    <row r="87" spans="1:8">
      <c r="A87" s="4">
        <v>86</v>
      </c>
      <c r="B87" s="44" t="s">
        <v>910</v>
      </c>
      <c r="C87" s="44" t="s">
        <v>911</v>
      </c>
      <c r="D87" s="5">
        <v>24</v>
      </c>
      <c r="E87" s="5">
        <v>27</v>
      </c>
      <c r="F87" s="5" t="s">
        <v>185</v>
      </c>
      <c r="G87" s="5" t="s">
        <v>185</v>
      </c>
      <c r="H87" s="5" t="s">
        <v>185</v>
      </c>
    </row>
    <row r="88" spans="1:8">
      <c r="A88" s="4">
        <v>87</v>
      </c>
      <c r="B88" s="44" t="s">
        <v>912</v>
      </c>
      <c r="C88" s="44" t="s">
        <v>913</v>
      </c>
      <c r="D88" s="5">
        <v>24</v>
      </c>
      <c r="E88" s="5">
        <v>26</v>
      </c>
      <c r="F88" s="5" t="s">
        <v>185</v>
      </c>
      <c r="G88" s="5" t="s">
        <v>185</v>
      </c>
      <c r="H88" s="5" t="s">
        <v>185</v>
      </c>
    </row>
    <row r="89" spans="1:8">
      <c r="A89" s="4">
        <v>88</v>
      </c>
      <c r="B89" s="44" t="s">
        <v>914</v>
      </c>
      <c r="C89" s="44" t="s">
        <v>915</v>
      </c>
      <c r="D89" s="5">
        <v>29</v>
      </c>
      <c r="E89" s="5">
        <v>30</v>
      </c>
      <c r="F89" s="5">
        <v>20</v>
      </c>
      <c r="G89" s="5" t="s">
        <v>185</v>
      </c>
      <c r="H89" s="5" t="s">
        <v>185</v>
      </c>
    </row>
    <row r="90" spans="1:8">
      <c r="A90" s="4">
        <v>89</v>
      </c>
      <c r="B90" s="44" t="s">
        <v>916</v>
      </c>
      <c r="C90" s="44" t="s">
        <v>917</v>
      </c>
      <c r="D90" s="5" t="s">
        <v>185</v>
      </c>
      <c r="E90" s="5" t="s">
        <v>185</v>
      </c>
      <c r="F90" s="5" t="s">
        <v>185</v>
      </c>
      <c r="G90" s="5" t="s">
        <v>185</v>
      </c>
      <c r="H90" s="5" t="s">
        <v>185</v>
      </c>
    </row>
    <row r="91" spans="1:8">
      <c r="A91" s="4">
        <v>90</v>
      </c>
      <c r="B91" s="44" t="s">
        <v>918</v>
      </c>
      <c r="C91" s="44" t="s">
        <v>919</v>
      </c>
      <c r="D91" s="5" t="s">
        <v>185</v>
      </c>
      <c r="E91" s="5" t="s">
        <v>185</v>
      </c>
      <c r="F91" s="5" t="s">
        <v>185</v>
      </c>
      <c r="G91" s="5" t="s">
        <v>185</v>
      </c>
      <c r="H91" s="5">
        <v>9</v>
      </c>
    </row>
    <row r="92" spans="1:8">
      <c r="A92" s="4">
        <v>91</v>
      </c>
      <c r="B92" s="44" t="s">
        <v>920</v>
      </c>
      <c r="C92" s="44" t="s">
        <v>921</v>
      </c>
      <c r="D92" s="5">
        <v>26</v>
      </c>
      <c r="E92" s="5">
        <v>25</v>
      </c>
      <c r="F92" s="5" t="s">
        <v>185</v>
      </c>
      <c r="G92" s="5" t="s">
        <v>185</v>
      </c>
      <c r="H92" s="5" t="s">
        <v>185</v>
      </c>
    </row>
    <row r="93" spans="1:8">
      <c r="A93" s="4">
        <v>92</v>
      </c>
      <c r="B93" s="44" t="s">
        <v>922</v>
      </c>
      <c r="C93" s="44" t="s">
        <v>923</v>
      </c>
      <c r="D93" s="5" t="s">
        <v>185</v>
      </c>
      <c r="E93" s="5">
        <v>25</v>
      </c>
      <c r="F93" s="5" t="s">
        <v>185</v>
      </c>
      <c r="G93" s="5">
        <v>9</v>
      </c>
      <c r="H93" s="5" t="s">
        <v>185</v>
      </c>
    </row>
    <row r="94" spans="1:8">
      <c r="A94" s="4">
        <v>93</v>
      </c>
      <c r="B94" s="44" t="s">
        <v>924</v>
      </c>
      <c r="C94" s="44" t="s">
        <v>925</v>
      </c>
      <c r="D94" s="5" t="s">
        <v>185</v>
      </c>
      <c r="E94" s="5" t="s">
        <v>185</v>
      </c>
      <c r="F94" s="5" t="s">
        <v>185</v>
      </c>
      <c r="G94" s="5" t="s">
        <v>185</v>
      </c>
      <c r="H94" s="5" t="s">
        <v>185</v>
      </c>
    </row>
    <row r="95" spans="1:8">
      <c r="A95" s="4">
        <v>94</v>
      </c>
      <c r="B95" s="44" t="s">
        <v>926</v>
      </c>
      <c r="C95" s="44" t="s">
        <v>927</v>
      </c>
      <c r="D95" s="5">
        <v>31</v>
      </c>
      <c r="E95" s="5">
        <v>31</v>
      </c>
      <c r="F95" s="5" t="s">
        <v>185</v>
      </c>
      <c r="G95" s="5" t="s">
        <v>185</v>
      </c>
      <c r="H95" s="5" t="s">
        <v>185</v>
      </c>
    </row>
    <row r="96" spans="1:8">
      <c r="A96" s="4">
        <v>95</v>
      </c>
      <c r="B96" s="44" t="s">
        <v>928</v>
      </c>
      <c r="C96" s="44" t="s">
        <v>929</v>
      </c>
      <c r="D96" s="5">
        <v>24</v>
      </c>
      <c r="E96" s="5" t="s">
        <v>185</v>
      </c>
      <c r="F96" s="5" t="s">
        <v>185</v>
      </c>
      <c r="G96" s="5" t="s">
        <v>185</v>
      </c>
      <c r="H96" s="5" t="s">
        <v>185</v>
      </c>
    </row>
    <row r="97" spans="1:8">
      <c r="A97" s="4">
        <v>96</v>
      </c>
      <c r="B97" s="44" t="s">
        <v>930</v>
      </c>
      <c r="C97" s="44" t="s">
        <v>931</v>
      </c>
      <c r="D97" s="5" t="s">
        <v>185</v>
      </c>
      <c r="E97" s="5" t="s">
        <v>185</v>
      </c>
      <c r="F97" s="5" t="s">
        <v>185</v>
      </c>
      <c r="G97" s="5" t="s">
        <v>185</v>
      </c>
      <c r="H97" s="5" t="s">
        <v>185</v>
      </c>
    </row>
    <row r="98" spans="1:8">
      <c r="A98" s="4">
        <v>97</v>
      </c>
      <c r="B98" s="44" t="s">
        <v>932</v>
      </c>
      <c r="C98" s="44" t="s">
        <v>933</v>
      </c>
      <c r="D98" s="5">
        <v>25</v>
      </c>
      <c r="E98" s="5" t="s">
        <v>185</v>
      </c>
      <c r="F98" s="5" t="s">
        <v>185</v>
      </c>
      <c r="G98" s="5">
        <v>10</v>
      </c>
      <c r="H98" s="5" t="s">
        <v>185</v>
      </c>
    </row>
    <row r="99" spans="1:8">
      <c r="A99" s="4">
        <v>98</v>
      </c>
      <c r="B99" s="44" t="s">
        <v>934</v>
      </c>
      <c r="C99" s="44" t="s">
        <v>935</v>
      </c>
      <c r="D99" s="5" t="s">
        <v>185</v>
      </c>
      <c r="E99" s="5" t="s">
        <v>185</v>
      </c>
      <c r="F99" s="5" t="s">
        <v>185</v>
      </c>
      <c r="G99" s="5">
        <v>12</v>
      </c>
      <c r="H99" s="5" t="s">
        <v>185</v>
      </c>
    </row>
    <row r="100" spans="1:8">
      <c r="A100" s="4">
        <v>99</v>
      </c>
      <c r="B100" s="44" t="s">
        <v>936</v>
      </c>
      <c r="C100" s="44" t="s">
        <v>937</v>
      </c>
      <c r="D100" s="5">
        <v>28</v>
      </c>
      <c r="E100" s="5">
        <v>27</v>
      </c>
      <c r="F100" s="5" t="s">
        <v>185</v>
      </c>
      <c r="G100" s="5" t="s">
        <v>185</v>
      </c>
      <c r="H100" s="5" t="s">
        <v>185</v>
      </c>
    </row>
    <row r="101" spans="1:8">
      <c r="A101" s="4">
        <v>100</v>
      </c>
      <c r="B101" s="44" t="s">
        <v>938</v>
      </c>
      <c r="C101" s="44" t="s">
        <v>939</v>
      </c>
      <c r="D101" s="5">
        <v>28</v>
      </c>
      <c r="E101" s="5">
        <v>25</v>
      </c>
      <c r="F101" s="5">
        <v>18</v>
      </c>
      <c r="G101" s="91">
        <v>9</v>
      </c>
      <c r="H101" s="5" t="s">
        <v>185</v>
      </c>
    </row>
    <row r="102" spans="1:8">
      <c r="A102" s="4">
        <v>101</v>
      </c>
      <c r="B102" s="44" t="s">
        <v>940</v>
      </c>
      <c r="C102" s="44" t="s">
        <v>941</v>
      </c>
      <c r="D102" s="5" t="s">
        <v>185</v>
      </c>
      <c r="E102" s="5" t="s">
        <v>185</v>
      </c>
      <c r="F102" s="5" t="s">
        <v>185</v>
      </c>
      <c r="G102" s="5">
        <v>10</v>
      </c>
      <c r="H102" s="5" t="s">
        <v>185</v>
      </c>
    </row>
    <row r="103" spans="1:8">
      <c r="A103" s="4">
        <v>102</v>
      </c>
      <c r="B103" s="44" t="s">
        <v>942</v>
      </c>
      <c r="C103" s="44" t="s">
        <v>943</v>
      </c>
      <c r="D103" s="5">
        <v>24</v>
      </c>
      <c r="E103" s="5" t="s">
        <v>185</v>
      </c>
      <c r="F103" s="5" t="s">
        <v>185</v>
      </c>
      <c r="G103" s="5" t="s">
        <v>185</v>
      </c>
      <c r="H103" s="5" t="s">
        <v>185</v>
      </c>
    </row>
    <row r="104" spans="1:8">
      <c r="A104" s="4">
        <v>103</v>
      </c>
      <c r="B104" s="44" t="s">
        <v>944</v>
      </c>
      <c r="C104" s="44" t="s">
        <v>945</v>
      </c>
      <c r="D104" s="5">
        <v>24</v>
      </c>
      <c r="E104" s="5">
        <v>26</v>
      </c>
      <c r="F104" s="5" t="s">
        <v>185</v>
      </c>
      <c r="G104" s="5">
        <v>9</v>
      </c>
      <c r="H104" s="5" t="s">
        <v>185</v>
      </c>
    </row>
    <row r="105" spans="1:8">
      <c r="A105" s="4">
        <v>104</v>
      </c>
      <c r="B105" s="44" t="s">
        <v>946</v>
      </c>
      <c r="C105" s="44" t="s">
        <v>947</v>
      </c>
      <c r="D105" s="5">
        <v>24</v>
      </c>
      <c r="E105" s="5">
        <v>28</v>
      </c>
      <c r="F105" s="5" t="s">
        <v>185</v>
      </c>
      <c r="G105" s="5">
        <v>9</v>
      </c>
      <c r="H105" s="5" t="s">
        <v>185</v>
      </c>
    </row>
    <row r="106" spans="1:8">
      <c r="A106" s="4">
        <v>105</v>
      </c>
      <c r="B106" s="44" t="s">
        <v>948</v>
      </c>
      <c r="C106" s="44" t="s">
        <v>949</v>
      </c>
      <c r="D106" s="5">
        <v>24</v>
      </c>
      <c r="E106" s="5">
        <v>29</v>
      </c>
      <c r="F106" s="5" t="s">
        <v>185</v>
      </c>
      <c r="G106" s="91">
        <v>10</v>
      </c>
      <c r="H106" s="5">
        <v>15</v>
      </c>
    </row>
    <row r="107" spans="1:8">
      <c r="A107" s="4">
        <v>106</v>
      </c>
      <c r="B107" s="44" t="s">
        <v>950</v>
      </c>
      <c r="C107" s="44" t="s">
        <v>951</v>
      </c>
      <c r="D107" s="5">
        <v>25</v>
      </c>
      <c r="E107" s="5">
        <v>28</v>
      </c>
      <c r="F107" s="5" t="s">
        <v>185</v>
      </c>
      <c r="G107" s="5" t="s">
        <v>185</v>
      </c>
      <c r="H107" s="5" t="s">
        <v>185</v>
      </c>
    </row>
    <row r="108" spans="1:8">
      <c r="A108" s="4">
        <v>107</v>
      </c>
      <c r="B108" s="44" t="s">
        <v>952</v>
      </c>
      <c r="C108" s="44" t="s">
        <v>953</v>
      </c>
      <c r="D108" s="5" t="s">
        <v>185</v>
      </c>
      <c r="E108" s="5" t="s">
        <v>185</v>
      </c>
      <c r="F108" s="5" t="s">
        <v>185</v>
      </c>
      <c r="G108" s="5">
        <v>10</v>
      </c>
      <c r="H108" s="5" t="s">
        <v>185</v>
      </c>
    </row>
    <row r="109" spans="1:8">
      <c r="A109" s="4">
        <v>108</v>
      </c>
      <c r="B109" s="44" t="s">
        <v>954</v>
      </c>
      <c r="C109" s="44" t="s">
        <v>955</v>
      </c>
      <c r="D109" s="5">
        <v>31</v>
      </c>
      <c r="E109" s="5">
        <v>26</v>
      </c>
      <c r="F109" s="5" t="s">
        <v>185</v>
      </c>
      <c r="G109" s="5">
        <v>9</v>
      </c>
      <c r="H109" s="5" t="s">
        <v>185</v>
      </c>
    </row>
    <row r="110" spans="1:8">
      <c r="A110" s="4">
        <v>109</v>
      </c>
      <c r="B110" s="44" t="s">
        <v>956</v>
      </c>
      <c r="C110" s="44" t="s">
        <v>957</v>
      </c>
      <c r="D110" s="5">
        <v>24</v>
      </c>
      <c r="E110" s="5" t="s">
        <v>185</v>
      </c>
      <c r="F110" s="5" t="s">
        <v>185</v>
      </c>
      <c r="G110" s="5" t="s">
        <v>185</v>
      </c>
      <c r="H110" s="5" t="s">
        <v>185</v>
      </c>
    </row>
    <row r="111" spans="1:8">
      <c r="A111" s="4">
        <v>110</v>
      </c>
      <c r="B111" s="44" t="s">
        <v>958</v>
      </c>
      <c r="C111" s="44" t="s">
        <v>959</v>
      </c>
      <c r="D111" s="5" t="s">
        <v>185</v>
      </c>
      <c r="E111" s="5" t="s">
        <v>185</v>
      </c>
      <c r="F111" s="5" t="s">
        <v>185</v>
      </c>
      <c r="G111" s="5" t="s">
        <v>185</v>
      </c>
      <c r="H111" s="5" t="s">
        <v>185</v>
      </c>
    </row>
    <row r="112" spans="1:8">
      <c r="A112" s="4">
        <v>111</v>
      </c>
      <c r="B112" s="44" t="s">
        <v>960</v>
      </c>
      <c r="C112" s="44" t="s">
        <v>961</v>
      </c>
      <c r="D112" s="5" t="s">
        <v>185</v>
      </c>
      <c r="E112" s="5" t="s">
        <v>185</v>
      </c>
      <c r="F112" s="5" t="s">
        <v>185</v>
      </c>
      <c r="G112" s="5" t="s">
        <v>185</v>
      </c>
      <c r="H112" s="5" t="s">
        <v>185</v>
      </c>
    </row>
    <row r="113" spans="1:8">
      <c r="A113" s="4">
        <v>112</v>
      </c>
      <c r="B113" s="44" t="s">
        <v>962</v>
      </c>
      <c r="C113" s="44" t="s">
        <v>963</v>
      </c>
      <c r="D113" s="5" t="s">
        <v>185</v>
      </c>
      <c r="E113" s="5" t="s">
        <v>185</v>
      </c>
      <c r="F113" s="5" t="s">
        <v>185</v>
      </c>
      <c r="G113" s="5" t="s">
        <v>185</v>
      </c>
      <c r="H113" s="5" t="s">
        <v>185</v>
      </c>
    </row>
    <row r="114" spans="1:8">
      <c r="A114" s="4">
        <v>113</v>
      </c>
      <c r="B114" s="44" t="s">
        <v>964</v>
      </c>
      <c r="C114" s="44" t="s">
        <v>965</v>
      </c>
      <c r="D114" s="5">
        <v>24</v>
      </c>
      <c r="E114" s="5" t="s">
        <v>185</v>
      </c>
      <c r="F114" s="5" t="s">
        <v>185</v>
      </c>
      <c r="G114" s="5">
        <v>12</v>
      </c>
      <c r="H114" s="5" t="s">
        <v>185</v>
      </c>
    </row>
    <row r="115" spans="1:8">
      <c r="A115" s="4">
        <v>114</v>
      </c>
      <c r="B115" s="44" t="s">
        <v>966</v>
      </c>
      <c r="C115" s="44" t="s">
        <v>967</v>
      </c>
      <c r="D115" s="5" t="s">
        <v>185</v>
      </c>
      <c r="E115" s="5" t="s">
        <v>185</v>
      </c>
      <c r="F115" s="5" t="s">
        <v>185</v>
      </c>
      <c r="G115" s="5" t="s">
        <v>185</v>
      </c>
      <c r="H115" s="5" t="s">
        <v>185</v>
      </c>
    </row>
    <row r="116" spans="1:8">
      <c r="A116" s="4">
        <v>115</v>
      </c>
      <c r="B116" s="44" t="s">
        <v>968</v>
      </c>
      <c r="C116" s="44" t="s">
        <v>969</v>
      </c>
      <c r="D116" s="5" t="s">
        <v>185</v>
      </c>
      <c r="E116" s="5" t="s">
        <v>185</v>
      </c>
      <c r="F116" s="5" t="s">
        <v>185</v>
      </c>
      <c r="G116" s="5" t="s">
        <v>185</v>
      </c>
      <c r="H116" s="5" t="s">
        <v>185</v>
      </c>
    </row>
    <row r="117" spans="1:8">
      <c r="A117" s="4">
        <v>116</v>
      </c>
      <c r="B117" s="44" t="s">
        <v>970</v>
      </c>
      <c r="C117" s="44" t="s">
        <v>971</v>
      </c>
      <c r="D117" s="5" t="s">
        <v>185</v>
      </c>
      <c r="E117" s="5" t="s">
        <v>185</v>
      </c>
      <c r="F117" s="5" t="s">
        <v>185</v>
      </c>
      <c r="G117" s="5">
        <v>10</v>
      </c>
      <c r="H117" s="5" t="s">
        <v>185</v>
      </c>
    </row>
    <row r="118" spans="1:8">
      <c r="A118" s="4">
        <v>117</v>
      </c>
      <c r="B118" s="44" t="s">
        <v>972</v>
      </c>
      <c r="C118" s="44" t="s">
        <v>973</v>
      </c>
      <c r="D118" s="5" t="s">
        <v>185</v>
      </c>
      <c r="E118" s="5" t="s">
        <v>185</v>
      </c>
      <c r="F118" s="5" t="s">
        <v>185</v>
      </c>
      <c r="G118" s="5" t="s">
        <v>185</v>
      </c>
      <c r="H118" s="5" t="s">
        <v>185</v>
      </c>
    </row>
    <row r="119" spans="1:8">
      <c r="A119" s="4">
        <v>118</v>
      </c>
      <c r="B119" s="44" t="s">
        <v>974</v>
      </c>
      <c r="C119" s="44" t="s">
        <v>975</v>
      </c>
      <c r="D119" s="5">
        <v>24</v>
      </c>
      <c r="E119" s="5" t="s">
        <v>185</v>
      </c>
      <c r="F119" s="5" t="s">
        <v>185</v>
      </c>
      <c r="G119" s="5">
        <v>9</v>
      </c>
      <c r="H119" s="5" t="s">
        <v>185</v>
      </c>
    </row>
    <row r="120" spans="1:8">
      <c r="A120" s="4">
        <v>119</v>
      </c>
      <c r="B120" s="44" t="s">
        <v>722</v>
      </c>
      <c r="C120" s="44" t="s">
        <v>976</v>
      </c>
      <c r="D120" s="5" t="s">
        <v>185</v>
      </c>
      <c r="E120" s="5" t="s">
        <v>185</v>
      </c>
      <c r="F120" s="5" t="s">
        <v>185</v>
      </c>
      <c r="G120" s="5" t="s">
        <v>185</v>
      </c>
      <c r="H120" s="5" t="s">
        <v>185</v>
      </c>
    </row>
    <row r="121" spans="1:8">
      <c r="A121" s="4">
        <v>120</v>
      </c>
      <c r="B121" s="44" t="s">
        <v>977</v>
      </c>
      <c r="C121" s="44" t="s">
        <v>978</v>
      </c>
      <c r="D121" s="5">
        <v>24</v>
      </c>
      <c r="E121" s="5">
        <v>27</v>
      </c>
      <c r="F121" s="5" t="s">
        <v>185</v>
      </c>
      <c r="G121" s="5">
        <v>9</v>
      </c>
      <c r="H121" s="5" t="s">
        <v>185</v>
      </c>
    </row>
    <row r="122" spans="1:8">
      <c r="A122" s="4">
        <v>121</v>
      </c>
      <c r="B122" s="44" t="s">
        <v>979</v>
      </c>
      <c r="C122" s="44" t="s">
        <v>980</v>
      </c>
      <c r="D122" s="5">
        <v>25</v>
      </c>
      <c r="E122" s="5" t="s">
        <v>185</v>
      </c>
      <c r="F122" s="5" t="s">
        <v>185</v>
      </c>
      <c r="G122" s="5">
        <v>9</v>
      </c>
      <c r="H122" s="5" t="s">
        <v>185</v>
      </c>
    </row>
    <row r="123" spans="1:8">
      <c r="A123" s="4">
        <v>122</v>
      </c>
      <c r="B123" s="44" t="s">
        <v>981</v>
      </c>
      <c r="C123" s="44" t="s">
        <v>982</v>
      </c>
      <c r="D123" s="5" t="s">
        <v>185</v>
      </c>
      <c r="E123" s="5" t="s">
        <v>185</v>
      </c>
      <c r="F123" s="5" t="s">
        <v>185</v>
      </c>
      <c r="G123" s="5">
        <v>9</v>
      </c>
      <c r="H123" s="5">
        <v>9</v>
      </c>
    </row>
    <row r="124" spans="1:8">
      <c r="A124" s="4">
        <v>123</v>
      </c>
      <c r="B124" s="44" t="s">
        <v>983</v>
      </c>
      <c r="C124" s="44" t="s">
        <v>984</v>
      </c>
      <c r="D124" s="5" t="s">
        <v>185</v>
      </c>
      <c r="E124" s="5">
        <v>24</v>
      </c>
      <c r="F124" s="5" t="s">
        <v>185</v>
      </c>
      <c r="G124" s="5" t="s">
        <v>185</v>
      </c>
      <c r="H124" s="5">
        <v>15</v>
      </c>
    </row>
    <row r="125" spans="1:8">
      <c r="A125" s="4">
        <v>124</v>
      </c>
      <c r="B125" s="44" t="s">
        <v>985</v>
      </c>
      <c r="C125" s="44" t="s">
        <v>986</v>
      </c>
      <c r="D125" s="5">
        <v>30</v>
      </c>
      <c r="E125" s="5">
        <v>24</v>
      </c>
      <c r="F125" s="5" t="s">
        <v>185</v>
      </c>
      <c r="G125" s="5" t="s">
        <v>185</v>
      </c>
      <c r="H125" s="5" t="s">
        <v>185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&amp;LREZULTATI SVIH KOLOKVIJUMA&amp;CUVOD U ISTRAŽIVAČKI RAD&amp;R2015/16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4"/>
  <dimension ref="A4:C124"/>
  <sheetViews>
    <sheetView workbookViewId="0"/>
  </sheetViews>
  <sheetFormatPr defaultRowHeight="12.75"/>
  <sheetData>
    <row r="4" spans="1:3">
      <c r="C4">
        <v>21</v>
      </c>
    </row>
    <row r="8" spans="1:3">
      <c r="C8">
        <v>17</v>
      </c>
    </row>
    <row r="9" spans="1:3">
      <c r="A9" s="7">
        <v>24</v>
      </c>
    </row>
    <row r="15" spans="1:3">
      <c r="B15">
        <v>12</v>
      </c>
    </row>
    <row r="16" spans="1:3">
      <c r="B16">
        <v>16</v>
      </c>
    </row>
    <row r="17" spans="1:3">
      <c r="C17" s="7">
        <v>12</v>
      </c>
    </row>
    <row r="18" spans="1:3">
      <c r="C18" s="7">
        <v>16</v>
      </c>
    </row>
    <row r="20" spans="1:3">
      <c r="A20" s="7">
        <v>30</v>
      </c>
    </row>
    <row r="23" spans="1:3">
      <c r="A23">
        <v>29</v>
      </c>
      <c r="C23">
        <v>12</v>
      </c>
    </row>
    <row r="25" spans="1:3">
      <c r="B25" s="7">
        <v>29</v>
      </c>
    </row>
    <row r="32" spans="1:3">
      <c r="A32">
        <v>29</v>
      </c>
      <c r="B32">
        <v>15</v>
      </c>
    </row>
    <row r="34" spans="1:3">
      <c r="B34" s="7">
        <v>29</v>
      </c>
      <c r="C34" s="7">
        <v>15</v>
      </c>
    </row>
    <row r="35" spans="1:3">
      <c r="B35">
        <v>11</v>
      </c>
    </row>
    <row r="37" spans="1:3">
      <c r="C37" s="7">
        <v>11</v>
      </c>
    </row>
    <row r="46" spans="1:3">
      <c r="A46">
        <v>24</v>
      </c>
      <c r="B46">
        <v>24</v>
      </c>
    </row>
    <row r="48" spans="1:3">
      <c r="A48">
        <v>28</v>
      </c>
      <c r="B48">
        <v>14</v>
      </c>
    </row>
    <row r="50" spans="1:3">
      <c r="B50" s="7">
        <v>28</v>
      </c>
      <c r="C50" s="7">
        <v>14</v>
      </c>
    </row>
    <row r="59" spans="1:3">
      <c r="A59">
        <v>30</v>
      </c>
    </row>
    <row r="61" spans="1:3">
      <c r="A61" s="7">
        <v>28</v>
      </c>
      <c r="B61" s="7">
        <v>30</v>
      </c>
    </row>
    <row r="63" spans="1:3">
      <c r="A63" s="7">
        <v>24</v>
      </c>
      <c r="B63">
        <v>20</v>
      </c>
    </row>
    <row r="65" spans="1:3">
      <c r="C65" s="7">
        <v>20</v>
      </c>
    </row>
    <row r="67" spans="1:3">
      <c r="A67">
        <v>32</v>
      </c>
      <c r="B67">
        <v>14</v>
      </c>
    </row>
    <row r="69" spans="1:3">
      <c r="B69" s="7">
        <v>32</v>
      </c>
      <c r="C69" s="7">
        <v>14</v>
      </c>
    </row>
    <row r="73" spans="1:3">
      <c r="A73" s="7">
        <v>31</v>
      </c>
    </row>
    <row r="77" spans="1:3">
      <c r="B77">
        <v>20</v>
      </c>
    </row>
    <row r="79" spans="1:3">
      <c r="C79" s="7">
        <v>20</v>
      </c>
    </row>
    <row r="80" spans="1:3">
      <c r="B80">
        <v>11</v>
      </c>
    </row>
    <row r="82" spans="1:3">
      <c r="C82" s="7">
        <v>11</v>
      </c>
    </row>
    <row r="84" spans="1:3">
      <c r="B84">
        <v>15</v>
      </c>
    </row>
    <row r="85" spans="1:3">
      <c r="B85">
        <v>15</v>
      </c>
    </row>
    <row r="86" spans="1:3">
      <c r="C86" s="7">
        <v>15</v>
      </c>
    </row>
    <row r="87" spans="1:3">
      <c r="C87" s="7">
        <v>15</v>
      </c>
    </row>
    <row r="89" spans="1:3">
      <c r="B89">
        <v>14</v>
      </c>
    </row>
    <row r="91" spans="1:3">
      <c r="C91" s="7">
        <v>14</v>
      </c>
    </row>
    <row r="92" spans="1:3">
      <c r="B92">
        <v>15</v>
      </c>
    </row>
    <row r="93" spans="1:3">
      <c r="A93">
        <v>29</v>
      </c>
      <c r="B93">
        <v>12</v>
      </c>
    </row>
    <row r="94" spans="1:3">
      <c r="C94" s="7">
        <v>15</v>
      </c>
    </row>
    <row r="95" spans="1:3">
      <c r="B95" s="7">
        <v>29</v>
      </c>
      <c r="C95" s="7">
        <v>12</v>
      </c>
    </row>
    <row r="100" spans="1:3">
      <c r="A100">
        <v>29</v>
      </c>
      <c r="B100">
        <v>12</v>
      </c>
    </row>
    <row r="101" spans="1:3">
      <c r="B101">
        <v>15</v>
      </c>
    </row>
    <row r="102" spans="1:3">
      <c r="B102" s="7">
        <v>29</v>
      </c>
      <c r="C102" s="7">
        <v>12</v>
      </c>
    </row>
    <row r="103" spans="1:3">
      <c r="B103">
        <v>16</v>
      </c>
      <c r="C103" s="7">
        <v>15</v>
      </c>
    </row>
    <row r="104" spans="1:3">
      <c r="B104">
        <v>11</v>
      </c>
    </row>
    <row r="105" spans="1:3">
      <c r="C105" s="7">
        <v>16</v>
      </c>
    </row>
    <row r="106" spans="1:3">
      <c r="B106">
        <v>18</v>
      </c>
      <c r="C106" s="7">
        <v>11</v>
      </c>
    </row>
    <row r="107" spans="1:3">
      <c r="A107">
        <v>28</v>
      </c>
    </row>
    <row r="108" spans="1:3">
      <c r="C108" s="7">
        <v>18</v>
      </c>
    </row>
    <row r="109" spans="1:3">
      <c r="B109" s="7">
        <v>28</v>
      </c>
    </row>
    <row r="116" spans="1:3">
      <c r="A116">
        <v>29</v>
      </c>
    </row>
    <row r="118" spans="1:3">
      <c r="B118" s="7">
        <v>29</v>
      </c>
    </row>
    <row r="119" spans="1:3">
      <c r="A119">
        <v>27</v>
      </c>
    </row>
    <row r="121" spans="1:3">
      <c r="B121" s="7">
        <v>27</v>
      </c>
    </row>
    <row r="122" spans="1:3">
      <c r="B122">
        <v>15</v>
      </c>
    </row>
    <row r="124" spans="1:3">
      <c r="C124" s="7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R509"/>
  <sheetViews>
    <sheetView showGridLines="0" tabSelected="1" zoomScale="120" zoomScaleNormal="120" workbookViewId="0">
      <selection activeCell="F3" sqref="F3:K3"/>
    </sheetView>
  </sheetViews>
  <sheetFormatPr defaultRowHeight="12.75"/>
  <cols>
    <col min="3" max="3" width="2.140625" customWidth="1"/>
    <col min="4" max="4" width="11.140625" customWidth="1"/>
    <col min="11" max="11" width="10.28515625" customWidth="1"/>
    <col min="12" max="12" width="2.85546875" customWidth="1"/>
    <col min="13" max="13" width="10.28515625" bestFit="1" customWidth="1"/>
    <col min="20" max="20" width="70.42578125" customWidth="1"/>
    <col min="21" max="21" width="19.5703125" bestFit="1" customWidth="1"/>
    <col min="24" max="24" width="19.5703125" bestFit="1" customWidth="1"/>
  </cols>
  <sheetData>
    <row r="1" spans="1:70" ht="13.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37" t="s">
        <v>36</v>
      </c>
      <c r="V1" s="137" t="s">
        <v>37</v>
      </c>
      <c r="W1" s="137" t="s">
        <v>38</v>
      </c>
      <c r="X1" s="137" t="s">
        <v>39</v>
      </c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15.75">
      <c r="A2" s="20"/>
      <c r="B2" s="20"/>
      <c r="C2" s="22"/>
      <c r="D2" s="191" t="s">
        <v>40</v>
      </c>
      <c r="E2" s="191"/>
      <c r="F2" s="191" t="s">
        <v>41</v>
      </c>
      <c r="G2" s="191"/>
      <c r="H2" s="191"/>
      <c r="I2" s="191"/>
      <c r="J2" s="191"/>
      <c r="K2" s="191"/>
      <c r="L2" s="23"/>
      <c r="M2" s="20"/>
      <c r="N2" s="20"/>
      <c r="O2" s="20"/>
      <c r="P2" s="20"/>
      <c r="Q2" s="20"/>
      <c r="R2" s="20"/>
      <c r="S2" s="20"/>
      <c r="T2" s="20"/>
      <c r="U2" s="136" t="s">
        <v>42</v>
      </c>
      <c r="V2" s="139">
        <f ca="1">--ISNUMBER(IFERROR(SEARCH($F$3,SPISAK_STUDENTI_IME[[#This Row],[PREZIME I IME]],1),""))</f>
        <v>0</v>
      </c>
      <c r="W2" s="139" t="str">
        <f ca="1">IF(SPISAK_STUDENTI_IME[[#This Row],[Kolona1]]=1,COUNTIF($V$2:SPISAK_STUDENTI_IME[[#This Row],[Kolona1]],1),"")</f>
        <v/>
      </c>
      <c r="X2" s="138" t="str">
        <f ca="1">IFERROR(INDEX(SPISAK_STUDENTI_IME[PREZIME I IME],MATCH(ROWS($W$2:SPISAK_STUDENTI_IME[[#This Row],[Kolona2]]),SPISAK_STUDENTI_IME[Kolona2],0)),"")</f>
        <v>Ilić Nikola</v>
      </c>
      <c r="Y2" s="20"/>
      <c r="Z2" s="14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ht="21.6" customHeight="1">
      <c r="A3" s="20"/>
      <c r="B3" s="20"/>
      <c r="C3" s="24"/>
      <c r="D3" s="201" t="s">
        <v>43</v>
      </c>
      <c r="E3" s="202"/>
      <c r="F3" s="198" t="s">
        <v>44</v>
      </c>
      <c r="G3" s="199"/>
      <c r="H3" s="199"/>
      <c r="I3" s="199"/>
      <c r="J3" s="199"/>
      <c r="K3" s="200"/>
      <c r="L3" s="25"/>
      <c r="M3" s="20"/>
      <c r="N3" s="20"/>
      <c r="O3" s="20"/>
      <c r="P3" s="20"/>
      <c r="Q3" s="20"/>
      <c r="R3" s="20"/>
      <c r="S3" s="20"/>
      <c r="T3" s="20"/>
      <c r="U3" s="136" t="s">
        <v>45</v>
      </c>
      <c r="V3" s="140">
        <f ca="1">--ISNUMBER(IFERROR(SEARCH($F$3,SPISAK_STUDENTI_IME[[#This Row],[PREZIME I IME]],1),""))</f>
        <v>0</v>
      </c>
      <c r="W3" s="139" t="str">
        <f ca="1">IF(SPISAK_STUDENTI_IME[[#This Row],[Kolona1]]=1,COUNTIF($V$2:SPISAK_STUDENTI_IME[[#This Row],[Kolona1]],1),"")</f>
        <v/>
      </c>
      <c r="X3" s="138" t="str">
        <f ca="1">IFERROR(INDEX(SPISAK_STUDENTI_IME[PREZIME I IME],MATCH(ROWS($W$2:SPISAK_STUDENTI_IME[[#This Row],[Kolona2]]),SPISAK_STUDENTI_IME[Kolona2],0)),"")</f>
        <v/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ht="13.5" thickBot="1">
      <c r="A4" s="20"/>
      <c r="B4" s="20"/>
      <c r="C4" s="26"/>
      <c r="D4" s="27"/>
      <c r="E4" s="27"/>
      <c r="F4" s="27"/>
      <c r="G4" s="27"/>
      <c r="H4" s="27"/>
      <c r="I4" s="27"/>
      <c r="J4" s="27"/>
      <c r="K4" s="27"/>
      <c r="L4" s="28"/>
      <c r="M4" s="20"/>
      <c r="N4" s="20"/>
      <c r="O4" s="20"/>
      <c r="P4" s="20"/>
      <c r="Q4" s="20"/>
      <c r="R4" s="20"/>
      <c r="S4" s="20"/>
      <c r="T4" s="20"/>
      <c r="U4" s="136" t="s">
        <v>46</v>
      </c>
      <c r="V4" s="140">
        <f ca="1">--ISNUMBER(IFERROR(SEARCH($F$3,SPISAK_STUDENTI_IME[[#This Row],[PREZIME I IME]],1),""))</f>
        <v>0</v>
      </c>
      <c r="W4" s="139" t="str">
        <f ca="1">IF(SPISAK_STUDENTI_IME[[#This Row],[Kolona1]]=1,COUNTIF($V$2:SPISAK_STUDENTI_IME[[#This Row],[Kolona1]],1),"")</f>
        <v/>
      </c>
      <c r="X4" s="138" t="str">
        <f ca="1">IFERROR(INDEX(SPISAK_STUDENTI_IME[PREZIME I IME],MATCH(ROWS($W$2:SPISAK_STUDENTI_IME[[#This Row],[Kolona2]]),SPISAK_STUDENTI_IME[Kolona2],0)),"")</f>
        <v/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0" ht="13.5" thickBo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  <c r="O5" s="20"/>
      <c r="P5" s="20"/>
      <c r="Q5" s="20"/>
      <c r="R5" s="20"/>
      <c r="S5" s="20"/>
      <c r="T5" s="20"/>
      <c r="U5" s="136" t="s">
        <v>47</v>
      </c>
      <c r="V5" s="140">
        <f ca="1">--ISNUMBER(IFERROR(SEARCH($F$3,SPISAK_STUDENTI_IME[[#This Row],[PREZIME I IME]],1),""))</f>
        <v>0</v>
      </c>
      <c r="W5" s="139" t="str">
        <f ca="1">IF(SPISAK_STUDENTI_IME[[#This Row],[Kolona1]]=1,COUNTIF($V$2:SPISAK_STUDENTI_IME[[#This Row],[Kolona1]],1),"")</f>
        <v/>
      </c>
      <c r="X5" s="138" t="str">
        <f ca="1">IFERROR(INDEX(SPISAK_STUDENTI_IME[PREZIME I IME],MATCH(ROWS($W$2:SPISAK_STUDENTI_IME[[#This Row],[Kolona2]]),SPISAK_STUDENTI_IME[Kolona2],0)),"")</f>
        <v/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1:70" ht="14.25">
      <c r="A6" s="20"/>
      <c r="B6" s="20"/>
      <c r="C6" s="21"/>
      <c r="D6" s="195" t="s">
        <v>48</v>
      </c>
      <c r="E6" s="196"/>
      <c r="F6" s="196"/>
      <c r="G6" s="196"/>
      <c r="H6" s="196"/>
      <c r="I6" s="196"/>
      <c r="J6" s="196"/>
      <c r="K6" s="197"/>
      <c r="L6" s="21"/>
      <c r="M6" s="29" t="s">
        <v>43</v>
      </c>
      <c r="N6" s="30" t="s">
        <v>49</v>
      </c>
      <c r="O6" s="20"/>
      <c r="P6" s="20"/>
      <c r="Q6" s="20"/>
      <c r="R6" s="20"/>
      <c r="S6" s="20"/>
      <c r="T6" s="20"/>
      <c r="U6" s="136" t="s">
        <v>50</v>
      </c>
      <c r="V6" s="140">
        <f ca="1">--ISNUMBER(IFERROR(SEARCH($F$3,SPISAK_STUDENTI_IME[[#This Row],[PREZIME I IME]],1),""))</f>
        <v>0</v>
      </c>
      <c r="W6" s="139" t="str">
        <f ca="1">IF(SPISAK_STUDENTI_IME[[#This Row],[Kolona1]]=1,COUNTIF($V$2:SPISAK_STUDENTI_IME[[#This Row],[Kolona1]],1),"")</f>
        <v/>
      </c>
      <c r="X6" s="138" t="str">
        <f ca="1">IFERROR(INDEX(SPISAK_STUDENTI_IME[PREZIME I IME],MATCH(ROWS($W$2:SPISAK_STUDENTI_IME[[#This Row],[Kolona2]]),SPISAK_STUDENTI_IME[Kolona2],0)),"")</f>
        <v/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</row>
    <row r="7" spans="1:70">
      <c r="A7" s="20"/>
      <c r="B7" s="20"/>
      <c r="C7" s="21"/>
      <c r="D7" s="193"/>
      <c r="E7" s="194"/>
      <c r="F7" s="194"/>
      <c r="G7" s="194"/>
      <c r="H7" s="194"/>
      <c r="I7" s="194"/>
      <c r="J7" s="194"/>
      <c r="K7" s="171"/>
      <c r="L7" s="21"/>
      <c r="M7" s="29" t="s">
        <v>51</v>
      </c>
      <c r="N7" s="30" t="s">
        <v>52</v>
      </c>
      <c r="O7" s="20"/>
      <c r="P7" s="20"/>
      <c r="Q7" s="20"/>
      <c r="R7" s="20"/>
      <c r="S7" s="20"/>
      <c r="T7" s="20"/>
      <c r="U7" s="136" t="s">
        <v>53</v>
      </c>
      <c r="V7" s="140">
        <f ca="1">--ISNUMBER(IFERROR(SEARCH($F$3,SPISAK_STUDENTI_IME[[#This Row],[PREZIME I IME]],1),""))</f>
        <v>0</v>
      </c>
      <c r="W7" s="139" t="str">
        <f ca="1">IF(SPISAK_STUDENTI_IME[[#This Row],[Kolona1]]=1,COUNTIF($V$2:SPISAK_STUDENTI_IME[[#This Row],[Kolona1]],1),"")</f>
        <v/>
      </c>
      <c r="X7" s="138" t="str">
        <f ca="1">IFERROR(INDEX(SPISAK_STUDENTI_IME[PREZIME I IME],MATCH(ROWS($W$2:SPISAK_STUDENTI_IME[[#This Row],[Kolona2]]),SPISAK_STUDENTI_IME[Kolona2],0)),"")</f>
        <v/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</row>
    <row r="8" spans="1:70">
      <c r="A8" s="20"/>
      <c r="B8" s="20"/>
      <c r="C8" s="21"/>
      <c r="D8" s="158" t="s">
        <v>54</v>
      </c>
      <c r="E8" s="159"/>
      <c r="F8" s="159"/>
      <c r="G8" s="159"/>
      <c r="H8" s="159"/>
      <c r="I8" s="159"/>
      <c r="J8" s="159"/>
      <c r="K8" s="192"/>
      <c r="L8" s="21"/>
      <c r="M8" s="20"/>
      <c r="N8" s="20"/>
      <c r="O8" s="20"/>
      <c r="P8" s="20"/>
      <c r="Q8" s="20"/>
      <c r="R8" s="20"/>
      <c r="S8" s="20"/>
      <c r="T8" s="20"/>
      <c r="U8" s="136" t="s">
        <v>55</v>
      </c>
      <c r="V8" s="140">
        <f ca="1">--ISNUMBER(IFERROR(SEARCH($F$3,SPISAK_STUDENTI_IME[[#This Row],[PREZIME I IME]],1),""))</f>
        <v>0</v>
      </c>
      <c r="W8" s="139" t="str">
        <f ca="1">IF(SPISAK_STUDENTI_IME[[#This Row],[Kolona1]]=1,COUNTIF($V$2:SPISAK_STUDENTI_IME[[#This Row],[Kolona1]],1),"")</f>
        <v/>
      </c>
      <c r="X8" s="138" t="str">
        <f ca="1">IFERROR(INDEX(SPISAK_STUDENTI_IME[PREZIME I IME],MATCH(ROWS($W$2:SPISAK_STUDENTI_IME[[#This Row],[Kolona2]]),SPISAK_STUDENTI_IME[Kolona2],0)),"")</f>
        <v/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70" ht="18">
      <c r="A9" s="20"/>
      <c r="B9" s="20"/>
      <c r="C9" s="21"/>
      <c r="D9" s="178" t="str">
        <f>IF(D3&lt;&gt;"",VLOOKUP(D3,$M$6:$N$7,2,FALSE),"")</f>
        <v>СС1О02</v>
      </c>
      <c r="E9" s="179"/>
      <c r="F9" s="179"/>
      <c r="G9" s="180">
        <v>5</v>
      </c>
      <c r="H9" s="180"/>
      <c r="I9" s="179" t="s">
        <v>56</v>
      </c>
      <c r="J9" s="179"/>
      <c r="K9" s="181"/>
      <c r="L9" s="21"/>
      <c r="M9" s="20"/>
      <c r="N9" s="20"/>
      <c r="O9" s="20"/>
      <c r="P9" s="20"/>
      <c r="Q9" s="20"/>
      <c r="R9" s="20"/>
      <c r="S9" s="20"/>
      <c r="T9" s="20"/>
      <c r="U9" s="136" t="s">
        <v>57</v>
      </c>
      <c r="V9" s="140">
        <f ca="1">--ISNUMBER(IFERROR(SEARCH($F$3,SPISAK_STUDENTI_IME[[#This Row],[PREZIME I IME]],1),""))</f>
        <v>0</v>
      </c>
      <c r="W9" s="139" t="str">
        <f ca="1">IF(SPISAK_STUDENTI_IME[[#This Row],[Kolona1]]=1,COUNTIF($V$2:SPISAK_STUDENTI_IME[[#This Row],[Kolona1]],1),"")</f>
        <v/>
      </c>
      <c r="X9" s="138" t="str">
        <f ca="1">IFERROR(INDEX(SPISAK_STUDENTI_IME[PREZIME I IME],MATCH(ROWS($W$2:SPISAK_STUDENTI_IME[[#This Row],[Kolona2]]),SPISAK_STUDENTI_IME[Kolona2],0)),"")</f>
        <v/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</row>
    <row r="10" spans="1:70">
      <c r="A10" s="20"/>
      <c r="B10" s="20"/>
      <c r="C10" s="21"/>
      <c r="D10" s="158" t="s">
        <v>58</v>
      </c>
      <c r="E10" s="159"/>
      <c r="F10" s="159"/>
      <c r="G10" s="176" t="s">
        <v>59</v>
      </c>
      <c r="H10" s="176"/>
      <c r="I10" s="176" t="s">
        <v>60</v>
      </c>
      <c r="J10" s="176"/>
      <c r="K10" s="177"/>
      <c r="L10" s="21"/>
      <c r="M10" s="20"/>
      <c r="N10" s="20"/>
      <c r="O10" s="20"/>
      <c r="P10" s="20"/>
      <c r="Q10" s="20"/>
      <c r="R10" s="20"/>
      <c r="S10" s="20"/>
      <c r="T10" s="20"/>
      <c r="U10" s="136" t="s">
        <v>61</v>
      </c>
      <c r="V10" s="140">
        <f ca="1">--ISNUMBER(IFERROR(SEARCH($F$3,SPISAK_STUDENTI_IME[[#This Row],[PREZIME I IME]],1),""))</f>
        <v>0</v>
      </c>
      <c r="W10" s="139" t="str">
        <f ca="1">IF(SPISAK_STUDENTI_IME[[#This Row],[Kolona1]]=1,COUNTIF($V$2:SPISAK_STUDENTI_IME[[#This Row],[Kolona1]],1),"")</f>
        <v/>
      </c>
      <c r="X10" s="138" t="str">
        <f ca="1">IFERROR(INDEX(SPISAK_STUDENTI_IME[PREZIME I IME],MATCH(ROWS($W$2:SPISAK_STUDENTI_IME[[#This Row],[Kolona2]]),SPISAK_STUDENTI_IME[Kolona2],0)),"")</f>
        <v/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ht="30.75">
      <c r="A11" s="20"/>
      <c r="B11" s="20"/>
      <c r="C11" s="21"/>
      <c r="D11" s="186" t="s">
        <v>62</v>
      </c>
      <c r="E11" s="187"/>
      <c r="F11" s="187"/>
      <c r="G11" s="31" t="s">
        <v>63</v>
      </c>
      <c r="H11" s="188" t="s">
        <v>64</v>
      </c>
      <c r="I11" s="188"/>
      <c r="J11" s="189" t="s">
        <v>65</v>
      </c>
      <c r="K11" s="190"/>
      <c r="L11" s="21"/>
      <c r="M11" s="20"/>
      <c r="N11" s="20"/>
      <c r="O11" s="20"/>
      <c r="P11" s="20"/>
      <c r="Q11" s="20"/>
      <c r="R11" s="20"/>
      <c r="S11" s="20"/>
      <c r="T11" s="20"/>
      <c r="U11" s="136" t="s">
        <v>66</v>
      </c>
      <c r="V11" s="140">
        <f ca="1">--ISNUMBER(IFERROR(SEARCH($F$3,SPISAK_STUDENTI_IME[[#This Row],[PREZIME I IME]],1),""))</f>
        <v>0</v>
      </c>
      <c r="W11" s="139" t="str">
        <f ca="1">IF(SPISAK_STUDENTI_IME[[#This Row],[Kolona1]]=1,COUNTIF($V$2:SPISAK_STUDENTI_IME[[#This Row],[Kolona1]],1),"")</f>
        <v/>
      </c>
      <c r="X11" s="138" t="str">
        <f ca="1">IFERROR(INDEX(SPISAK_STUDENTI_IME[PREZIME I IME],MATCH(ROWS($W$2:SPISAK_STUDENTI_IME[[#This Row],[Kolona2]]),SPISAK_STUDENTI_IME[Kolona2],0)),"")</f>
        <v/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1:70" ht="15.75">
      <c r="A12" s="20"/>
      <c r="B12" s="20"/>
      <c r="C12" s="21"/>
      <c r="D12" s="166" t="s">
        <v>67</v>
      </c>
      <c r="E12" s="167"/>
      <c r="F12" s="167"/>
      <c r="G12" s="61">
        <f>IFERROR(IF(F3&lt;&gt;"",VLOOKUP(F3,OSS_2018_19!$C$3:$AG$99,22,FALSE),""),"")</f>
        <v>10</v>
      </c>
      <c r="H12" s="168">
        <f>IFERROR(IF(AND(F3&lt;&gt;"",VLOOKUP(F3,OSS_2018_19!C3:AG99,23,FALSE)&lt;&gt;""),VLOOKUP(F3,OSS_2018_19!C3:AG99,23,FALSE),""),"")</f>
        <v>43479</v>
      </c>
      <c r="I12" s="169"/>
      <c r="J12" s="172"/>
      <c r="K12" s="173"/>
      <c r="L12" s="21"/>
      <c r="M12" s="20"/>
      <c r="N12" s="20"/>
      <c r="O12" s="20"/>
      <c r="P12" s="20"/>
      <c r="Q12" s="20"/>
      <c r="R12" s="20"/>
      <c r="S12" s="20"/>
      <c r="T12" s="20"/>
      <c r="U12" s="136" t="s">
        <v>68</v>
      </c>
      <c r="V12" s="140">
        <f ca="1">--ISNUMBER(IFERROR(SEARCH($F$3,SPISAK_STUDENTI_IME[[#This Row],[PREZIME I IME]],1),""))</f>
        <v>0</v>
      </c>
      <c r="W12" s="139" t="str">
        <f ca="1">IF(SPISAK_STUDENTI_IME[[#This Row],[Kolona1]]=1,COUNTIF($V$2:SPISAK_STUDENTI_IME[[#This Row],[Kolona1]],1),"")</f>
        <v/>
      </c>
      <c r="X12" s="138" t="str">
        <f ca="1">IFERROR(INDEX(SPISAK_STUDENTI_IME[PREZIME I IME],MATCH(ROWS($W$2:SPISAK_STUDENTI_IME[[#This Row],[Kolona2]]),SPISAK_STUDENTI_IME[Kolona2],0)),"")</f>
        <v/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0" ht="15.75">
      <c r="A13" s="20"/>
      <c r="B13" s="20"/>
      <c r="C13" s="21"/>
      <c r="D13" s="166" t="s">
        <v>69</v>
      </c>
      <c r="E13" s="167"/>
      <c r="F13" s="167"/>
      <c r="G13" s="61">
        <f>IFERROR(IF(F3&lt;&gt;"",VLOOKUP(F3,OSS_2018_19!$C$3:$AG$99,24,FALSE),""),"")</f>
        <v>28.770833333333336</v>
      </c>
      <c r="H13" s="168">
        <f>IFERROR(IF(AND(F3&lt;&gt;"",VLOOKUP(F3,OSS_2018_19!C3:AG99,25,FALSE)&lt;&gt;""),VLOOKUP(F3,OSS_2018_19!C3:AG99,25,FALSE),""),"")</f>
        <v>43479</v>
      </c>
      <c r="I13" s="169"/>
      <c r="J13" s="172"/>
      <c r="K13" s="173"/>
      <c r="L13" s="21"/>
      <c r="M13" s="20"/>
      <c r="N13" s="20"/>
      <c r="O13" s="20"/>
      <c r="P13" s="20"/>
      <c r="Q13" s="20"/>
      <c r="R13" s="20"/>
      <c r="S13" s="20"/>
      <c r="T13" s="20"/>
      <c r="U13" s="136" t="s">
        <v>70</v>
      </c>
      <c r="V13" s="140">
        <f ca="1">--ISNUMBER(IFERROR(SEARCH($F$3,SPISAK_STUDENTI_IME[[#This Row],[PREZIME I IME]],1),""))</f>
        <v>0</v>
      </c>
      <c r="W13" s="139" t="str">
        <f ca="1">IF(SPISAK_STUDENTI_IME[[#This Row],[Kolona1]]=1,COUNTIF($V$2:SPISAK_STUDENTI_IME[[#This Row],[Kolona1]],1),"")</f>
        <v/>
      </c>
      <c r="X13" s="138" t="str">
        <f ca="1">IFERROR(INDEX(SPISAK_STUDENTI_IME[PREZIME I IME],MATCH(ROWS($W$2:SPISAK_STUDENTI_IME[[#This Row],[Kolona2]]),SPISAK_STUDENTI_IME[Kolona2],0)),"")</f>
        <v/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70" ht="15.75">
      <c r="A14" s="20"/>
      <c r="B14" s="20"/>
      <c r="C14" s="21"/>
      <c r="D14" s="166" t="s">
        <v>71</v>
      </c>
      <c r="E14" s="167"/>
      <c r="F14" s="167"/>
      <c r="G14" s="61">
        <f>IFERROR(IF(F3&lt;&gt;"",VLOOKUP(F3,OSS_2018_19!C3:AG99,26,FALSE),""),"")</f>
        <v>19.600000000000001</v>
      </c>
      <c r="H14" s="168" t="str">
        <f>IFERROR(IF(AND(F3&lt;&gt;"",VLOOKUP(F3,OSS_2018_19!C3:AG99,27,FALSE)&lt;&gt;""),VLOOKUP(F3,OSS_2018_19!C3:AG99,27,FALSE),""),"")</f>
        <v>10.9.2019</v>
      </c>
      <c r="I14" s="169"/>
      <c r="J14" s="172"/>
      <c r="K14" s="173"/>
      <c r="L14" s="21"/>
      <c r="M14" s="20"/>
      <c r="N14" s="20"/>
      <c r="O14" s="20"/>
      <c r="P14" s="20"/>
      <c r="Q14" s="20"/>
      <c r="R14" s="20"/>
      <c r="S14" s="20"/>
      <c r="T14" s="20"/>
      <c r="U14" s="136" t="s">
        <v>72</v>
      </c>
      <c r="V14" s="140">
        <f ca="1">--ISNUMBER(IFERROR(SEARCH($F$3,SPISAK_STUDENTI_IME[[#This Row],[PREZIME I IME]],1),""))</f>
        <v>0</v>
      </c>
      <c r="W14" s="139" t="str">
        <f ca="1">IF(SPISAK_STUDENTI_IME[[#This Row],[Kolona1]]=1,COUNTIF($V$2:SPISAK_STUDENTI_IME[[#This Row],[Kolona1]],1),"")</f>
        <v/>
      </c>
      <c r="X14" s="138" t="str">
        <f ca="1">IFERROR(INDEX(SPISAK_STUDENTI_IME[PREZIME I IME],MATCH(ROWS($W$2:SPISAK_STUDENTI_IME[[#This Row],[Kolona2]]),SPISAK_STUDENTI_IME[Kolona2],0)),"")</f>
        <v/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70" ht="15.75">
      <c r="A15" s="20"/>
      <c r="B15" s="20"/>
      <c r="C15" s="21"/>
      <c r="D15" s="166" t="s">
        <v>73</v>
      </c>
      <c r="E15" s="167"/>
      <c r="F15" s="167"/>
      <c r="G15" s="62">
        <f>IFERROR(IF(F3&lt;&gt;"",VLOOKUP(F3,OSS_2018_19!C3:AG99,28,FALSE),""),"")</f>
        <v>10</v>
      </c>
      <c r="H15" s="168" t="str">
        <f>IFERROR(IF(AND(F3&lt;&gt;"",VLOOKUP(F3,OSS_2018_19!C3:AG99,21,FALSE)&lt;&gt;""),VLOOKUP(F3,OSS_2018_19!C3:AG99,21,FALSE),""),"")</f>
        <v>10.9.2019</v>
      </c>
      <c r="I15" s="169"/>
      <c r="J15" s="172"/>
      <c r="K15" s="173"/>
      <c r="L15" s="21"/>
      <c r="M15" s="20"/>
      <c r="N15" s="20"/>
      <c r="O15" s="20"/>
      <c r="P15" s="20"/>
      <c r="Q15" s="20"/>
      <c r="R15" s="20"/>
      <c r="S15" s="20"/>
      <c r="T15" s="20"/>
      <c r="U15" s="136" t="s">
        <v>74</v>
      </c>
      <c r="V15" s="140">
        <f ca="1">--ISNUMBER(IFERROR(SEARCH($F$3,SPISAK_STUDENTI_IME[[#This Row],[PREZIME I IME]],1),""))</f>
        <v>0</v>
      </c>
      <c r="W15" s="139" t="str">
        <f ca="1">IF(SPISAK_STUDENTI_IME[[#This Row],[Kolona1]]=1,COUNTIF($V$2:SPISAK_STUDENTI_IME[[#This Row],[Kolona1]],1),"")</f>
        <v/>
      </c>
      <c r="X15" s="138" t="str">
        <f ca="1">IFERROR(INDEX(SPISAK_STUDENTI_IME[PREZIME I IME],MATCH(ROWS($W$2:SPISAK_STUDENTI_IME[[#This Row],[Kolona2]]),SPISAK_STUDENTI_IME[Kolona2],0)),"")</f>
        <v/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ht="15.75">
      <c r="A16" s="20"/>
      <c r="B16" s="20"/>
      <c r="C16" s="21"/>
      <c r="D16" s="164" t="s">
        <v>75</v>
      </c>
      <c r="E16" s="165"/>
      <c r="F16" s="165"/>
      <c r="G16" s="61">
        <f>IFERROR(IF(F3&lt;&gt;"",VLOOKUP(F3,OSS_2018_19!C3:AG99,29,FALSE),""),"")</f>
        <v>68.370833333333337</v>
      </c>
      <c r="H16" s="168" t="str">
        <f>IFERROR(IF(AND(F3&lt;&gt;"",VLOOKUP(F3,OSS_2018_19!C3:AG99,31,FALSE)&lt;&gt;""),VLOOKUP(F3,OSS_2018_19!C3:AG99,31,FALSE),""),"")</f>
        <v>10.9.2019</v>
      </c>
      <c r="I16" s="169"/>
      <c r="J16" s="170"/>
      <c r="K16" s="171"/>
      <c r="L16" s="21"/>
      <c r="M16" s="20"/>
      <c r="N16" s="20"/>
      <c r="O16" s="20"/>
      <c r="P16" s="20"/>
      <c r="Q16" s="20"/>
      <c r="R16" s="20"/>
      <c r="S16" s="20"/>
      <c r="T16" s="20"/>
      <c r="U16" s="136" t="s">
        <v>76</v>
      </c>
      <c r="V16" s="140">
        <f ca="1">--ISNUMBER(IFERROR(SEARCH($F$3,SPISAK_STUDENTI_IME[[#This Row],[PREZIME I IME]],1),""))</f>
        <v>0</v>
      </c>
      <c r="W16" s="139" t="str">
        <f ca="1">IF(SPISAK_STUDENTI_IME[[#This Row],[Kolona1]]=1,COUNTIF($V$2:SPISAK_STUDENTI_IME[[#This Row],[Kolona1]],1),"")</f>
        <v/>
      </c>
      <c r="X16" s="138" t="str">
        <f ca="1">IFERROR(INDEX(SPISAK_STUDENTI_IME[PREZIME I IME],MATCH(ROWS($W$2:SPISAK_STUDENTI_IME[[#This Row],[Kolona2]]),SPISAK_STUDENTI_IME[Kolona2],0)),"")</f>
        <v/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1:70" ht="15.75">
      <c r="A17" s="20"/>
      <c r="B17" s="20"/>
      <c r="C17" s="21"/>
      <c r="D17" s="162" t="s">
        <v>77</v>
      </c>
      <c r="E17" s="163"/>
      <c r="F17" s="163"/>
      <c r="G17" s="182">
        <f>IF(G16&lt;&gt;"",VLOOKUP(F3,OSS_2018_19!C3:AG99,30,FALSE),"")</f>
        <v>7</v>
      </c>
      <c r="H17" s="183"/>
      <c r="I17" s="184" t="str">
        <f>IF(G17&lt;&gt;""," (","")&amp;IF(G17&lt;&gt;"",VLOOKUP(G17,OCENA!$V$3:$W$7,2),"")&amp;IF(G17&lt;&gt;"",")","")</f>
        <v xml:space="preserve"> (седам)</v>
      </c>
      <c r="J17" s="184"/>
      <c r="K17" s="185"/>
      <c r="L17" s="21"/>
      <c r="M17" s="20"/>
      <c r="N17" s="20"/>
      <c r="O17" s="20"/>
      <c r="P17" s="20"/>
      <c r="Q17" s="20"/>
      <c r="R17" s="20"/>
      <c r="S17" s="20"/>
      <c r="T17" s="20"/>
      <c r="U17" s="136" t="s">
        <v>78</v>
      </c>
      <c r="V17" s="140">
        <f ca="1">--ISNUMBER(IFERROR(SEARCH($F$3,SPISAK_STUDENTI_IME[[#This Row],[PREZIME I IME]],1),""))</f>
        <v>0</v>
      </c>
      <c r="W17" s="139" t="str">
        <f ca="1">IF(SPISAK_STUDENTI_IME[[#This Row],[Kolona1]]=1,COUNTIF($V$2:SPISAK_STUDENTI_IME[[#This Row],[Kolona1]],1),"")</f>
        <v/>
      </c>
      <c r="X17" s="138" t="str">
        <f ca="1">IFERROR(INDEX(SPISAK_STUDENTI_IME[PREZIME I IME],MATCH(ROWS($W$2:SPISAK_STUDENTI_IME[[#This Row],[Kolona2]]),SPISAK_STUDENTI_IME[Kolona2],0)),"")</f>
        <v/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1:70" ht="15.75" thickBot="1">
      <c r="A18" s="20"/>
      <c r="B18" s="20"/>
      <c r="C18" s="21"/>
      <c r="D18" s="160" t="s">
        <v>79</v>
      </c>
      <c r="E18" s="161"/>
      <c r="F18" s="161"/>
      <c r="G18" s="174"/>
      <c r="H18" s="174"/>
      <c r="I18" s="174"/>
      <c r="J18" s="174"/>
      <c r="K18" s="175"/>
      <c r="L18" s="21"/>
      <c r="M18" s="20"/>
      <c r="N18" s="20"/>
      <c r="O18" s="20"/>
      <c r="P18" s="20"/>
      <c r="Q18" s="20"/>
      <c r="R18" s="20"/>
      <c r="S18" s="20"/>
      <c r="T18" s="20"/>
      <c r="U18" s="136" t="s">
        <v>80</v>
      </c>
      <c r="V18" s="140">
        <f ca="1">--ISNUMBER(IFERROR(SEARCH($F$3,SPISAK_STUDENTI_IME[[#This Row],[PREZIME I IME]],1),""))</f>
        <v>0</v>
      </c>
      <c r="W18" s="139" t="str">
        <f ca="1">IF(SPISAK_STUDENTI_IME[[#This Row],[Kolona1]]=1,COUNTIF($V$2:SPISAK_STUDENTI_IME[[#This Row],[Kolona1]],1),"")</f>
        <v/>
      </c>
      <c r="X18" s="138" t="str">
        <f ca="1">IFERROR(INDEX(SPISAK_STUDENTI_IME[PREZIME I IME],MATCH(ROWS($W$2:SPISAK_STUDENTI_IME[[#This Row],[Kolona2]]),SPISAK_STUDENTI_IME[Kolona2],0)),"")</f>
        <v/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1:70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  <c r="U19" s="136" t="s">
        <v>81</v>
      </c>
      <c r="V19" s="140">
        <f ca="1">--ISNUMBER(IFERROR(SEARCH($F$3,SPISAK_STUDENTI_IME[[#This Row],[PREZIME I IME]],1),""))</f>
        <v>0</v>
      </c>
      <c r="W19" s="139" t="str">
        <f ca="1">IF(SPISAK_STUDENTI_IME[[#This Row],[Kolona1]]=1,COUNTIF($V$2:SPISAK_STUDENTI_IME[[#This Row],[Kolona1]],1),"")</f>
        <v/>
      </c>
      <c r="X19" s="138" t="str">
        <f ca="1">IFERROR(INDEX(SPISAK_STUDENTI_IME[PREZIME I IME],MATCH(ROWS($W$2:SPISAK_STUDENTI_IME[[#This Row],[Kolona2]]),SPISAK_STUDENTI_IME[Kolona2],0)),"")</f>
        <v/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1:70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6" t="s">
        <v>82</v>
      </c>
      <c r="V20" s="140">
        <f ca="1">--ISNUMBER(IFERROR(SEARCH($F$3,SPISAK_STUDENTI_IME[[#This Row],[PREZIME I IME]],1),""))</f>
        <v>0</v>
      </c>
      <c r="W20" s="139" t="str">
        <f ca="1">IF(SPISAK_STUDENTI_IME[[#This Row],[Kolona1]]=1,COUNTIF($V$2:SPISAK_STUDENTI_IME[[#This Row],[Kolona1]],1),"")</f>
        <v/>
      </c>
      <c r="X20" s="138" t="str">
        <f ca="1">IFERROR(INDEX(SPISAK_STUDENTI_IME[PREZIME I IME],MATCH(ROWS($W$2:SPISAK_STUDENTI_IME[[#This Row],[Kolona2]]),SPISAK_STUDENTI_IME[Kolona2],0)),"")</f>
        <v/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1:70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6" t="s">
        <v>83</v>
      </c>
      <c r="V21" s="140">
        <f ca="1">--ISNUMBER(IFERROR(SEARCH($F$3,SPISAK_STUDENTI_IME[[#This Row],[PREZIME I IME]],1),""))</f>
        <v>0</v>
      </c>
      <c r="W21" s="139" t="str">
        <f ca="1">IF(SPISAK_STUDENTI_IME[[#This Row],[Kolona1]]=1,COUNTIF($V$2:SPISAK_STUDENTI_IME[[#This Row],[Kolona1]],1),"")</f>
        <v/>
      </c>
      <c r="X21" s="138" t="str">
        <f ca="1">IFERROR(INDEX(SPISAK_STUDENTI_IME[PREZIME I IME],MATCH(ROWS($W$2:SPISAK_STUDENTI_IME[[#This Row],[Kolona2]]),SPISAK_STUDENTI_IME[Kolona2],0)),"")</f>
        <v/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</row>
    <row r="22" spans="1:70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36" t="s">
        <v>84</v>
      </c>
      <c r="V22" s="140">
        <f ca="1">--ISNUMBER(IFERROR(SEARCH($F$3,SPISAK_STUDENTI_IME[[#This Row],[PREZIME I IME]],1),""))</f>
        <v>0</v>
      </c>
      <c r="W22" s="139" t="str">
        <f ca="1">IF(SPISAK_STUDENTI_IME[[#This Row],[Kolona1]]=1,COUNTIF($V$2:SPISAK_STUDENTI_IME[[#This Row],[Kolona1]],1),"")</f>
        <v/>
      </c>
      <c r="X22" s="138" t="str">
        <f ca="1">IFERROR(INDEX(SPISAK_STUDENTI_IME[PREZIME I IME],MATCH(ROWS($W$2:SPISAK_STUDENTI_IME[[#This Row],[Kolona2]]),SPISAK_STUDENTI_IME[Kolona2],0)),"")</f>
        <v/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36" t="s">
        <v>85</v>
      </c>
      <c r="V23" s="140">
        <f ca="1">--ISNUMBER(IFERROR(SEARCH($F$3,SPISAK_STUDENTI_IME[[#This Row],[PREZIME I IME]],1),""))</f>
        <v>0</v>
      </c>
      <c r="W23" s="139" t="str">
        <f ca="1">IF(SPISAK_STUDENTI_IME[[#This Row],[Kolona1]]=1,COUNTIF($V$2:SPISAK_STUDENTI_IME[[#This Row],[Kolona1]],1),"")</f>
        <v/>
      </c>
      <c r="X23" s="138" t="str">
        <f ca="1">IFERROR(INDEX(SPISAK_STUDENTI_IME[PREZIME I IME],MATCH(ROWS($W$2:SPISAK_STUDENTI_IME[[#This Row],[Kolona2]]),SPISAK_STUDENTI_IME[Kolona2],0)),"")</f>
        <v/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1:70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36" t="s">
        <v>86</v>
      </c>
      <c r="V24" s="140">
        <f ca="1">--ISNUMBER(IFERROR(SEARCH($F$3,SPISAK_STUDENTI_IME[[#This Row],[PREZIME I IME]],1),""))</f>
        <v>0</v>
      </c>
      <c r="W24" s="139" t="str">
        <f ca="1">IF(SPISAK_STUDENTI_IME[[#This Row],[Kolona1]]=1,COUNTIF($V$2:SPISAK_STUDENTI_IME[[#This Row],[Kolona1]],1),"")</f>
        <v/>
      </c>
      <c r="X24" s="138" t="str">
        <f ca="1">IFERROR(INDEX(SPISAK_STUDENTI_IME[PREZIME I IME],MATCH(ROWS($W$2:SPISAK_STUDENTI_IME[[#This Row],[Kolona2]]),SPISAK_STUDENTI_IME[Kolona2],0)),"")</f>
        <v/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1:70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36" t="s">
        <v>87</v>
      </c>
      <c r="V25" s="140">
        <f ca="1">--ISNUMBER(IFERROR(SEARCH($F$3,SPISAK_STUDENTI_IME[[#This Row],[PREZIME I IME]],1),""))</f>
        <v>0</v>
      </c>
      <c r="W25" s="139" t="str">
        <f ca="1">IF(SPISAK_STUDENTI_IME[[#This Row],[Kolona1]]=1,COUNTIF($V$2:SPISAK_STUDENTI_IME[[#This Row],[Kolona1]],1),"")</f>
        <v/>
      </c>
      <c r="X25" s="138" t="str">
        <f ca="1">IFERROR(INDEX(SPISAK_STUDENTI_IME[PREZIME I IME],MATCH(ROWS($W$2:SPISAK_STUDENTI_IME[[#This Row],[Kolona2]]),SPISAK_STUDENTI_IME[Kolona2],0)),"")</f>
        <v/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1:70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36" t="s">
        <v>88</v>
      </c>
      <c r="V26" s="140">
        <f ca="1">--ISNUMBER(IFERROR(SEARCH($F$3,SPISAK_STUDENTI_IME[[#This Row],[PREZIME I IME]],1),""))</f>
        <v>0</v>
      </c>
      <c r="W26" s="139" t="str">
        <f ca="1">IF(SPISAK_STUDENTI_IME[[#This Row],[Kolona1]]=1,COUNTIF($V$2:SPISAK_STUDENTI_IME[[#This Row],[Kolona1]],1),"")</f>
        <v/>
      </c>
      <c r="X26" s="138" t="str">
        <f ca="1">IFERROR(INDEX(SPISAK_STUDENTI_IME[PREZIME I IME],MATCH(ROWS($W$2:SPISAK_STUDENTI_IME[[#This Row],[Kolona2]]),SPISAK_STUDENTI_IME[Kolona2],0)),"")</f>
        <v/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1:70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36" t="s">
        <v>89</v>
      </c>
      <c r="V27" s="140">
        <f ca="1">--ISNUMBER(IFERROR(SEARCH($F$3,SPISAK_STUDENTI_IME[[#This Row],[PREZIME I IME]],1),""))</f>
        <v>0</v>
      </c>
      <c r="W27" s="139" t="str">
        <f ca="1">IF(SPISAK_STUDENTI_IME[[#This Row],[Kolona1]]=1,COUNTIF($V$2:SPISAK_STUDENTI_IME[[#This Row],[Kolona1]],1),"")</f>
        <v/>
      </c>
      <c r="X27" s="138" t="str">
        <f ca="1">IFERROR(INDEX(SPISAK_STUDENTI_IME[PREZIME I IME],MATCH(ROWS($W$2:SPISAK_STUDENTI_IME[[#This Row],[Kolona2]]),SPISAK_STUDENTI_IME[Kolona2],0)),"")</f>
        <v/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1:70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36" t="s">
        <v>90</v>
      </c>
      <c r="V28" s="140">
        <f ca="1">--ISNUMBER(IFERROR(SEARCH($F$3,SPISAK_STUDENTI_IME[[#This Row],[PREZIME I IME]],1),""))</f>
        <v>0</v>
      </c>
      <c r="W28" s="139" t="str">
        <f ca="1">IF(SPISAK_STUDENTI_IME[[#This Row],[Kolona1]]=1,COUNTIF($V$2:SPISAK_STUDENTI_IME[[#This Row],[Kolona1]],1),"")</f>
        <v/>
      </c>
      <c r="X28" s="138" t="str">
        <f ca="1">IFERROR(INDEX(SPISAK_STUDENTI_IME[PREZIME I IME],MATCH(ROWS($W$2:SPISAK_STUDENTI_IME[[#This Row],[Kolona2]]),SPISAK_STUDENTI_IME[Kolona2],0)),"")</f>
        <v/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36" t="s">
        <v>91</v>
      </c>
      <c r="V29" s="140">
        <f ca="1">--ISNUMBER(IFERROR(SEARCH($F$3,SPISAK_STUDENTI_IME[[#This Row],[PREZIME I IME]],1),""))</f>
        <v>0</v>
      </c>
      <c r="W29" s="139" t="str">
        <f ca="1">IF(SPISAK_STUDENTI_IME[[#This Row],[Kolona1]]=1,COUNTIF($V$2:SPISAK_STUDENTI_IME[[#This Row],[Kolona1]],1),"")</f>
        <v/>
      </c>
      <c r="X29" s="138" t="str">
        <f ca="1">IFERROR(INDEX(SPISAK_STUDENTI_IME[PREZIME I IME],MATCH(ROWS($W$2:SPISAK_STUDENTI_IME[[#This Row],[Kolona2]]),SPISAK_STUDENTI_IME[Kolona2],0)),"")</f>
        <v/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0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36" t="s">
        <v>92</v>
      </c>
      <c r="V30" s="140">
        <f ca="1">--ISNUMBER(IFERROR(SEARCH($F$3,SPISAK_STUDENTI_IME[[#This Row],[PREZIME I IME]],1),""))</f>
        <v>0</v>
      </c>
      <c r="W30" s="139" t="str">
        <f ca="1">IF(SPISAK_STUDENTI_IME[[#This Row],[Kolona1]]=1,COUNTIF($V$2:SPISAK_STUDENTI_IME[[#This Row],[Kolona1]],1),"")</f>
        <v/>
      </c>
      <c r="X30" s="138" t="str">
        <f ca="1">IFERROR(INDEX(SPISAK_STUDENTI_IME[PREZIME I IME],MATCH(ROWS($W$2:SPISAK_STUDENTI_IME[[#This Row],[Kolona2]]),SPISAK_STUDENTI_IME[Kolona2],0)),"")</f>
        <v/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0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36" t="s">
        <v>93</v>
      </c>
      <c r="V31" s="140">
        <f ca="1">--ISNUMBER(IFERROR(SEARCH($F$3,SPISAK_STUDENTI_IME[[#This Row],[PREZIME I IME]],1),""))</f>
        <v>0</v>
      </c>
      <c r="W31" s="139" t="str">
        <f ca="1">IF(SPISAK_STUDENTI_IME[[#This Row],[Kolona1]]=1,COUNTIF($V$2:SPISAK_STUDENTI_IME[[#This Row],[Kolona1]],1),"")</f>
        <v/>
      </c>
      <c r="X31" s="138" t="str">
        <f ca="1">IFERROR(INDEX(SPISAK_STUDENTI_IME[PREZIME I IME],MATCH(ROWS($W$2:SPISAK_STUDENTI_IME[[#This Row],[Kolona2]]),SPISAK_STUDENTI_IME[Kolona2],0)),"")</f>
        <v/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1:70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36" t="s">
        <v>44</v>
      </c>
      <c r="V32" s="140">
        <f ca="1">--ISNUMBER(IFERROR(SEARCH($F$3,SPISAK_STUDENTI_IME[[#This Row],[PREZIME I IME]],1),""))</f>
        <v>1</v>
      </c>
      <c r="W32" s="139">
        <f ca="1">IF(SPISAK_STUDENTI_IME[[#This Row],[Kolona1]]=1,COUNTIF($V$2:SPISAK_STUDENTI_IME[[#This Row],[Kolona1]],1),"")</f>
        <v>1</v>
      </c>
      <c r="X32" s="138" t="str">
        <f ca="1">IFERROR(INDEX(SPISAK_STUDENTI_IME[PREZIME I IME],MATCH(ROWS($W$2:SPISAK_STUDENTI_IME[[#This Row],[Kolona2]]),SPISAK_STUDENTI_IME[Kolona2],0)),"")</f>
        <v/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1:70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36" t="s">
        <v>94</v>
      </c>
      <c r="V33" s="140">
        <f ca="1">--ISNUMBER(IFERROR(SEARCH($F$3,SPISAK_STUDENTI_IME[[#This Row],[PREZIME I IME]],1),""))</f>
        <v>0</v>
      </c>
      <c r="W33" s="139" t="str">
        <f ca="1">IF(SPISAK_STUDENTI_IME[[#This Row],[Kolona1]]=1,COUNTIF($V$2:SPISAK_STUDENTI_IME[[#This Row],[Kolona1]],1),"")</f>
        <v/>
      </c>
      <c r="X33" s="138" t="str">
        <f ca="1">IFERROR(INDEX(SPISAK_STUDENTI_IME[PREZIME I IME],MATCH(ROWS($W$2:SPISAK_STUDENTI_IME[[#This Row],[Kolona2]]),SPISAK_STUDENTI_IME[Kolona2],0)),"")</f>
        <v/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1:70" s="94" customForma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36" t="s">
        <v>95</v>
      </c>
      <c r="V34" s="140">
        <f ca="1">--ISNUMBER(IFERROR(SEARCH($F$3,SPISAK_STUDENTI_IME[[#This Row],[PREZIME I IME]],1),""))</f>
        <v>0</v>
      </c>
      <c r="W34" s="139" t="str">
        <f ca="1">IF(SPISAK_STUDENTI_IME[[#This Row],[Kolona1]]=1,COUNTIF($V$2:SPISAK_STUDENTI_IME[[#This Row],[Kolona1]],1),"")</f>
        <v/>
      </c>
      <c r="X34" s="138" t="str">
        <f ca="1">IFERROR(INDEX(SPISAK_STUDENTI_IME[PREZIME I IME],MATCH(ROWS($W$2:SPISAK_STUDENTI_IME[[#This Row],[Kolona2]]),SPISAK_STUDENTI_IME[Kolona2],0)),"")</f>
        <v/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1:70" s="94" customForma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36" t="s">
        <v>96</v>
      </c>
      <c r="V35" s="140">
        <f ca="1">--ISNUMBER(IFERROR(SEARCH($F$3,SPISAK_STUDENTI_IME[[#This Row],[PREZIME I IME]],1),""))</f>
        <v>0</v>
      </c>
      <c r="W35" s="139" t="str">
        <f ca="1">IF(SPISAK_STUDENTI_IME[[#This Row],[Kolona1]]=1,COUNTIF($V$2:SPISAK_STUDENTI_IME[[#This Row],[Kolona1]],1),"")</f>
        <v/>
      </c>
      <c r="X35" s="138" t="str">
        <f ca="1">IFERROR(INDEX(SPISAK_STUDENTI_IME[PREZIME I IME],MATCH(ROWS($W$2:SPISAK_STUDENTI_IME[[#This Row],[Kolona2]]),SPISAK_STUDENTI_IME[Kolona2],0)),"")</f>
        <v/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s="94" customForma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36" t="s">
        <v>97</v>
      </c>
      <c r="V36" s="140">
        <f ca="1">--ISNUMBER(IFERROR(SEARCH($F$3,SPISAK_STUDENTI_IME[[#This Row],[PREZIME I IME]],1),""))</f>
        <v>0</v>
      </c>
      <c r="W36" s="139" t="str">
        <f ca="1">IF(SPISAK_STUDENTI_IME[[#This Row],[Kolona1]]=1,COUNTIF($V$2:SPISAK_STUDENTI_IME[[#This Row],[Kolona1]],1),"")</f>
        <v/>
      </c>
      <c r="X36" s="138" t="str">
        <f ca="1">IFERROR(INDEX(SPISAK_STUDENTI_IME[PREZIME I IME],MATCH(ROWS($W$2:SPISAK_STUDENTI_IME[[#This Row],[Kolona2]]),SPISAK_STUDENTI_IME[Kolona2],0)),"")</f>
        <v/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1:70" s="94" customForma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36" t="s">
        <v>98</v>
      </c>
      <c r="V37" s="140">
        <f ca="1">--ISNUMBER(IFERROR(SEARCH($F$3,SPISAK_STUDENTI_IME[[#This Row],[PREZIME I IME]],1),""))</f>
        <v>0</v>
      </c>
      <c r="W37" s="139" t="str">
        <f ca="1">IF(SPISAK_STUDENTI_IME[[#This Row],[Kolona1]]=1,COUNTIF($V$2:SPISAK_STUDENTI_IME[[#This Row],[Kolona1]],1),"")</f>
        <v/>
      </c>
      <c r="X37" s="138" t="str">
        <f ca="1">IFERROR(INDEX(SPISAK_STUDENTI_IME[PREZIME I IME],MATCH(ROWS($W$2:SPISAK_STUDENTI_IME[[#This Row],[Kolona2]]),SPISAK_STUDENTI_IME[Kolona2],0)),"")</f>
        <v/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1:70" s="94" customForma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36" t="s">
        <v>99</v>
      </c>
      <c r="V38" s="140">
        <f ca="1">--ISNUMBER(IFERROR(SEARCH($F$3,SPISAK_STUDENTI_IME[[#This Row],[PREZIME I IME]],1),""))</f>
        <v>0</v>
      </c>
      <c r="W38" s="139" t="str">
        <f ca="1">IF(SPISAK_STUDENTI_IME[[#This Row],[Kolona1]]=1,COUNTIF($V$2:SPISAK_STUDENTI_IME[[#This Row],[Kolona1]],1),"")</f>
        <v/>
      </c>
      <c r="X38" s="138" t="str">
        <f ca="1">IFERROR(INDEX(SPISAK_STUDENTI_IME[PREZIME I IME],MATCH(ROWS($W$2:SPISAK_STUDENTI_IME[[#This Row],[Kolona2]]),SPISAK_STUDENTI_IME[Kolona2],0)),"")</f>
        <v/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1:70" s="94" customForma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36" t="s">
        <v>100</v>
      </c>
      <c r="V39" s="140">
        <f ca="1">--ISNUMBER(IFERROR(SEARCH($F$3,SPISAK_STUDENTI_IME[[#This Row],[PREZIME I IME]],1),""))</f>
        <v>0</v>
      </c>
      <c r="W39" s="139" t="str">
        <f ca="1">IF(SPISAK_STUDENTI_IME[[#This Row],[Kolona1]]=1,COUNTIF($V$2:SPISAK_STUDENTI_IME[[#This Row],[Kolona1]],1),"")</f>
        <v/>
      </c>
      <c r="X39" s="138" t="str">
        <f ca="1">IFERROR(INDEX(SPISAK_STUDENTI_IME[PREZIME I IME],MATCH(ROWS($W$2:SPISAK_STUDENTI_IME[[#This Row],[Kolona2]]),SPISAK_STUDENTI_IME[Kolona2],0)),"")</f>
        <v/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</row>
    <row r="40" spans="1:70" s="94" customForma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36" t="s">
        <v>101</v>
      </c>
      <c r="V40" s="140">
        <f ca="1">--ISNUMBER(IFERROR(SEARCH($F$3,SPISAK_STUDENTI_IME[[#This Row],[PREZIME I IME]],1),""))</f>
        <v>0</v>
      </c>
      <c r="W40" s="139" t="str">
        <f ca="1">IF(SPISAK_STUDENTI_IME[[#This Row],[Kolona1]]=1,COUNTIF($V$2:SPISAK_STUDENTI_IME[[#This Row],[Kolona1]],1),"")</f>
        <v/>
      </c>
      <c r="X40" s="138" t="str">
        <f ca="1">IFERROR(INDEX(SPISAK_STUDENTI_IME[PREZIME I IME],MATCH(ROWS($W$2:SPISAK_STUDENTI_IME[[#This Row],[Kolona2]]),SPISAK_STUDENTI_IME[Kolona2],0)),"")</f>
        <v/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1:70" s="94" customForma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36" t="s">
        <v>102</v>
      </c>
      <c r="V41" s="140">
        <f ca="1">--ISNUMBER(IFERROR(SEARCH($F$3,SPISAK_STUDENTI_IME[[#This Row],[PREZIME I IME]],1),""))</f>
        <v>0</v>
      </c>
      <c r="W41" s="139" t="str">
        <f ca="1">IF(SPISAK_STUDENTI_IME[[#This Row],[Kolona1]]=1,COUNTIF($V$2:SPISAK_STUDENTI_IME[[#This Row],[Kolona1]],1),"")</f>
        <v/>
      </c>
      <c r="X41" s="138" t="str">
        <f ca="1">IFERROR(INDEX(SPISAK_STUDENTI_IME[PREZIME I IME],MATCH(ROWS($W$2:SPISAK_STUDENTI_IME[[#This Row],[Kolona2]]),SPISAK_STUDENTI_IME[Kolona2],0)),"")</f>
        <v/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1:70" s="94" customForma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36" t="s">
        <v>103</v>
      </c>
      <c r="V42" s="140">
        <f ca="1">--ISNUMBER(IFERROR(SEARCH($F$3,SPISAK_STUDENTI_IME[[#This Row],[PREZIME I IME]],1),""))</f>
        <v>0</v>
      </c>
      <c r="W42" s="139" t="str">
        <f ca="1">IF(SPISAK_STUDENTI_IME[[#This Row],[Kolona1]]=1,COUNTIF($V$2:SPISAK_STUDENTI_IME[[#This Row],[Kolona1]],1),"")</f>
        <v/>
      </c>
      <c r="X42" s="138" t="str">
        <f ca="1">IFERROR(INDEX(SPISAK_STUDENTI_IME[PREZIME I IME],MATCH(ROWS($W$2:SPISAK_STUDENTI_IME[[#This Row],[Kolona2]]),SPISAK_STUDENTI_IME[Kolona2],0)),"")</f>
        <v/>
      </c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</row>
    <row r="43" spans="1:70" s="94" customForma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36" t="s">
        <v>104</v>
      </c>
      <c r="V43" s="140">
        <f ca="1">--ISNUMBER(IFERROR(SEARCH($F$3,SPISAK_STUDENTI_IME[[#This Row],[PREZIME I IME]],1),""))</f>
        <v>0</v>
      </c>
      <c r="W43" s="139" t="str">
        <f ca="1">IF(SPISAK_STUDENTI_IME[[#This Row],[Kolona1]]=1,COUNTIF($V$2:SPISAK_STUDENTI_IME[[#This Row],[Kolona1]],1),"")</f>
        <v/>
      </c>
      <c r="X43" s="138" t="str">
        <f ca="1">IFERROR(INDEX(SPISAK_STUDENTI_IME[PREZIME I IME],MATCH(ROWS($W$2:SPISAK_STUDENTI_IME[[#This Row],[Kolona2]]),SPISAK_STUDENTI_IME[Kolona2],0)),"")</f>
        <v/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</row>
    <row r="44" spans="1:70" s="94" customForma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36" t="s">
        <v>105</v>
      </c>
      <c r="V44" s="140">
        <f ca="1">--ISNUMBER(IFERROR(SEARCH($F$3,SPISAK_STUDENTI_IME[[#This Row],[PREZIME I IME]],1),""))</f>
        <v>0</v>
      </c>
      <c r="W44" s="139" t="str">
        <f ca="1">IF(SPISAK_STUDENTI_IME[[#This Row],[Kolona1]]=1,COUNTIF($V$2:SPISAK_STUDENTI_IME[[#This Row],[Kolona1]],1),"")</f>
        <v/>
      </c>
      <c r="X44" s="138" t="str">
        <f ca="1">IFERROR(INDEX(SPISAK_STUDENTI_IME[PREZIME I IME],MATCH(ROWS($W$2:SPISAK_STUDENTI_IME[[#This Row],[Kolona2]]),SPISAK_STUDENTI_IME[Kolona2],0)),"")</f>
        <v/>
      </c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1:70" s="94" customForma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36" t="s">
        <v>106</v>
      </c>
      <c r="V45" s="140">
        <f ca="1">--ISNUMBER(IFERROR(SEARCH($F$3,SPISAK_STUDENTI_IME[[#This Row],[PREZIME I IME]],1),""))</f>
        <v>0</v>
      </c>
      <c r="W45" s="139" t="str">
        <f ca="1">IF(SPISAK_STUDENTI_IME[[#This Row],[Kolona1]]=1,COUNTIF($V$2:SPISAK_STUDENTI_IME[[#This Row],[Kolona1]],1),"")</f>
        <v/>
      </c>
      <c r="X45" s="138" t="str">
        <f ca="1">IFERROR(INDEX(SPISAK_STUDENTI_IME[PREZIME I IME],MATCH(ROWS($W$2:SPISAK_STUDENTI_IME[[#This Row],[Kolona2]]),SPISAK_STUDENTI_IME[Kolona2],0)),"")</f>
        <v/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1:70" s="94" customForma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36" t="s">
        <v>107</v>
      </c>
      <c r="V46" s="140">
        <f ca="1">--ISNUMBER(IFERROR(SEARCH($F$3,SPISAK_STUDENTI_IME[[#This Row],[PREZIME I IME]],1),""))</f>
        <v>0</v>
      </c>
      <c r="W46" s="139" t="str">
        <f ca="1">IF(SPISAK_STUDENTI_IME[[#This Row],[Kolona1]]=1,COUNTIF($V$2:SPISAK_STUDENTI_IME[[#This Row],[Kolona1]],1),"")</f>
        <v/>
      </c>
      <c r="X46" s="138" t="str">
        <f ca="1">IFERROR(INDEX(SPISAK_STUDENTI_IME[PREZIME I IME],MATCH(ROWS($W$2:SPISAK_STUDENTI_IME[[#This Row],[Kolona2]]),SPISAK_STUDENTI_IME[Kolona2],0)),"")</f>
        <v/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1:70" s="94" customForma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36" t="s">
        <v>108</v>
      </c>
      <c r="V47" s="140">
        <f ca="1">--ISNUMBER(IFERROR(SEARCH($F$3,SPISAK_STUDENTI_IME[[#This Row],[PREZIME I IME]],1),""))</f>
        <v>0</v>
      </c>
      <c r="W47" s="139" t="str">
        <f ca="1">IF(SPISAK_STUDENTI_IME[[#This Row],[Kolona1]]=1,COUNTIF($V$2:SPISAK_STUDENTI_IME[[#This Row],[Kolona1]],1),"")</f>
        <v/>
      </c>
      <c r="X47" s="138" t="str">
        <f ca="1">IFERROR(INDEX(SPISAK_STUDENTI_IME[PREZIME I IME],MATCH(ROWS($W$2:SPISAK_STUDENTI_IME[[#This Row],[Kolona2]]),SPISAK_STUDENTI_IME[Kolona2],0)),"")</f>
        <v/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1:70" s="94" customForma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36" t="s">
        <v>109</v>
      </c>
      <c r="V48" s="140">
        <f ca="1">--ISNUMBER(IFERROR(SEARCH($F$3,SPISAK_STUDENTI_IME[[#This Row],[PREZIME I IME]],1),""))</f>
        <v>0</v>
      </c>
      <c r="W48" s="139" t="str">
        <f ca="1">IF(SPISAK_STUDENTI_IME[[#This Row],[Kolona1]]=1,COUNTIF($V$2:SPISAK_STUDENTI_IME[[#This Row],[Kolona1]],1),"")</f>
        <v/>
      </c>
      <c r="X48" s="138" t="str">
        <f ca="1">IFERROR(INDEX(SPISAK_STUDENTI_IME[PREZIME I IME],MATCH(ROWS($W$2:SPISAK_STUDENTI_IME[[#This Row],[Kolona2]]),SPISAK_STUDENTI_IME[Kolona2],0)),"")</f>
        <v/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1:70" s="94" customForma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36" t="s">
        <v>110</v>
      </c>
      <c r="V49" s="140">
        <f ca="1">--ISNUMBER(IFERROR(SEARCH($F$3,SPISAK_STUDENTI_IME[[#This Row],[PREZIME I IME]],1),""))</f>
        <v>0</v>
      </c>
      <c r="W49" s="139" t="str">
        <f ca="1">IF(SPISAK_STUDENTI_IME[[#This Row],[Kolona1]]=1,COUNTIF($V$2:SPISAK_STUDENTI_IME[[#This Row],[Kolona1]],1),"")</f>
        <v/>
      </c>
      <c r="X49" s="138" t="str">
        <f ca="1">IFERROR(INDEX(SPISAK_STUDENTI_IME[PREZIME I IME],MATCH(ROWS($W$2:SPISAK_STUDENTI_IME[[#This Row],[Kolona2]]),SPISAK_STUDENTI_IME[Kolona2],0)),"")</f>
        <v/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</row>
    <row r="50" spans="1:70" s="94" customForma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36" t="s">
        <v>111</v>
      </c>
      <c r="V50" s="140">
        <f ca="1">--ISNUMBER(IFERROR(SEARCH($F$3,SPISAK_STUDENTI_IME[[#This Row],[PREZIME I IME]],1),""))</f>
        <v>0</v>
      </c>
      <c r="W50" s="139" t="str">
        <f ca="1">IF(SPISAK_STUDENTI_IME[[#This Row],[Kolona1]]=1,COUNTIF($V$2:SPISAK_STUDENTI_IME[[#This Row],[Kolona1]],1),"")</f>
        <v/>
      </c>
      <c r="X50" s="138" t="str">
        <f ca="1">IFERROR(INDEX(SPISAK_STUDENTI_IME[PREZIME I IME],MATCH(ROWS($W$2:SPISAK_STUDENTI_IME[[#This Row],[Kolona2]]),SPISAK_STUDENTI_IME[Kolona2],0)),"")</f>
        <v/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</row>
    <row r="51" spans="1:70" s="94" customForma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36" t="s">
        <v>112</v>
      </c>
      <c r="V51" s="140">
        <f ca="1">--ISNUMBER(IFERROR(SEARCH($F$3,SPISAK_STUDENTI_IME[[#This Row],[PREZIME I IME]],1),""))</f>
        <v>0</v>
      </c>
      <c r="W51" s="139" t="str">
        <f ca="1">IF(SPISAK_STUDENTI_IME[[#This Row],[Kolona1]]=1,COUNTIF($V$2:SPISAK_STUDENTI_IME[[#This Row],[Kolona1]],1),"")</f>
        <v/>
      </c>
      <c r="X51" s="138" t="str">
        <f ca="1">IFERROR(INDEX(SPISAK_STUDENTI_IME[PREZIME I IME],MATCH(ROWS($W$2:SPISAK_STUDENTI_IME[[#This Row],[Kolona2]]),SPISAK_STUDENTI_IME[Kolona2],0)),"")</f>
        <v/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</row>
    <row r="52" spans="1:70" s="94" customForma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36" t="s">
        <v>113</v>
      </c>
      <c r="V52" s="140">
        <f ca="1">--ISNUMBER(IFERROR(SEARCH($F$3,SPISAK_STUDENTI_IME[[#This Row],[PREZIME I IME]],1),""))</f>
        <v>0</v>
      </c>
      <c r="W52" s="139" t="str">
        <f ca="1">IF(SPISAK_STUDENTI_IME[[#This Row],[Kolona1]]=1,COUNTIF($V$2:SPISAK_STUDENTI_IME[[#This Row],[Kolona1]],1),"")</f>
        <v/>
      </c>
      <c r="X52" s="138" t="str">
        <f ca="1">IFERROR(INDEX(SPISAK_STUDENTI_IME[PREZIME I IME],MATCH(ROWS($W$2:SPISAK_STUDENTI_IME[[#This Row],[Kolona2]]),SPISAK_STUDENTI_IME[Kolona2],0)),"")</f>
        <v/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</row>
    <row r="53" spans="1:70" s="94" customForma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36" t="s">
        <v>114</v>
      </c>
      <c r="V53" s="140">
        <f ca="1">--ISNUMBER(IFERROR(SEARCH($F$3,SPISAK_STUDENTI_IME[[#This Row],[PREZIME I IME]],1),""))</f>
        <v>0</v>
      </c>
      <c r="W53" s="139" t="str">
        <f ca="1">IF(SPISAK_STUDENTI_IME[[#This Row],[Kolona1]]=1,COUNTIF($V$2:SPISAK_STUDENTI_IME[[#This Row],[Kolona1]],1),"")</f>
        <v/>
      </c>
      <c r="X53" s="138" t="str">
        <f ca="1">IFERROR(INDEX(SPISAK_STUDENTI_IME[PREZIME I IME],MATCH(ROWS($W$2:SPISAK_STUDENTI_IME[[#This Row],[Kolona2]]),SPISAK_STUDENTI_IME[Kolona2],0)),"")</f>
        <v/>
      </c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</row>
    <row r="54" spans="1:70" s="94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36" t="s">
        <v>115</v>
      </c>
      <c r="V54" s="140">
        <f ca="1">--ISNUMBER(IFERROR(SEARCH($F$3,SPISAK_STUDENTI_IME[[#This Row],[PREZIME I IME]],1),""))</f>
        <v>0</v>
      </c>
      <c r="W54" s="139" t="str">
        <f ca="1">IF(SPISAK_STUDENTI_IME[[#This Row],[Kolona1]]=1,COUNTIF($V$2:SPISAK_STUDENTI_IME[[#This Row],[Kolona1]],1),"")</f>
        <v/>
      </c>
      <c r="X54" s="138" t="str">
        <f ca="1">IFERROR(INDEX(SPISAK_STUDENTI_IME[PREZIME I IME],MATCH(ROWS($W$2:SPISAK_STUDENTI_IME[[#This Row],[Kolona2]]),SPISAK_STUDENTI_IME[Kolona2],0)),"")</f>
        <v/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</row>
    <row r="55" spans="1:70" s="94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36" t="s">
        <v>116</v>
      </c>
      <c r="V55" s="140">
        <f ca="1">--ISNUMBER(IFERROR(SEARCH($F$3,SPISAK_STUDENTI_IME[[#This Row],[PREZIME I IME]],1),""))</f>
        <v>0</v>
      </c>
      <c r="W55" s="139" t="str">
        <f ca="1">IF(SPISAK_STUDENTI_IME[[#This Row],[Kolona1]]=1,COUNTIF($V$2:SPISAK_STUDENTI_IME[[#This Row],[Kolona1]],1),"")</f>
        <v/>
      </c>
      <c r="X55" s="138" t="str">
        <f ca="1">IFERROR(INDEX(SPISAK_STUDENTI_IME[PREZIME I IME],MATCH(ROWS($W$2:SPISAK_STUDENTI_IME[[#This Row],[Kolona2]]),SPISAK_STUDENTI_IME[Kolona2],0)),"")</f>
        <v/>
      </c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</row>
    <row r="56" spans="1:70" s="94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36" t="s">
        <v>117</v>
      </c>
      <c r="V56" s="140">
        <f ca="1">--ISNUMBER(IFERROR(SEARCH($F$3,SPISAK_STUDENTI_IME[[#This Row],[PREZIME I IME]],1),""))</f>
        <v>0</v>
      </c>
      <c r="W56" s="139" t="str">
        <f ca="1">IF(SPISAK_STUDENTI_IME[[#This Row],[Kolona1]]=1,COUNTIF($V$2:SPISAK_STUDENTI_IME[[#This Row],[Kolona1]],1),"")</f>
        <v/>
      </c>
      <c r="X56" s="138" t="str">
        <f ca="1">IFERROR(INDEX(SPISAK_STUDENTI_IME[PREZIME I IME],MATCH(ROWS($W$2:SPISAK_STUDENTI_IME[[#This Row],[Kolona2]]),SPISAK_STUDENTI_IME[Kolona2],0)),"")</f>
        <v/>
      </c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</row>
    <row r="57" spans="1:70" s="94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36" t="s">
        <v>118</v>
      </c>
      <c r="V57" s="140">
        <f ca="1">--ISNUMBER(IFERROR(SEARCH($F$3,SPISAK_STUDENTI_IME[[#This Row],[PREZIME I IME]],1),""))</f>
        <v>0</v>
      </c>
      <c r="W57" s="139" t="str">
        <f ca="1">IF(SPISAK_STUDENTI_IME[[#This Row],[Kolona1]]=1,COUNTIF($V$2:SPISAK_STUDENTI_IME[[#This Row],[Kolona1]],1),"")</f>
        <v/>
      </c>
      <c r="X57" s="138" t="str">
        <f ca="1">IFERROR(INDEX(SPISAK_STUDENTI_IME[PREZIME I IME],MATCH(ROWS($W$2:SPISAK_STUDENTI_IME[[#This Row],[Kolona2]]),SPISAK_STUDENTI_IME[Kolona2],0)),"")</f>
        <v/>
      </c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</row>
    <row r="58" spans="1:70" s="94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36" t="s">
        <v>119</v>
      </c>
      <c r="V58" s="140">
        <f ca="1">--ISNUMBER(IFERROR(SEARCH($F$3,SPISAK_STUDENTI_IME[[#This Row],[PREZIME I IME]],1),""))</f>
        <v>0</v>
      </c>
      <c r="W58" s="139" t="str">
        <f ca="1">IF(SPISAK_STUDENTI_IME[[#This Row],[Kolona1]]=1,COUNTIF($V$2:SPISAK_STUDENTI_IME[[#This Row],[Kolona1]],1),"")</f>
        <v/>
      </c>
      <c r="X58" s="138" t="str">
        <f ca="1">IFERROR(INDEX(SPISAK_STUDENTI_IME[PREZIME I IME],MATCH(ROWS($W$2:SPISAK_STUDENTI_IME[[#This Row],[Kolona2]]),SPISAK_STUDENTI_IME[Kolona2],0)),"")</f>
        <v/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</row>
    <row r="59" spans="1:70" s="94" customForma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36" t="s">
        <v>120</v>
      </c>
      <c r="V59" s="140">
        <f ca="1">--ISNUMBER(IFERROR(SEARCH($F$3,SPISAK_STUDENTI_IME[[#This Row],[PREZIME I IME]],1),""))</f>
        <v>0</v>
      </c>
      <c r="W59" s="139" t="str">
        <f ca="1">IF(SPISAK_STUDENTI_IME[[#This Row],[Kolona1]]=1,COUNTIF($V$2:SPISAK_STUDENTI_IME[[#This Row],[Kolona1]],1),"")</f>
        <v/>
      </c>
      <c r="X59" s="138" t="str">
        <f ca="1">IFERROR(INDEX(SPISAK_STUDENTI_IME[PREZIME I IME],MATCH(ROWS($W$2:SPISAK_STUDENTI_IME[[#This Row],[Kolona2]]),SPISAK_STUDENTI_IME[Kolona2],0)),"")</f>
        <v/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</row>
    <row r="60" spans="1:70" s="94" customForma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136" t="s">
        <v>121</v>
      </c>
      <c r="V60" s="140">
        <f ca="1">--ISNUMBER(IFERROR(SEARCH($F$3,SPISAK_STUDENTI_IME[[#This Row],[PREZIME I IME]],1),""))</f>
        <v>0</v>
      </c>
      <c r="W60" s="139" t="str">
        <f ca="1">IF(SPISAK_STUDENTI_IME[[#This Row],[Kolona1]]=1,COUNTIF($V$2:SPISAK_STUDENTI_IME[[#This Row],[Kolona1]],1),"")</f>
        <v/>
      </c>
      <c r="X60" s="138" t="str">
        <f ca="1">IFERROR(INDEX(SPISAK_STUDENTI_IME[PREZIME I IME],MATCH(ROWS($W$2:SPISAK_STUDENTI_IME[[#This Row],[Kolona2]]),SPISAK_STUDENTI_IME[Kolona2],0)),"")</f>
        <v/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</row>
    <row r="61" spans="1:70" s="94" customForma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136" t="s">
        <v>122</v>
      </c>
      <c r="V61" s="140">
        <f ca="1">--ISNUMBER(IFERROR(SEARCH($F$3,SPISAK_STUDENTI_IME[[#This Row],[PREZIME I IME]],1),""))</f>
        <v>0</v>
      </c>
      <c r="W61" s="139" t="str">
        <f ca="1">IF(SPISAK_STUDENTI_IME[[#This Row],[Kolona1]]=1,COUNTIF($V$2:SPISAK_STUDENTI_IME[[#This Row],[Kolona1]],1),"")</f>
        <v/>
      </c>
      <c r="X61" s="138" t="str">
        <f ca="1">IFERROR(INDEX(SPISAK_STUDENTI_IME[PREZIME I IME],MATCH(ROWS($W$2:SPISAK_STUDENTI_IME[[#This Row],[Kolona2]]),SPISAK_STUDENTI_IME[Kolona2],0)),"")</f>
        <v/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</row>
    <row r="62" spans="1:70" s="94" customForma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136" t="s">
        <v>123</v>
      </c>
      <c r="V62" s="140">
        <f ca="1">--ISNUMBER(IFERROR(SEARCH($F$3,SPISAK_STUDENTI_IME[[#This Row],[PREZIME I IME]],1),""))</f>
        <v>0</v>
      </c>
      <c r="W62" s="139" t="str">
        <f ca="1">IF(SPISAK_STUDENTI_IME[[#This Row],[Kolona1]]=1,COUNTIF($V$2:SPISAK_STUDENTI_IME[[#This Row],[Kolona1]],1),"")</f>
        <v/>
      </c>
      <c r="X62" s="138" t="str">
        <f ca="1">IFERROR(INDEX(SPISAK_STUDENTI_IME[PREZIME I IME],MATCH(ROWS($W$2:SPISAK_STUDENTI_IME[[#This Row],[Kolona2]]),SPISAK_STUDENTI_IME[Kolona2],0)),"")</f>
        <v/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</row>
    <row r="63" spans="1:70" s="94" customForma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136" t="s">
        <v>124</v>
      </c>
      <c r="V63" s="140">
        <f ca="1">--ISNUMBER(IFERROR(SEARCH($F$3,SPISAK_STUDENTI_IME[[#This Row],[PREZIME I IME]],1),""))</f>
        <v>0</v>
      </c>
      <c r="W63" s="139" t="str">
        <f ca="1">IF(SPISAK_STUDENTI_IME[[#This Row],[Kolona1]]=1,COUNTIF($V$2:SPISAK_STUDENTI_IME[[#This Row],[Kolona1]],1),"")</f>
        <v/>
      </c>
      <c r="X63" s="138" t="str">
        <f ca="1">IFERROR(INDEX(SPISAK_STUDENTI_IME[PREZIME I IME],MATCH(ROWS($W$2:SPISAK_STUDENTI_IME[[#This Row],[Kolona2]]),SPISAK_STUDENTI_IME[Kolona2],0)),"")</f>
        <v/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</row>
    <row r="64" spans="1:70" s="94" customForma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36" t="s">
        <v>125</v>
      </c>
      <c r="V64" s="140">
        <f ca="1">--ISNUMBER(IFERROR(SEARCH($F$3,SPISAK_STUDENTI_IME[[#This Row],[PREZIME I IME]],1),""))</f>
        <v>0</v>
      </c>
      <c r="W64" s="139" t="str">
        <f ca="1">IF(SPISAK_STUDENTI_IME[[#This Row],[Kolona1]]=1,COUNTIF($V$2:SPISAK_STUDENTI_IME[[#This Row],[Kolona1]],1),"")</f>
        <v/>
      </c>
      <c r="X64" s="138" t="str">
        <f ca="1">IFERROR(INDEX(SPISAK_STUDENTI_IME[PREZIME I IME],MATCH(ROWS($W$2:SPISAK_STUDENTI_IME[[#This Row],[Kolona2]]),SPISAK_STUDENTI_IME[Kolona2],0)),"")</f>
        <v/>
      </c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</row>
    <row r="65" spans="1:70" s="94" customForma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136" t="s">
        <v>126</v>
      </c>
      <c r="V65" s="140">
        <f ca="1">--ISNUMBER(IFERROR(SEARCH($F$3,SPISAK_STUDENTI_IME[[#This Row],[PREZIME I IME]],1),""))</f>
        <v>0</v>
      </c>
      <c r="W65" s="139" t="str">
        <f ca="1">IF(SPISAK_STUDENTI_IME[[#This Row],[Kolona1]]=1,COUNTIF($V$2:SPISAK_STUDENTI_IME[[#This Row],[Kolona1]],1),"")</f>
        <v/>
      </c>
      <c r="X65" s="138" t="str">
        <f ca="1">IFERROR(INDEX(SPISAK_STUDENTI_IME[PREZIME I IME],MATCH(ROWS($W$2:SPISAK_STUDENTI_IME[[#This Row],[Kolona2]]),SPISAK_STUDENTI_IME[Kolona2],0)),"")</f>
        <v/>
      </c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</row>
    <row r="66" spans="1:70" s="94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136" t="s">
        <v>127</v>
      </c>
      <c r="V66" s="140">
        <f ca="1">--ISNUMBER(IFERROR(SEARCH($F$3,SPISAK_STUDENTI_IME[[#This Row],[PREZIME I IME]],1),""))</f>
        <v>0</v>
      </c>
      <c r="W66" s="139" t="str">
        <f ca="1">IF(SPISAK_STUDENTI_IME[[#This Row],[Kolona1]]=1,COUNTIF($V$2:SPISAK_STUDENTI_IME[[#This Row],[Kolona1]],1),"")</f>
        <v/>
      </c>
      <c r="X66" s="138" t="str">
        <f ca="1">IFERROR(INDEX(SPISAK_STUDENTI_IME[PREZIME I IME],MATCH(ROWS($W$2:SPISAK_STUDENTI_IME[[#This Row],[Kolona2]]),SPISAK_STUDENTI_IME[Kolona2],0)),"")</f>
        <v/>
      </c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</row>
    <row r="67" spans="1:70" s="94" customForma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136" t="s">
        <v>128</v>
      </c>
      <c r="V67" s="140">
        <f ca="1">--ISNUMBER(IFERROR(SEARCH($F$3,SPISAK_STUDENTI_IME[[#This Row],[PREZIME I IME]],1),""))</f>
        <v>0</v>
      </c>
      <c r="W67" s="139" t="str">
        <f ca="1">IF(SPISAK_STUDENTI_IME[[#This Row],[Kolona1]]=1,COUNTIF($V$2:SPISAK_STUDENTI_IME[[#This Row],[Kolona1]],1),"")</f>
        <v/>
      </c>
      <c r="X67" s="138" t="str">
        <f ca="1">IFERROR(INDEX(SPISAK_STUDENTI_IME[PREZIME I IME],MATCH(ROWS($W$2:SPISAK_STUDENTI_IME[[#This Row],[Kolona2]]),SPISAK_STUDENTI_IME[Kolona2],0)),"")</f>
        <v/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  <row r="68" spans="1:70" s="94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36" t="s">
        <v>129</v>
      </c>
      <c r="V68" s="140">
        <f ca="1">--ISNUMBER(IFERROR(SEARCH($F$3,SPISAK_STUDENTI_IME[[#This Row],[PREZIME I IME]],1),""))</f>
        <v>0</v>
      </c>
      <c r="W68" s="139" t="str">
        <f ca="1">IF(SPISAK_STUDENTI_IME[[#This Row],[Kolona1]]=1,COUNTIF($V$2:SPISAK_STUDENTI_IME[[#This Row],[Kolona1]],1),"")</f>
        <v/>
      </c>
      <c r="X68" s="138" t="str">
        <f ca="1">IFERROR(INDEX(SPISAK_STUDENTI_IME[PREZIME I IME],MATCH(ROWS($W$2:SPISAK_STUDENTI_IME[[#This Row],[Kolona2]]),SPISAK_STUDENTI_IME[Kolona2],0)),"")</f>
        <v/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</row>
    <row r="69" spans="1:70" s="94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136" t="s">
        <v>130</v>
      </c>
      <c r="V69" s="140">
        <f ca="1">--ISNUMBER(IFERROR(SEARCH($F$3,SPISAK_STUDENTI_IME[[#This Row],[PREZIME I IME]],1),""))</f>
        <v>0</v>
      </c>
      <c r="W69" s="139" t="str">
        <f ca="1">IF(SPISAK_STUDENTI_IME[[#This Row],[Kolona1]]=1,COUNTIF($V$2:SPISAK_STUDENTI_IME[[#This Row],[Kolona1]],1),"")</f>
        <v/>
      </c>
      <c r="X69" s="138" t="str">
        <f ca="1">IFERROR(INDEX(SPISAK_STUDENTI_IME[PREZIME I IME],MATCH(ROWS($W$2:SPISAK_STUDENTI_IME[[#This Row],[Kolona2]]),SPISAK_STUDENTI_IME[Kolona2],0)),"")</f>
        <v/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</row>
    <row r="70" spans="1:70" s="94" customForma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36" t="s">
        <v>131</v>
      </c>
      <c r="V70" s="140">
        <f ca="1">--ISNUMBER(IFERROR(SEARCH($F$3,SPISAK_STUDENTI_IME[[#This Row],[PREZIME I IME]],1),""))</f>
        <v>0</v>
      </c>
      <c r="W70" s="139" t="str">
        <f ca="1">IF(SPISAK_STUDENTI_IME[[#This Row],[Kolona1]]=1,COUNTIF($V$2:SPISAK_STUDENTI_IME[[#This Row],[Kolona1]],1),"")</f>
        <v/>
      </c>
      <c r="X70" s="138" t="str">
        <f ca="1">IFERROR(INDEX(SPISAK_STUDENTI_IME[PREZIME I IME],MATCH(ROWS($W$2:SPISAK_STUDENTI_IME[[#This Row],[Kolona2]]),SPISAK_STUDENTI_IME[Kolona2],0)),"")</f>
        <v/>
      </c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</row>
    <row r="71" spans="1:70" s="94" customForma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136" t="s">
        <v>132</v>
      </c>
      <c r="V71" s="140">
        <f ca="1">--ISNUMBER(IFERROR(SEARCH($F$3,SPISAK_STUDENTI_IME[[#This Row],[PREZIME I IME]],1),""))</f>
        <v>0</v>
      </c>
      <c r="W71" s="139" t="str">
        <f ca="1">IF(SPISAK_STUDENTI_IME[[#This Row],[Kolona1]]=1,COUNTIF($V$2:SPISAK_STUDENTI_IME[[#This Row],[Kolona1]],1),"")</f>
        <v/>
      </c>
      <c r="X71" s="138" t="str">
        <f ca="1">IFERROR(INDEX(SPISAK_STUDENTI_IME[PREZIME I IME],MATCH(ROWS($W$2:SPISAK_STUDENTI_IME[[#This Row],[Kolona2]]),SPISAK_STUDENTI_IME[Kolona2],0)),"")</f>
        <v/>
      </c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</row>
    <row r="72" spans="1:70" s="94" customForma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36" t="s">
        <v>133</v>
      </c>
      <c r="V72" s="140">
        <f ca="1">--ISNUMBER(IFERROR(SEARCH($F$3,SPISAK_STUDENTI_IME[[#This Row],[PREZIME I IME]],1),""))</f>
        <v>0</v>
      </c>
      <c r="W72" s="139" t="str">
        <f ca="1">IF(SPISAK_STUDENTI_IME[[#This Row],[Kolona1]]=1,COUNTIF($V$2:SPISAK_STUDENTI_IME[[#This Row],[Kolona1]],1),"")</f>
        <v/>
      </c>
      <c r="X72" s="138" t="str">
        <f ca="1">IFERROR(INDEX(SPISAK_STUDENTI_IME[PREZIME I IME],MATCH(ROWS($W$2:SPISAK_STUDENTI_IME[[#This Row],[Kolona2]]),SPISAK_STUDENTI_IME[Kolona2],0)),"")</f>
        <v/>
      </c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</row>
    <row r="73" spans="1:70" s="94" customForma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136" t="s">
        <v>134</v>
      </c>
      <c r="V73" s="140">
        <f ca="1">--ISNUMBER(IFERROR(SEARCH($F$3,SPISAK_STUDENTI_IME[[#This Row],[PREZIME I IME]],1),""))</f>
        <v>0</v>
      </c>
      <c r="W73" s="139" t="str">
        <f ca="1">IF(SPISAK_STUDENTI_IME[[#This Row],[Kolona1]]=1,COUNTIF($V$2:SPISAK_STUDENTI_IME[[#This Row],[Kolona1]],1),"")</f>
        <v/>
      </c>
      <c r="X73" s="138" t="str">
        <f ca="1">IFERROR(INDEX(SPISAK_STUDENTI_IME[PREZIME I IME],MATCH(ROWS($W$2:SPISAK_STUDENTI_IME[[#This Row],[Kolona2]]),SPISAK_STUDENTI_IME[Kolona2],0)),"")</f>
        <v/>
      </c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</row>
    <row r="74" spans="1:70" s="94" customForma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136" t="s">
        <v>135</v>
      </c>
      <c r="V74" s="140">
        <f ca="1">--ISNUMBER(IFERROR(SEARCH($F$3,SPISAK_STUDENTI_IME[[#This Row],[PREZIME I IME]],1),""))</f>
        <v>0</v>
      </c>
      <c r="W74" s="139" t="str">
        <f ca="1">IF(SPISAK_STUDENTI_IME[[#This Row],[Kolona1]]=1,COUNTIF($V$2:SPISAK_STUDENTI_IME[[#This Row],[Kolona1]],1),"")</f>
        <v/>
      </c>
      <c r="X74" s="138" t="str">
        <f ca="1">IFERROR(INDEX(SPISAK_STUDENTI_IME[PREZIME I IME],MATCH(ROWS($W$2:SPISAK_STUDENTI_IME[[#This Row],[Kolona2]]),SPISAK_STUDENTI_IME[Kolona2],0)),"")</f>
        <v/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</row>
    <row r="75" spans="1:70" s="94" customForma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136" t="s">
        <v>136</v>
      </c>
      <c r="V75" s="140">
        <f ca="1">--ISNUMBER(IFERROR(SEARCH($F$3,SPISAK_STUDENTI_IME[[#This Row],[PREZIME I IME]],1),""))</f>
        <v>0</v>
      </c>
      <c r="W75" s="139" t="str">
        <f ca="1">IF(SPISAK_STUDENTI_IME[[#This Row],[Kolona1]]=1,COUNTIF($V$2:SPISAK_STUDENTI_IME[[#This Row],[Kolona1]],1),"")</f>
        <v/>
      </c>
      <c r="X75" s="138" t="str">
        <f ca="1">IFERROR(INDEX(SPISAK_STUDENTI_IME[PREZIME I IME],MATCH(ROWS($W$2:SPISAK_STUDENTI_IME[[#This Row],[Kolona2]]),SPISAK_STUDENTI_IME[Kolona2],0)),"")</f>
        <v/>
      </c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</row>
    <row r="76" spans="1:70" s="94" customForma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136" t="s">
        <v>137</v>
      </c>
      <c r="V76" s="140">
        <f ca="1">--ISNUMBER(IFERROR(SEARCH($F$3,SPISAK_STUDENTI_IME[[#This Row],[PREZIME I IME]],1),""))</f>
        <v>0</v>
      </c>
      <c r="W76" s="139" t="str">
        <f ca="1">IF(SPISAK_STUDENTI_IME[[#This Row],[Kolona1]]=1,COUNTIF($V$2:SPISAK_STUDENTI_IME[[#This Row],[Kolona1]],1),"")</f>
        <v/>
      </c>
      <c r="X76" s="138" t="str">
        <f ca="1">IFERROR(INDEX(SPISAK_STUDENTI_IME[PREZIME I IME],MATCH(ROWS($W$2:SPISAK_STUDENTI_IME[[#This Row],[Kolona2]]),SPISAK_STUDENTI_IME[Kolona2],0)),"")</f>
        <v/>
      </c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</row>
    <row r="77" spans="1:70" s="94" customForma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136" t="s">
        <v>138</v>
      </c>
      <c r="V77" s="140">
        <f ca="1">--ISNUMBER(IFERROR(SEARCH($F$3,SPISAK_STUDENTI_IME[[#This Row],[PREZIME I IME]],1),""))</f>
        <v>0</v>
      </c>
      <c r="W77" s="139" t="str">
        <f ca="1">IF(SPISAK_STUDENTI_IME[[#This Row],[Kolona1]]=1,COUNTIF($V$2:SPISAK_STUDENTI_IME[[#This Row],[Kolona1]],1),"")</f>
        <v/>
      </c>
      <c r="X77" s="138" t="str">
        <f ca="1">IFERROR(INDEX(SPISAK_STUDENTI_IME[PREZIME I IME],MATCH(ROWS($W$2:SPISAK_STUDENTI_IME[[#This Row],[Kolona2]]),SPISAK_STUDENTI_IME[Kolona2],0)),"")</f>
        <v/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</row>
    <row r="78" spans="1:70" s="94" customForma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136" t="s">
        <v>139</v>
      </c>
      <c r="V78" s="140">
        <f ca="1">--ISNUMBER(IFERROR(SEARCH($F$3,SPISAK_STUDENTI_IME[[#This Row],[PREZIME I IME]],1),""))</f>
        <v>0</v>
      </c>
      <c r="W78" s="139" t="str">
        <f ca="1">IF(SPISAK_STUDENTI_IME[[#This Row],[Kolona1]]=1,COUNTIF($V$2:SPISAK_STUDENTI_IME[[#This Row],[Kolona1]],1),"")</f>
        <v/>
      </c>
      <c r="X78" s="138" t="str">
        <f ca="1">IFERROR(INDEX(SPISAK_STUDENTI_IME[PREZIME I IME],MATCH(ROWS($W$2:SPISAK_STUDENTI_IME[[#This Row],[Kolona2]]),SPISAK_STUDENTI_IME[Kolona2],0)),"")</f>
        <v/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</row>
    <row r="79" spans="1:70" s="94" customForma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136" t="s">
        <v>140</v>
      </c>
      <c r="V79" s="140">
        <f ca="1">--ISNUMBER(IFERROR(SEARCH($F$3,SPISAK_STUDENTI_IME[[#This Row],[PREZIME I IME]],1),""))</f>
        <v>0</v>
      </c>
      <c r="W79" s="139" t="str">
        <f ca="1">IF(SPISAK_STUDENTI_IME[[#This Row],[Kolona1]]=1,COUNTIF($V$2:SPISAK_STUDENTI_IME[[#This Row],[Kolona1]],1),"")</f>
        <v/>
      </c>
      <c r="X79" s="138" t="str">
        <f ca="1">IFERROR(INDEX(SPISAK_STUDENTI_IME[PREZIME I IME],MATCH(ROWS($W$2:SPISAK_STUDENTI_IME[[#This Row],[Kolona2]]),SPISAK_STUDENTI_IME[Kolona2],0)),"")</f>
        <v/>
      </c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</row>
    <row r="80" spans="1:70" s="94" customForma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136" t="s">
        <v>141</v>
      </c>
      <c r="V80" s="140">
        <f ca="1">--ISNUMBER(IFERROR(SEARCH($F$3,SPISAK_STUDENTI_IME[[#This Row],[PREZIME I IME]],1),""))</f>
        <v>0</v>
      </c>
      <c r="W80" s="139" t="str">
        <f ca="1">IF(SPISAK_STUDENTI_IME[[#This Row],[Kolona1]]=1,COUNTIF($V$2:SPISAK_STUDENTI_IME[[#This Row],[Kolona1]],1),"")</f>
        <v/>
      </c>
      <c r="X80" s="138" t="str">
        <f ca="1">IFERROR(INDEX(SPISAK_STUDENTI_IME[PREZIME I IME],MATCH(ROWS($W$2:SPISAK_STUDENTI_IME[[#This Row],[Kolona2]]),SPISAK_STUDENTI_IME[Kolona2],0)),"")</f>
        <v/>
      </c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</row>
    <row r="81" spans="1:70" s="94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136" t="s">
        <v>142</v>
      </c>
      <c r="V81" s="140">
        <f ca="1">--ISNUMBER(IFERROR(SEARCH($F$3,SPISAK_STUDENTI_IME[[#This Row],[PREZIME I IME]],1),""))</f>
        <v>0</v>
      </c>
      <c r="W81" s="139" t="str">
        <f ca="1">IF(SPISAK_STUDENTI_IME[[#This Row],[Kolona1]]=1,COUNTIF($V$2:SPISAK_STUDENTI_IME[[#This Row],[Kolona1]],1),"")</f>
        <v/>
      </c>
      <c r="X81" s="138" t="str">
        <f ca="1">IFERROR(INDEX(SPISAK_STUDENTI_IME[PREZIME I IME],MATCH(ROWS($W$2:SPISAK_STUDENTI_IME[[#This Row],[Kolona2]]),SPISAK_STUDENTI_IME[Kolona2],0)),"")</f>
        <v/>
      </c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</row>
    <row r="82" spans="1:70" s="94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136" t="s">
        <v>143</v>
      </c>
      <c r="V82" s="140">
        <f ca="1">--ISNUMBER(IFERROR(SEARCH($F$3,SPISAK_STUDENTI_IME[[#This Row],[PREZIME I IME]],1),""))</f>
        <v>0</v>
      </c>
      <c r="W82" s="139" t="str">
        <f ca="1">IF(SPISAK_STUDENTI_IME[[#This Row],[Kolona1]]=1,COUNTIF($V$2:SPISAK_STUDENTI_IME[[#This Row],[Kolona1]],1),"")</f>
        <v/>
      </c>
      <c r="X82" s="138" t="str">
        <f ca="1">IFERROR(INDEX(SPISAK_STUDENTI_IME[PREZIME I IME],MATCH(ROWS($W$2:SPISAK_STUDENTI_IME[[#This Row],[Kolona2]]),SPISAK_STUDENTI_IME[Kolona2],0)),"")</f>
        <v/>
      </c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</row>
    <row r="83" spans="1:70" s="94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136" t="s">
        <v>144</v>
      </c>
      <c r="V83" s="140">
        <f ca="1">--ISNUMBER(IFERROR(SEARCH($F$3,SPISAK_STUDENTI_IME[[#This Row],[PREZIME I IME]],1),""))</f>
        <v>0</v>
      </c>
      <c r="W83" s="139" t="str">
        <f ca="1">IF(SPISAK_STUDENTI_IME[[#This Row],[Kolona1]]=1,COUNTIF($V$2:SPISAK_STUDENTI_IME[[#This Row],[Kolona1]],1),"")</f>
        <v/>
      </c>
      <c r="X83" s="138" t="str">
        <f ca="1">IFERROR(INDEX(SPISAK_STUDENTI_IME[PREZIME I IME],MATCH(ROWS($W$2:SPISAK_STUDENTI_IME[[#This Row],[Kolona2]]),SPISAK_STUDENTI_IME[Kolona2],0)),"")</f>
        <v/>
      </c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</row>
    <row r="84" spans="1:70" s="94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136" t="s">
        <v>145</v>
      </c>
      <c r="V84" s="140">
        <f ca="1">--ISNUMBER(IFERROR(SEARCH($F$3,SPISAK_STUDENTI_IME[[#This Row],[PREZIME I IME]],1),""))</f>
        <v>0</v>
      </c>
      <c r="W84" s="139" t="str">
        <f ca="1">IF(SPISAK_STUDENTI_IME[[#This Row],[Kolona1]]=1,COUNTIF($V$2:SPISAK_STUDENTI_IME[[#This Row],[Kolona1]],1),"")</f>
        <v/>
      </c>
      <c r="X84" s="138" t="str">
        <f ca="1">IFERROR(INDEX(SPISAK_STUDENTI_IME[PREZIME I IME],MATCH(ROWS($W$2:SPISAK_STUDENTI_IME[[#This Row],[Kolona2]]),SPISAK_STUDENTI_IME[Kolona2],0)),"")</f>
        <v/>
      </c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70" s="94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136" t="s">
        <v>146</v>
      </c>
      <c r="V85" s="140">
        <f ca="1">--ISNUMBER(IFERROR(SEARCH($F$3,SPISAK_STUDENTI_IME[[#This Row],[PREZIME I IME]],1),""))</f>
        <v>0</v>
      </c>
      <c r="W85" s="139" t="str">
        <f ca="1">IF(SPISAK_STUDENTI_IME[[#This Row],[Kolona1]]=1,COUNTIF($V$2:SPISAK_STUDENTI_IME[[#This Row],[Kolona1]],1),"")</f>
        <v/>
      </c>
      <c r="X85" s="138" t="str">
        <f ca="1">IFERROR(INDEX(SPISAK_STUDENTI_IME[PREZIME I IME],MATCH(ROWS($W$2:SPISAK_STUDENTI_IME[[#This Row],[Kolona2]]),SPISAK_STUDENTI_IME[Kolona2],0)),"")</f>
        <v/>
      </c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</row>
    <row r="86" spans="1:70" s="94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36" t="s">
        <v>147</v>
      </c>
      <c r="V86" s="140">
        <f ca="1">--ISNUMBER(IFERROR(SEARCH($F$3,SPISAK_STUDENTI_IME[[#This Row],[PREZIME I IME]],1),""))</f>
        <v>0</v>
      </c>
      <c r="W86" s="139" t="str">
        <f ca="1">IF(SPISAK_STUDENTI_IME[[#This Row],[Kolona1]]=1,COUNTIF($V$2:SPISAK_STUDENTI_IME[[#This Row],[Kolona1]],1),"")</f>
        <v/>
      </c>
      <c r="X86" s="138" t="str">
        <f ca="1">IFERROR(INDEX(SPISAK_STUDENTI_IME[PREZIME I IME],MATCH(ROWS($W$2:SPISAK_STUDENTI_IME[[#This Row],[Kolona2]]),SPISAK_STUDENTI_IME[Kolona2],0)),"")</f>
        <v/>
      </c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</row>
    <row r="87" spans="1:70" s="94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36" t="s">
        <v>148</v>
      </c>
      <c r="V87" s="140">
        <f ca="1">--ISNUMBER(IFERROR(SEARCH($F$3,SPISAK_STUDENTI_IME[[#This Row],[PREZIME I IME]],1),""))</f>
        <v>0</v>
      </c>
      <c r="W87" s="139" t="str">
        <f ca="1">IF(SPISAK_STUDENTI_IME[[#This Row],[Kolona1]]=1,COUNTIF($V$2:SPISAK_STUDENTI_IME[[#This Row],[Kolona1]],1),"")</f>
        <v/>
      </c>
      <c r="X87" s="138" t="str">
        <f ca="1">IFERROR(INDEX(SPISAK_STUDENTI_IME[PREZIME I IME],MATCH(ROWS($W$2:SPISAK_STUDENTI_IME[[#This Row],[Kolona2]]),SPISAK_STUDENTI_IME[Kolona2],0)),"")</f>
        <v/>
      </c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</row>
    <row r="88" spans="1:70" s="94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36" t="s">
        <v>149</v>
      </c>
      <c r="V88" s="140">
        <f ca="1">--ISNUMBER(IFERROR(SEARCH($F$3,SPISAK_STUDENTI_IME[[#This Row],[PREZIME I IME]],1),""))</f>
        <v>0</v>
      </c>
      <c r="W88" s="139" t="str">
        <f ca="1">IF(SPISAK_STUDENTI_IME[[#This Row],[Kolona1]]=1,COUNTIF($V$2:SPISAK_STUDENTI_IME[[#This Row],[Kolona1]],1),"")</f>
        <v/>
      </c>
      <c r="X88" s="138" t="str">
        <f ca="1">IFERROR(INDEX(SPISAK_STUDENTI_IME[PREZIME I IME],MATCH(ROWS($W$2:SPISAK_STUDENTI_IME[[#This Row],[Kolona2]]),SPISAK_STUDENTI_IME[Kolona2],0)),"")</f>
        <v/>
      </c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</row>
    <row r="89" spans="1:70" s="94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136" t="s">
        <v>150</v>
      </c>
      <c r="V89" s="140">
        <f ca="1">--ISNUMBER(IFERROR(SEARCH($F$3,SPISAK_STUDENTI_IME[[#This Row],[PREZIME I IME]],1),""))</f>
        <v>0</v>
      </c>
      <c r="W89" s="139" t="str">
        <f ca="1">IF(SPISAK_STUDENTI_IME[[#This Row],[Kolona1]]=1,COUNTIF($V$2:SPISAK_STUDENTI_IME[[#This Row],[Kolona1]],1),"")</f>
        <v/>
      </c>
      <c r="X89" s="138" t="str">
        <f ca="1">IFERROR(INDEX(SPISAK_STUDENTI_IME[PREZIME I IME],MATCH(ROWS($W$2:SPISAK_STUDENTI_IME[[#This Row],[Kolona2]]),SPISAK_STUDENTI_IME[Kolona2],0)),"")</f>
        <v/>
      </c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</row>
    <row r="90" spans="1:70" s="94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36" t="s">
        <v>151</v>
      </c>
      <c r="V90" s="140">
        <f ca="1">--ISNUMBER(IFERROR(SEARCH($F$3,SPISAK_STUDENTI_IME[[#This Row],[PREZIME I IME]],1),""))</f>
        <v>0</v>
      </c>
      <c r="W90" s="139" t="str">
        <f ca="1">IF(SPISAK_STUDENTI_IME[[#This Row],[Kolona1]]=1,COUNTIF($V$2:SPISAK_STUDENTI_IME[[#This Row],[Kolona1]],1),"")</f>
        <v/>
      </c>
      <c r="X90" s="138" t="str">
        <f ca="1">IFERROR(INDEX(SPISAK_STUDENTI_IME[PREZIME I IME],MATCH(ROWS($W$2:SPISAK_STUDENTI_IME[[#This Row],[Kolona2]]),SPISAK_STUDENTI_IME[Kolona2],0)),"")</f>
        <v/>
      </c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</row>
    <row r="91" spans="1:70" s="94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36" t="s">
        <v>152</v>
      </c>
      <c r="V91" s="140">
        <f ca="1">--ISNUMBER(IFERROR(SEARCH($F$3,SPISAK_STUDENTI_IME[[#This Row],[PREZIME I IME]],1),""))</f>
        <v>0</v>
      </c>
      <c r="W91" s="139" t="str">
        <f ca="1">IF(SPISAK_STUDENTI_IME[[#This Row],[Kolona1]]=1,COUNTIF($V$2:SPISAK_STUDENTI_IME[[#This Row],[Kolona1]],1),"")</f>
        <v/>
      </c>
      <c r="X91" s="138" t="str">
        <f ca="1">IFERROR(INDEX(SPISAK_STUDENTI_IME[PREZIME I IME],MATCH(ROWS($W$2:SPISAK_STUDENTI_IME[[#This Row],[Kolona2]]),SPISAK_STUDENTI_IME[Kolona2],0)),"")</f>
        <v/>
      </c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</row>
    <row r="92" spans="1:70" s="94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36" t="s">
        <v>153</v>
      </c>
      <c r="V92" s="140">
        <f ca="1">--ISNUMBER(IFERROR(SEARCH($F$3,SPISAK_STUDENTI_IME[[#This Row],[PREZIME I IME]],1),""))</f>
        <v>0</v>
      </c>
      <c r="W92" s="139" t="str">
        <f ca="1">IF(SPISAK_STUDENTI_IME[[#This Row],[Kolona1]]=1,COUNTIF($V$2:SPISAK_STUDENTI_IME[[#This Row],[Kolona1]],1),"")</f>
        <v/>
      </c>
      <c r="X92" s="138" t="str">
        <f ca="1">IFERROR(INDEX(SPISAK_STUDENTI_IME[PREZIME I IME],MATCH(ROWS($W$2:SPISAK_STUDENTI_IME[[#This Row],[Kolona2]]),SPISAK_STUDENTI_IME[Kolona2],0)),"")</f>
        <v/>
      </c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</row>
    <row r="93" spans="1:70" s="94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36" t="s">
        <v>154</v>
      </c>
      <c r="V93" s="140">
        <f ca="1">--ISNUMBER(IFERROR(SEARCH($F$3,SPISAK_STUDENTI_IME[[#This Row],[PREZIME I IME]],1),""))</f>
        <v>0</v>
      </c>
      <c r="W93" s="139" t="str">
        <f ca="1">IF(SPISAK_STUDENTI_IME[[#This Row],[Kolona1]]=1,COUNTIF($V$2:SPISAK_STUDENTI_IME[[#This Row],[Kolona1]],1),"")</f>
        <v/>
      </c>
      <c r="X93" s="138" t="str">
        <f ca="1">IFERROR(INDEX(SPISAK_STUDENTI_IME[PREZIME I IME],MATCH(ROWS($W$2:SPISAK_STUDENTI_IME[[#This Row],[Kolona2]]),SPISAK_STUDENTI_IME[Kolona2],0)),"")</f>
        <v/>
      </c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</row>
    <row r="94" spans="1:70" s="94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36" t="s">
        <v>155</v>
      </c>
      <c r="V94" s="140">
        <f ca="1">--ISNUMBER(IFERROR(SEARCH($F$3,SPISAK_STUDENTI_IME[[#This Row],[PREZIME I IME]],1),""))</f>
        <v>0</v>
      </c>
      <c r="W94" s="139" t="str">
        <f ca="1">IF(SPISAK_STUDENTI_IME[[#This Row],[Kolona1]]=1,COUNTIF($V$2:SPISAK_STUDENTI_IME[[#This Row],[Kolona1]],1),"")</f>
        <v/>
      </c>
      <c r="X94" s="138" t="str">
        <f ca="1">IFERROR(INDEX(SPISAK_STUDENTI_IME[PREZIME I IME],MATCH(ROWS($W$2:SPISAK_STUDENTI_IME[[#This Row],[Kolona2]]),SPISAK_STUDENTI_IME[Kolona2],0)),"")</f>
        <v/>
      </c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</row>
    <row r="95" spans="1:70" s="94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36" t="s">
        <v>156</v>
      </c>
      <c r="V95" s="140">
        <f ca="1">--ISNUMBER(IFERROR(SEARCH($F$3,SPISAK_STUDENTI_IME[[#This Row],[PREZIME I IME]],1),""))</f>
        <v>0</v>
      </c>
      <c r="W95" s="139" t="str">
        <f ca="1">IF(SPISAK_STUDENTI_IME[[#This Row],[Kolona1]]=1,COUNTIF($V$2:SPISAK_STUDENTI_IME[[#This Row],[Kolona1]],1),"")</f>
        <v/>
      </c>
      <c r="X95" s="138" t="str">
        <f ca="1">IFERROR(INDEX(SPISAK_STUDENTI_IME[PREZIME I IME],MATCH(ROWS($W$2:SPISAK_STUDENTI_IME[[#This Row],[Kolona2]]),SPISAK_STUDENTI_IME[Kolona2],0)),"")</f>
        <v/>
      </c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</row>
    <row r="96" spans="1:70" s="94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36" t="s">
        <v>157</v>
      </c>
      <c r="V96" s="140">
        <f ca="1">--ISNUMBER(IFERROR(SEARCH($F$3,SPISAK_STUDENTI_IME[[#This Row],[PREZIME I IME]],1),""))</f>
        <v>0</v>
      </c>
      <c r="W96" s="139" t="str">
        <f ca="1">IF(SPISAK_STUDENTI_IME[[#This Row],[Kolona1]]=1,COUNTIF($V$2:SPISAK_STUDENTI_IME[[#This Row],[Kolona1]],1),"")</f>
        <v/>
      </c>
      <c r="X96" s="138" t="str">
        <f ca="1">IFERROR(INDEX(SPISAK_STUDENTI_IME[PREZIME I IME],MATCH(ROWS($W$2:SPISAK_STUDENTI_IME[[#This Row],[Kolona2]]),SPISAK_STUDENTI_IME[Kolona2],0)),"")</f>
        <v/>
      </c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</row>
    <row r="97" spans="1:70" s="94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36" t="s">
        <v>158</v>
      </c>
      <c r="V97" s="140">
        <f ca="1">--ISNUMBER(IFERROR(SEARCH($F$3,SPISAK_STUDENTI_IME[[#This Row],[PREZIME I IME]],1),""))</f>
        <v>0</v>
      </c>
      <c r="W97" s="139" t="str">
        <f ca="1">IF(SPISAK_STUDENTI_IME[[#This Row],[Kolona1]]=1,COUNTIF($V$2:SPISAK_STUDENTI_IME[[#This Row],[Kolona1]],1),"")</f>
        <v/>
      </c>
      <c r="X97" s="138" t="str">
        <f ca="1">IFERROR(INDEX(SPISAK_STUDENTI_IME[PREZIME I IME],MATCH(ROWS($W$2:SPISAK_STUDENTI_IME[[#This Row],[Kolona2]]),SPISAK_STUDENTI_IME[Kolona2],0)),"")</f>
        <v/>
      </c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</row>
    <row r="98" spans="1:70" s="94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" t="s">
        <v>159</v>
      </c>
      <c r="V98" s="140">
        <f ca="1">--ISNUMBER(IFERROR(SEARCH($F$3,SPISAK_STUDENTI_IME[[#This Row],[PREZIME I IME]],1),""))</f>
        <v>0</v>
      </c>
      <c r="W98" s="140" t="str">
        <f ca="1">IF(SPISAK_STUDENTI_IME[[#This Row],[Kolona1]]=1,COUNTIF($V$2:SPISAK_STUDENTI_IME[[#This Row],[Kolona1]],1),"")</f>
        <v/>
      </c>
      <c r="X98" s="138" t="str">
        <f ca="1">IFERROR(INDEX(SPISAK_STUDENTI_IME[PREZIME I IME],MATCH(ROWS($W$2:SPISAK_STUDENTI_IME[[#This Row],[Kolona2]]),SPISAK_STUDENTI_IME[Kolona2],0)),"")</f>
        <v/>
      </c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</row>
    <row r="99" spans="1:70" s="94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</row>
    <row r="100" spans="1:70" s="94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</row>
    <row r="101" spans="1:70" s="94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</row>
    <row r="102" spans="1:70" s="94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</row>
    <row r="103" spans="1:70" s="94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</row>
    <row r="104" spans="1:70" s="94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</row>
    <row r="105" spans="1:70" s="94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</row>
    <row r="106" spans="1:70" s="94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</row>
    <row r="107" spans="1:70" s="94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</row>
    <row r="108" spans="1:70" s="94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</row>
    <row r="109" spans="1:70" s="94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</row>
    <row r="110" spans="1:70" s="94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</row>
    <row r="111" spans="1:70" s="94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</row>
    <row r="112" spans="1:70" s="94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</row>
    <row r="113" spans="1:70" s="94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</row>
    <row r="114" spans="1:70" s="94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</row>
    <row r="115" spans="1:70" s="94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</row>
    <row r="116" spans="1:70" s="94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</row>
    <row r="117" spans="1:70" s="94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</row>
    <row r="118" spans="1:70" s="94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</row>
    <row r="119" spans="1:70" s="94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</row>
    <row r="120" spans="1:70" s="94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</row>
    <row r="121" spans="1:70" s="94" customForma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</row>
    <row r="122" spans="1:70" s="94" customForma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</row>
    <row r="123" spans="1:70" s="94" customForma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</row>
    <row r="124" spans="1:70" s="94" customForma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</row>
    <row r="125" spans="1:70" s="94" customForma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</row>
    <row r="126" spans="1:70" s="94" customForma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</row>
    <row r="127" spans="1:70" s="94" customForma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</row>
    <row r="128" spans="1:70" s="94" customForma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</row>
    <row r="129" spans="1:70" s="94" customForma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</row>
    <row r="130" spans="1:70" s="94" customForma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</row>
    <row r="131" spans="1:70" s="94" customForma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</row>
    <row r="132" spans="1:70" s="94" customForma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</row>
    <row r="133" spans="1:70" s="94" customForma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</row>
    <row r="134" spans="1:70" s="94" customForma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</row>
    <row r="135" spans="1:70" s="94" customForma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</row>
    <row r="136" spans="1:70" s="94" customForma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</row>
    <row r="137" spans="1:70" s="94" customForma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</row>
    <row r="138" spans="1:70" s="94" customForma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</row>
    <row r="139" spans="1:70" s="94" customForma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</row>
    <row r="140" spans="1:70" s="94" customForma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</row>
    <row r="141" spans="1:70" s="94" customForma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</row>
    <row r="142" spans="1:70" s="94" customForma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</row>
    <row r="143" spans="1:70" s="94" customForma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</row>
    <row r="144" spans="1:70" s="94" customForma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</row>
    <row r="145" spans="1:70" s="94" customForma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</row>
    <row r="146" spans="1:70" s="94" customForma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</row>
    <row r="147" spans="1:70" s="94" customForma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</row>
    <row r="148" spans="1:70" s="94" customForma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</row>
    <row r="149" spans="1:70" s="94" customForma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</row>
    <row r="150" spans="1:70" s="94" customForma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</row>
    <row r="151" spans="1:70" s="94" customForma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</row>
    <row r="152" spans="1:70" s="94" customForma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</row>
    <row r="153" spans="1:70" s="94" customForma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</row>
    <row r="154" spans="1:70" s="94" customForma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</row>
    <row r="155" spans="1:70" s="94" customForma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</row>
    <row r="156" spans="1:70" s="94" customForma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</row>
    <row r="157" spans="1:70" s="94" customForma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</row>
    <row r="158" spans="1:70" s="94" customForma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</row>
    <row r="159" spans="1:70" s="94" customForma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</row>
    <row r="160" spans="1:70" s="94" customForma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</row>
    <row r="161" spans="1:70" s="94" customForma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</row>
    <row r="162" spans="1:70" s="94" customForma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</row>
    <row r="163" spans="1:70" s="94" customForma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</row>
    <row r="164" spans="1:70" s="94" customForma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</row>
    <row r="165" spans="1:70" s="94" customForma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</row>
    <row r="166" spans="1:70" s="94" customForma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</row>
    <row r="167" spans="1:70" s="94" customForma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</row>
    <row r="168" spans="1:70" s="94" customForma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</row>
    <row r="169" spans="1:70" s="94" customForma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</row>
    <row r="170" spans="1:70" s="94" customForma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</row>
    <row r="171" spans="1:70" s="94" customForma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</row>
    <row r="172" spans="1:70" s="94" customForma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</row>
    <row r="173" spans="1:70" s="94" customForma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</row>
    <row r="174" spans="1:70" s="94" customForma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</row>
    <row r="175" spans="1:70" s="94" customForma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</row>
    <row r="176" spans="1:70" s="94" customForma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</row>
    <row r="177" spans="1:70" s="94" customForma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</row>
    <row r="178" spans="1:70" s="94" customForma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</row>
    <row r="179" spans="1:70" s="94" customForma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</row>
    <row r="180" spans="1:70" s="94" customForma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</row>
    <row r="181" spans="1:70" s="94" customForma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</row>
    <row r="182" spans="1:70" s="94" customForma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</row>
    <row r="183" spans="1:70" s="94" customForma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</row>
    <row r="184" spans="1:70" s="94" customForma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</row>
    <row r="185" spans="1:70" s="94" customForma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</row>
    <row r="186" spans="1:70" s="94" customForma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</row>
    <row r="187" spans="1:70" s="94" customForma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</row>
    <row r="188" spans="1:70" s="94" customForma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</row>
    <row r="189" spans="1:70" s="94" customForma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</row>
    <row r="190" spans="1:70" s="94" customForma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</row>
    <row r="191" spans="1:70" s="94" customForma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</row>
    <row r="192" spans="1:70" s="94" customForma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</row>
    <row r="193" spans="1:70" s="94" customForma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</row>
    <row r="194" spans="1:70" s="94" customForma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</row>
    <row r="195" spans="1:70" s="94" customForma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</row>
    <row r="196" spans="1:70" s="94" customForma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</row>
    <row r="197" spans="1:70" s="94" customForma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</row>
    <row r="198" spans="1:70" s="94" customForma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</row>
    <row r="199" spans="1:70" s="94" customForma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</row>
    <row r="200" spans="1:70" s="94" customForma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</row>
    <row r="201" spans="1:70" s="94" customForma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</row>
    <row r="202" spans="1:70" s="94" customForma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</row>
    <row r="203" spans="1:70" s="94" customForma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</row>
    <row r="204" spans="1:70" s="94" customForma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</row>
    <row r="205" spans="1:70" s="94" customForma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</row>
    <row r="206" spans="1:70" s="94" customForma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</row>
    <row r="207" spans="1:70" s="94" customForma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</row>
    <row r="208" spans="1:70" s="94" customForma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</row>
    <row r="209" spans="1:70" s="94" customForma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</row>
    <row r="210" spans="1:70" s="94" customForma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</row>
    <row r="211" spans="1:70" s="94" customForma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</row>
    <row r="212" spans="1:70" s="94" customForma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</row>
    <row r="213" spans="1:70" s="94" customForma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</row>
    <row r="214" spans="1:70" s="94" customForma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</row>
    <row r="215" spans="1:70" s="94" customForma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</row>
    <row r="216" spans="1:70" s="94" customForma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</row>
    <row r="217" spans="1:70" s="94" customForma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</row>
    <row r="218" spans="1:70" s="94" customForma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</row>
    <row r="219" spans="1:70" s="94" customForma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</row>
    <row r="220" spans="1:70" s="94" customForma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</row>
    <row r="221" spans="1:70" s="94" customForma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</row>
    <row r="222" spans="1:70" s="94" customForma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</row>
    <row r="223" spans="1:70" s="94" customForma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</row>
    <row r="224" spans="1:70" s="94" customForma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</row>
    <row r="225" spans="1:70" s="94" customForma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</row>
    <row r="226" spans="1:70" s="94" customForma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</row>
    <row r="227" spans="1:70" s="94" customForma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</row>
    <row r="228" spans="1:70" s="94" customForma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</row>
    <row r="229" spans="1:70" s="94" customForma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</row>
    <row r="230" spans="1:70" s="94" customForma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</row>
    <row r="231" spans="1:70" s="94" customForma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</row>
    <row r="232" spans="1:70" s="94" customForma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</row>
    <row r="233" spans="1:70" s="94" customForma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</row>
    <row r="234" spans="1:70" s="94" customForma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</row>
    <row r="235" spans="1:70" s="94" customForma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</row>
    <row r="236" spans="1:70" s="94" customForma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</row>
    <row r="237" spans="1:70" s="94" customForma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</row>
    <row r="238" spans="1:70" s="94" customForma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</row>
    <row r="239" spans="1:70" s="94" customForma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</row>
    <row r="240" spans="1:70" s="94" customForma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</row>
    <row r="241" spans="1:70" s="94" customForma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</row>
    <row r="242" spans="1:70" s="94" customForma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</row>
    <row r="243" spans="1:70" s="94" customForma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</row>
    <row r="244" spans="1:70" s="94" customForma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</row>
    <row r="245" spans="1:70" s="94" customForma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</row>
    <row r="246" spans="1:70" s="94" customForma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</row>
    <row r="247" spans="1:70" s="94" customForma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</row>
    <row r="248" spans="1:70" s="94" customForma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</row>
    <row r="249" spans="1:70" s="94" customForma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</row>
    <row r="250" spans="1:70" s="94" customForma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</row>
    <row r="251" spans="1:70" s="94" customForma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</row>
    <row r="252" spans="1:70" s="94" customForma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</row>
    <row r="253" spans="1:70" s="94" customForma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</row>
    <row r="254" spans="1:70" s="94" customForma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</row>
    <row r="255" spans="1:70" s="94" customForma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</row>
    <row r="256" spans="1:70" s="94" customForma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</row>
    <row r="257" spans="1:70" s="94" customForma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</row>
    <row r="258" spans="1:70" s="94" customForma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</row>
    <row r="259" spans="1:70" s="94" customForma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</row>
    <row r="260" spans="1:70" s="94" customForma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</row>
    <row r="261" spans="1:70" s="94" customFormat="1">
      <c r="A261" s="20"/>
      <c r="B261" s="20"/>
      <c r="C261" s="20"/>
      <c r="D261" s="20"/>
    </row>
    <row r="262" spans="1:70" s="94" customFormat="1">
      <c r="A262" s="20"/>
      <c r="B262" s="20"/>
      <c r="C262" s="20"/>
      <c r="D262" s="20"/>
    </row>
    <row r="263" spans="1:70" s="94" customFormat="1">
      <c r="A263" s="20"/>
      <c r="B263" s="20"/>
      <c r="C263" s="20"/>
      <c r="D263" s="20"/>
    </row>
    <row r="264" spans="1:70" s="94" customFormat="1">
      <c r="A264" s="20"/>
      <c r="B264" s="20"/>
      <c r="C264" s="20"/>
      <c r="D264" s="20"/>
    </row>
    <row r="265" spans="1:70" s="94" customFormat="1">
      <c r="A265" s="20"/>
      <c r="B265" s="20"/>
      <c r="C265" s="20"/>
      <c r="D265" s="20"/>
    </row>
    <row r="266" spans="1:70" s="94" customFormat="1">
      <c r="A266" s="20"/>
      <c r="B266" s="20"/>
      <c r="C266" s="20"/>
      <c r="D266" s="20"/>
    </row>
    <row r="267" spans="1:70" s="94" customFormat="1">
      <c r="A267" s="20"/>
      <c r="B267" s="20"/>
      <c r="C267" s="20"/>
      <c r="D267" s="20"/>
    </row>
    <row r="268" spans="1:70" s="94" customFormat="1">
      <c r="A268" s="20"/>
      <c r="B268" s="20"/>
      <c r="C268" s="20"/>
      <c r="D268" s="20"/>
    </row>
    <row r="269" spans="1:70" s="94" customFormat="1">
      <c r="A269" s="20"/>
      <c r="B269" s="20"/>
      <c r="C269" s="20"/>
      <c r="D269" s="20"/>
    </row>
    <row r="270" spans="1:70" s="94" customFormat="1">
      <c r="A270" s="20"/>
      <c r="B270" s="20"/>
      <c r="C270" s="20"/>
      <c r="D270" s="20"/>
    </row>
    <row r="271" spans="1:70" s="94" customFormat="1">
      <c r="A271" s="20"/>
      <c r="B271" s="20"/>
      <c r="C271" s="20"/>
      <c r="D271" s="20"/>
    </row>
    <row r="272" spans="1:70" s="94" customFormat="1">
      <c r="A272" s="20"/>
      <c r="B272" s="20"/>
      <c r="C272" s="20"/>
      <c r="D272" s="20"/>
    </row>
    <row r="273" spans="1:4" s="94" customFormat="1">
      <c r="A273" s="20"/>
      <c r="B273" s="20"/>
      <c r="C273" s="20"/>
      <c r="D273" s="20"/>
    </row>
    <row r="274" spans="1:4" s="94" customFormat="1">
      <c r="A274" s="20"/>
      <c r="B274" s="20"/>
      <c r="C274" s="20"/>
      <c r="D274" s="20"/>
    </row>
    <row r="275" spans="1:4" s="94" customFormat="1">
      <c r="A275" s="20"/>
      <c r="B275" s="20"/>
      <c r="C275" s="20"/>
      <c r="D275" s="20"/>
    </row>
    <row r="276" spans="1:4" s="94" customFormat="1">
      <c r="A276" s="20"/>
      <c r="B276" s="20"/>
      <c r="C276" s="20"/>
      <c r="D276" s="20"/>
    </row>
    <row r="277" spans="1:4" s="94" customFormat="1">
      <c r="A277" s="20"/>
      <c r="B277" s="20"/>
      <c r="C277" s="20"/>
      <c r="D277" s="20"/>
    </row>
    <row r="278" spans="1:4" s="94" customFormat="1">
      <c r="A278" s="20"/>
      <c r="B278" s="20"/>
      <c r="C278" s="20"/>
      <c r="D278" s="20"/>
    </row>
    <row r="279" spans="1:4" s="94" customFormat="1">
      <c r="A279" s="20"/>
      <c r="B279" s="20"/>
      <c r="C279" s="20"/>
      <c r="D279" s="20"/>
    </row>
    <row r="280" spans="1:4" s="94" customFormat="1">
      <c r="A280" s="20"/>
      <c r="B280" s="20"/>
      <c r="C280" s="20"/>
      <c r="D280" s="20"/>
    </row>
    <row r="281" spans="1:4" s="94" customFormat="1">
      <c r="A281" s="20"/>
      <c r="B281" s="20"/>
      <c r="C281" s="20"/>
      <c r="D281" s="20"/>
    </row>
    <row r="282" spans="1:4" s="94" customFormat="1">
      <c r="A282" s="20"/>
      <c r="B282" s="20"/>
      <c r="C282" s="20"/>
      <c r="D282" s="20"/>
    </row>
    <row r="283" spans="1:4" s="94" customFormat="1">
      <c r="A283" s="20"/>
      <c r="B283" s="20"/>
      <c r="C283" s="20"/>
      <c r="D283" s="20"/>
    </row>
    <row r="284" spans="1:4" s="94" customFormat="1">
      <c r="A284" s="20"/>
      <c r="B284" s="20"/>
      <c r="C284" s="20"/>
      <c r="D284" s="20"/>
    </row>
    <row r="285" spans="1:4" s="94" customFormat="1">
      <c r="A285" s="20"/>
      <c r="B285" s="20"/>
      <c r="C285" s="20"/>
      <c r="D285" s="20"/>
    </row>
    <row r="286" spans="1:4" s="94" customFormat="1">
      <c r="A286" s="20"/>
      <c r="B286" s="20"/>
      <c r="C286" s="20"/>
      <c r="D286" s="20"/>
    </row>
    <row r="287" spans="1:4" s="94" customFormat="1">
      <c r="A287" s="20"/>
      <c r="B287" s="20"/>
      <c r="C287" s="20"/>
      <c r="D287" s="20"/>
    </row>
    <row r="288" spans="1:4" s="94" customFormat="1">
      <c r="A288" s="20"/>
      <c r="B288" s="20"/>
      <c r="C288" s="20"/>
      <c r="D288" s="20"/>
    </row>
    <row r="289" spans="1:4" s="94" customFormat="1">
      <c r="A289" s="20"/>
      <c r="B289" s="20"/>
      <c r="C289" s="20"/>
      <c r="D289" s="20"/>
    </row>
    <row r="290" spans="1:4" s="94" customFormat="1">
      <c r="A290" s="20"/>
      <c r="B290" s="20"/>
      <c r="C290" s="20"/>
      <c r="D290" s="20"/>
    </row>
    <row r="291" spans="1:4" s="94" customFormat="1">
      <c r="A291" s="20"/>
      <c r="B291" s="20"/>
      <c r="C291" s="20"/>
      <c r="D291" s="20"/>
    </row>
    <row r="292" spans="1:4" s="94" customFormat="1">
      <c r="A292" s="20"/>
      <c r="B292" s="20"/>
      <c r="C292" s="20"/>
      <c r="D292" s="20"/>
    </row>
    <row r="293" spans="1:4" s="94" customFormat="1">
      <c r="A293" s="20"/>
      <c r="B293" s="20"/>
      <c r="C293" s="20"/>
      <c r="D293" s="20"/>
    </row>
    <row r="294" spans="1:4" s="94" customFormat="1">
      <c r="A294" s="20"/>
      <c r="B294" s="20"/>
      <c r="C294" s="20"/>
      <c r="D294" s="20"/>
    </row>
    <row r="295" spans="1:4" s="94" customFormat="1">
      <c r="A295" s="20"/>
      <c r="B295" s="20"/>
      <c r="C295" s="20"/>
      <c r="D295" s="20"/>
    </row>
    <row r="296" spans="1:4" s="94" customFormat="1">
      <c r="A296" s="20"/>
      <c r="B296" s="20"/>
      <c r="C296" s="20"/>
      <c r="D296" s="20"/>
    </row>
    <row r="297" spans="1:4" s="94" customFormat="1">
      <c r="A297" s="20"/>
      <c r="B297" s="20"/>
      <c r="C297" s="20"/>
      <c r="D297" s="20"/>
    </row>
    <row r="298" spans="1:4" s="94" customFormat="1">
      <c r="A298" s="20"/>
      <c r="B298" s="20"/>
      <c r="C298" s="20"/>
      <c r="D298" s="20"/>
    </row>
    <row r="299" spans="1:4" s="94" customFormat="1">
      <c r="A299" s="20"/>
      <c r="B299" s="20"/>
      <c r="C299" s="20"/>
      <c r="D299" s="20"/>
    </row>
    <row r="300" spans="1:4" s="94" customFormat="1">
      <c r="A300" s="20"/>
      <c r="B300" s="20"/>
      <c r="C300" s="20"/>
      <c r="D300" s="20"/>
    </row>
    <row r="301" spans="1:4" s="94" customFormat="1">
      <c r="A301" s="20"/>
      <c r="B301" s="20"/>
      <c r="C301" s="20"/>
      <c r="D301" s="20"/>
    </row>
    <row r="302" spans="1:4" s="94" customFormat="1">
      <c r="A302" s="20"/>
      <c r="B302" s="20"/>
      <c r="C302" s="20"/>
      <c r="D302" s="20"/>
    </row>
    <row r="303" spans="1:4" s="94" customFormat="1">
      <c r="A303" s="20"/>
      <c r="B303" s="20"/>
      <c r="C303" s="20"/>
      <c r="D303" s="20"/>
    </row>
    <row r="304" spans="1:4" s="94" customFormat="1">
      <c r="A304" s="20"/>
      <c r="B304" s="20"/>
      <c r="C304" s="20"/>
      <c r="D304" s="20"/>
    </row>
    <row r="305" spans="1:4" s="94" customFormat="1">
      <c r="A305" s="20"/>
      <c r="B305" s="20"/>
      <c r="C305" s="20"/>
      <c r="D305" s="20"/>
    </row>
    <row r="306" spans="1:4" s="94" customFormat="1">
      <c r="A306" s="20"/>
      <c r="B306" s="20"/>
      <c r="C306" s="20"/>
      <c r="D306" s="20"/>
    </row>
    <row r="307" spans="1:4" s="94" customFormat="1">
      <c r="A307" s="20"/>
      <c r="B307" s="20"/>
      <c r="C307" s="20"/>
      <c r="D307" s="20"/>
    </row>
    <row r="308" spans="1:4" s="94" customFormat="1">
      <c r="A308" s="20"/>
      <c r="B308" s="20"/>
      <c r="C308" s="20"/>
      <c r="D308" s="20"/>
    </row>
    <row r="309" spans="1:4" s="94" customFormat="1">
      <c r="A309" s="20"/>
      <c r="B309" s="20"/>
      <c r="C309" s="20"/>
      <c r="D309" s="20"/>
    </row>
    <row r="310" spans="1:4" s="94" customFormat="1">
      <c r="A310" s="20"/>
      <c r="B310" s="20"/>
      <c r="C310" s="20"/>
      <c r="D310" s="20"/>
    </row>
    <row r="311" spans="1:4" s="94" customFormat="1">
      <c r="A311" s="20"/>
      <c r="B311" s="20"/>
      <c r="C311" s="20"/>
      <c r="D311" s="20"/>
    </row>
    <row r="312" spans="1:4" s="94" customFormat="1">
      <c r="A312" s="20"/>
      <c r="B312" s="20"/>
      <c r="C312" s="20"/>
      <c r="D312" s="20"/>
    </row>
    <row r="313" spans="1:4" s="94" customFormat="1">
      <c r="A313" s="20"/>
      <c r="B313" s="20"/>
      <c r="C313" s="20"/>
      <c r="D313" s="20"/>
    </row>
    <row r="314" spans="1:4" s="94" customFormat="1">
      <c r="A314" s="20"/>
      <c r="B314" s="20"/>
      <c r="C314" s="20"/>
      <c r="D314" s="20"/>
    </row>
    <row r="315" spans="1:4" s="94" customFormat="1">
      <c r="A315" s="20"/>
      <c r="B315" s="20"/>
      <c r="C315" s="20"/>
      <c r="D315" s="20"/>
    </row>
    <row r="316" spans="1:4" s="94" customFormat="1">
      <c r="A316" s="20"/>
      <c r="B316" s="20"/>
      <c r="C316" s="20"/>
      <c r="D316" s="20"/>
    </row>
    <row r="317" spans="1:4" s="94" customFormat="1">
      <c r="A317" s="20"/>
      <c r="B317" s="20"/>
      <c r="C317" s="20"/>
      <c r="D317" s="20"/>
    </row>
    <row r="318" spans="1:4" s="94" customFormat="1">
      <c r="A318" s="20"/>
      <c r="B318" s="20"/>
      <c r="C318" s="20"/>
      <c r="D318" s="20"/>
    </row>
    <row r="319" spans="1:4" s="94" customFormat="1">
      <c r="A319" s="20"/>
      <c r="B319" s="20"/>
      <c r="C319" s="20"/>
      <c r="D319" s="20"/>
    </row>
    <row r="320" spans="1:4" s="94" customFormat="1">
      <c r="A320" s="20"/>
      <c r="B320" s="20"/>
      <c r="C320" s="20"/>
      <c r="D320" s="20"/>
    </row>
    <row r="321" spans="1:4" s="94" customFormat="1">
      <c r="A321" s="20"/>
      <c r="B321" s="20"/>
      <c r="C321" s="20"/>
      <c r="D321" s="20"/>
    </row>
    <row r="322" spans="1:4" s="94" customFormat="1">
      <c r="A322" s="20"/>
      <c r="B322" s="20"/>
      <c r="C322" s="20"/>
      <c r="D322" s="20"/>
    </row>
    <row r="323" spans="1:4" s="94" customFormat="1">
      <c r="A323" s="20"/>
      <c r="B323" s="20"/>
      <c r="C323" s="20"/>
      <c r="D323" s="20"/>
    </row>
    <row r="324" spans="1:4" s="94" customFormat="1">
      <c r="A324" s="20"/>
      <c r="B324" s="20"/>
      <c r="C324" s="20"/>
      <c r="D324" s="20"/>
    </row>
    <row r="325" spans="1:4" s="94" customFormat="1">
      <c r="A325" s="20"/>
      <c r="B325" s="20"/>
      <c r="C325" s="20"/>
      <c r="D325" s="20"/>
    </row>
    <row r="326" spans="1:4" s="94" customFormat="1">
      <c r="A326" s="20"/>
      <c r="B326" s="20"/>
      <c r="C326" s="20"/>
      <c r="D326" s="20"/>
    </row>
    <row r="327" spans="1:4" s="94" customFormat="1">
      <c r="A327" s="20"/>
      <c r="B327" s="20"/>
      <c r="C327" s="20"/>
      <c r="D327" s="20"/>
    </row>
    <row r="328" spans="1:4" s="94" customFormat="1">
      <c r="A328" s="20"/>
      <c r="B328" s="20"/>
      <c r="C328" s="20"/>
      <c r="D328" s="20"/>
    </row>
    <row r="329" spans="1:4" s="94" customFormat="1">
      <c r="A329" s="20"/>
      <c r="B329" s="20"/>
      <c r="C329" s="20"/>
      <c r="D329" s="20"/>
    </row>
    <row r="330" spans="1:4" s="94" customFormat="1">
      <c r="A330" s="20"/>
      <c r="B330" s="20"/>
      <c r="C330" s="20"/>
      <c r="D330" s="20"/>
    </row>
    <row r="331" spans="1:4" s="94" customFormat="1">
      <c r="A331" s="20"/>
      <c r="B331" s="20"/>
      <c r="C331" s="20"/>
      <c r="D331" s="20"/>
    </row>
    <row r="332" spans="1:4" s="94" customFormat="1">
      <c r="A332" s="20"/>
      <c r="B332" s="20"/>
      <c r="C332" s="20"/>
      <c r="D332" s="20"/>
    </row>
    <row r="333" spans="1:4" s="94" customFormat="1">
      <c r="A333" s="20"/>
      <c r="B333" s="20"/>
      <c r="C333" s="20"/>
      <c r="D333" s="20"/>
    </row>
    <row r="334" spans="1:4" s="94" customFormat="1">
      <c r="A334" s="20"/>
      <c r="B334" s="20"/>
      <c r="C334" s="20"/>
      <c r="D334" s="20"/>
    </row>
    <row r="335" spans="1:4" s="94" customFormat="1">
      <c r="A335" s="20"/>
      <c r="B335" s="20"/>
      <c r="C335" s="20"/>
      <c r="D335" s="20"/>
    </row>
    <row r="336" spans="1:4" s="94" customFormat="1">
      <c r="A336" s="20"/>
      <c r="B336" s="20"/>
      <c r="C336" s="20"/>
      <c r="D336" s="20"/>
    </row>
    <row r="337" spans="1:4" s="94" customFormat="1">
      <c r="A337" s="20"/>
      <c r="B337" s="20"/>
      <c r="C337" s="20"/>
      <c r="D337" s="20"/>
    </row>
    <row r="338" spans="1:4" s="94" customFormat="1">
      <c r="A338" s="20"/>
      <c r="B338" s="20"/>
      <c r="C338" s="20"/>
      <c r="D338" s="20"/>
    </row>
    <row r="339" spans="1:4" s="94" customFormat="1">
      <c r="A339" s="20"/>
      <c r="B339" s="20"/>
      <c r="C339" s="20"/>
      <c r="D339" s="20"/>
    </row>
    <row r="340" spans="1:4" s="94" customFormat="1">
      <c r="A340" s="20"/>
      <c r="B340" s="20"/>
      <c r="C340" s="20"/>
      <c r="D340" s="20"/>
    </row>
    <row r="341" spans="1:4" s="94" customFormat="1">
      <c r="A341" s="20"/>
      <c r="B341" s="20"/>
      <c r="C341" s="20"/>
      <c r="D341" s="20"/>
    </row>
    <row r="342" spans="1:4" s="94" customFormat="1">
      <c r="A342" s="20"/>
      <c r="B342" s="20"/>
      <c r="C342" s="20"/>
      <c r="D342" s="20"/>
    </row>
    <row r="343" spans="1:4" s="94" customFormat="1">
      <c r="A343" s="20"/>
      <c r="B343" s="20"/>
      <c r="C343" s="20"/>
      <c r="D343" s="20"/>
    </row>
    <row r="344" spans="1:4" s="94" customFormat="1">
      <c r="A344" s="20"/>
      <c r="B344" s="20"/>
      <c r="C344" s="20"/>
      <c r="D344" s="20"/>
    </row>
    <row r="345" spans="1:4" s="94" customFormat="1">
      <c r="A345" s="20"/>
      <c r="B345" s="20"/>
      <c r="C345" s="20"/>
      <c r="D345" s="20"/>
    </row>
    <row r="346" spans="1:4" s="94" customFormat="1">
      <c r="A346" s="20"/>
      <c r="B346" s="20"/>
      <c r="C346" s="20"/>
      <c r="D346" s="20"/>
    </row>
    <row r="347" spans="1:4" s="94" customFormat="1">
      <c r="A347" s="20"/>
      <c r="B347" s="20"/>
      <c r="C347" s="20"/>
      <c r="D347" s="20"/>
    </row>
    <row r="348" spans="1:4" s="94" customFormat="1">
      <c r="A348" s="20"/>
      <c r="B348" s="20"/>
      <c r="C348" s="20"/>
      <c r="D348" s="20"/>
    </row>
    <row r="349" spans="1:4" s="94" customFormat="1">
      <c r="A349" s="20"/>
      <c r="B349" s="20"/>
      <c r="C349" s="20"/>
      <c r="D349" s="20"/>
    </row>
    <row r="350" spans="1:4" s="94" customFormat="1">
      <c r="A350" s="20"/>
      <c r="B350" s="20"/>
      <c r="C350" s="20"/>
      <c r="D350" s="20"/>
    </row>
    <row r="351" spans="1:4" s="94" customFormat="1">
      <c r="A351" s="20"/>
      <c r="B351" s="20"/>
      <c r="C351" s="20"/>
      <c r="D351" s="20"/>
    </row>
    <row r="352" spans="1:4" s="94" customFormat="1">
      <c r="A352" s="20"/>
      <c r="B352" s="20"/>
      <c r="C352" s="20"/>
      <c r="D352" s="20"/>
    </row>
    <row r="353" spans="1:4" s="94" customFormat="1">
      <c r="A353" s="20"/>
      <c r="B353" s="20"/>
      <c r="C353" s="20"/>
      <c r="D353" s="20"/>
    </row>
    <row r="354" spans="1:4" s="94" customFormat="1">
      <c r="A354" s="20"/>
      <c r="B354" s="20"/>
      <c r="C354" s="20"/>
      <c r="D354" s="20"/>
    </row>
    <row r="355" spans="1:4" s="94" customFormat="1">
      <c r="A355" s="20"/>
      <c r="B355" s="20"/>
      <c r="C355" s="20"/>
      <c r="D355" s="20"/>
    </row>
    <row r="356" spans="1:4" s="94" customFormat="1">
      <c r="A356" s="20"/>
      <c r="B356" s="20"/>
      <c r="C356" s="20"/>
      <c r="D356" s="20"/>
    </row>
    <row r="357" spans="1:4" s="94" customFormat="1">
      <c r="A357" s="20"/>
      <c r="B357" s="20"/>
      <c r="C357" s="20"/>
      <c r="D357" s="20"/>
    </row>
    <row r="358" spans="1:4" s="94" customFormat="1">
      <c r="A358" s="20"/>
      <c r="B358" s="20"/>
      <c r="C358" s="20"/>
      <c r="D358" s="20"/>
    </row>
    <row r="359" spans="1:4" s="94" customFormat="1">
      <c r="A359" s="20"/>
      <c r="B359" s="20"/>
      <c r="C359" s="20"/>
      <c r="D359" s="20"/>
    </row>
    <row r="360" spans="1:4" s="94" customFormat="1">
      <c r="A360" s="20"/>
      <c r="B360" s="20"/>
      <c r="C360" s="20"/>
      <c r="D360" s="20"/>
    </row>
    <row r="361" spans="1:4" s="94" customFormat="1">
      <c r="A361" s="20"/>
      <c r="B361" s="20"/>
      <c r="C361" s="20"/>
      <c r="D361" s="20"/>
    </row>
    <row r="362" spans="1:4" s="94" customFormat="1">
      <c r="A362" s="20"/>
      <c r="B362" s="20"/>
      <c r="C362" s="20"/>
      <c r="D362" s="20"/>
    </row>
    <row r="363" spans="1:4" s="94" customFormat="1">
      <c r="A363" s="20"/>
      <c r="B363" s="20"/>
      <c r="C363" s="20"/>
      <c r="D363" s="20"/>
    </row>
    <row r="364" spans="1:4" s="94" customFormat="1">
      <c r="A364" s="20"/>
      <c r="B364" s="20"/>
      <c r="C364" s="20"/>
      <c r="D364" s="20"/>
    </row>
    <row r="365" spans="1:4" s="94" customFormat="1">
      <c r="A365" s="20"/>
      <c r="B365" s="20"/>
      <c r="C365" s="20"/>
      <c r="D365" s="20"/>
    </row>
    <row r="366" spans="1:4" s="94" customFormat="1">
      <c r="A366" s="20"/>
      <c r="B366" s="20"/>
      <c r="C366" s="20"/>
      <c r="D366" s="20"/>
    </row>
    <row r="367" spans="1:4" s="94" customFormat="1">
      <c r="A367" s="20"/>
      <c r="B367" s="20"/>
      <c r="C367" s="20"/>
      <c r="D367" s="20"/>
    </row>
    <row r="368" spans="1:4" s="94" customFormat="1">
      <c r="A368" s="20"/>
      <c r="B368" s="20"/>
      <c r="C368" s="20"/>
      <c r="D368" s="20"/>
    </row>
    <row r="369" spans="1:4" s="94" customFormat="1">
      <c r="A369" s="20"/>
      <c r="B369" s="20"/>
      <c r="C369" s="20"/>
      <c r="D369" s="20"/>
    </row>
    <row r="370" spans="1:4" s="94" customFormat="1">
      <c r="A370" s="20"/>
      <c r="B370" s="20"/>
      <c r="C370" s="20"/>
      <c r="D370" s="20"/>
    </row>
    <row r="371" spans="1:4" s="94" customFormat="1">
      <c r="A371" s="20"/>
      <c r="B371" s="20"/>
      <c r="C371" s="20"/>
      <c r="D371" s="20"/>
    </row>
    <row r="372" spans="1:4" s="94" customFormat="1">
      <c r="A372" s="20"/>
      <c r="B372" s="20"/>
      <c r="C372" s="20"/>
      <c r="D372" s="20"/>
    </row>
    <row r="373" spans="1:4" s="94" customFormat="1">
      <c r="A373" s="20"/>
      <c r="B373" s="20"/>
      <c r="C373" s="20"/>
      <c r="D373" s="20"/>
    </row>
    <row r="374" spans="1:4" s="94" customFormat="1">
      <c r="A374" s="20"/>
      <c r="B374" s="20"/>
      <c r="C374" s="20"/>
      <c r="D374" s="20"/>
    </row>
    <row r="375" spans="1:4" s="94" customFormat="1">
      <c r="A375" s="20"/>
      <c r="B375" s="20"/>
      <c r="C375" s="20"/>
      <c r="D375" s="20"/>
    </row>
    <row r="376" spans="1:4" s="94" customFormat="1">
      <c r="A376" s="20"/>
      <c r="B376" s="20"/>
      <c r="C376" s="20"/>
      <c r="D376" s="20"/>
    </row>
    <row r="377" spans="1:4" s="94" customFormat="1">
      <c r="A377" s="20"/>
      <c r="B377" s="20"/>
      <c r="C377" s="20"/>
      <c r="D377" s="20"/>
    </row>
    <row r="378" spans="1:4" s="94" customFormat="1">
      <c r="A378" s="20"/>
      <c r="B378" s="20"/>
      <c r="C378" s="20"/>
      <c r="D378" s="20"/>
    </row>
    <row r="379" spans="1:4" s="94" customFormat="1">
      <c r="A379" s="20"/>
      <c r="B379" s="20"/>
      <c r="C379" s="20"/>
      <c r="D379" s="20"/>
    </row>
    <row r="380" spans="1:4" s="94" customFormat="1">
      <c r="A380" s="20"/>
      <c r="B380" s="20"/>
      <c r="C380" s="20"/>
      <c r="D380" s="20"/>
    </row>
    <row r="381" spans="1:4" s="94" customFormat="1">
      <c r="A381" s="20"/>
      <c r="B381" s="20"/>
      <c r="C381" s="20"/>
      <c r="D381" s="20"/>
    </row>
    <row r="382" spans="1:4" s="94" customFormat="1">
      <c r="A382" s="20"/>
      <c r="B382" s="20"/>
      <c r="C382" s="20"/>
      <c r="D382" s="20"/>
    </row>
    <row r="383" spans="1:4" s="94" customFormat="1">
      <c r="A383" s="20"/>
      <c r="B383" s="20"/>
      <c r="C383" s="20"/>
      <c r="D383" s="20"/>
    </row>
    <row r="384" spans="1:4" s="94" customFormat="1">
      <c r="A384" s="20"/>
      <c r="B384" s="20"/>
      <c r="C384" s="20"/>
      <c r="D384" s="20"/>
    </row>
    <row r="385" spans="1:4" s="94" customFormat="1">
      <c r="A385" s="20"/>
      <c r="B385" s="20"/>
      <c r="C385" s="20"/>
      <c r="D385" s="20"/>
    </row>
    <row r="386" spans="1:4" s="94" customFormat="1">
      <c r="A386" s="20"/>
      <c r="B386" s="20"/>
      <c r="C386" s="20"/>
      <c r="D386" s="20"/>
    </row>
    <row r="387" spans="1:4" s="94" customFormat="1">
      <c r="A387" s="20"/>
      <c r="B387" s="20"/>
      <c r="C387" s="20"/>
      <c r="D387" s="20"/>
    </row>
    <row r="388" spans="1:4" s="94" customFormat="1">
      <c r="A388" s="20"/>
      <c r="B388" s="20"/>
      <c r="C388" s="20"/>
      <c r="D388" s="20"/>
    </row>
    <row r="389" spans="1:4" s="94" customFormat="1">
      <c r="A389" s="20"/>
      <c r="B389" s="20"/>
      <c r="C389" s="20"/>
      <c r="D389" s="20"/>
    </row>
    <row r="390" spans="1:4" s="94" customFormat="1">
      <c r="A390" s="20"/>
      <c r="B390" s="20"/>
      <c r="C390" s="20"/>
      <c r="D390" s="20"/>
    </row>
    <row r="391" spans="1:4" s="94" customFormat="1">
      <c r="A391" s="20"/>
      <c r="B391" s="20"/>
      <c r="C391" s="20"/>
      <c r="D391" s="20"/>
    </row>
    <row r="392" spans="1:4" s="94" customFormat="1">
      <c r="A392" s="20"/>
      <c r="B392" s="20"/>
      <c r="C392" s="20"/>
      <c r="D392" s="20"/>
    </row>
    <row r="393" spans="1:4" s="94" customFormat="1">
      <c r="A393" s="20"/>
      <c r="B393" s="20"/>
      <c r="C393" s="20"/>
      <c r="D393" s="20"/>
    </row>
    <row r="394" spans="1:4" s="94" customFormat="1">
      <c r="A394" s="20"/>
      <c r="B394" s="20"/>
      <c r="C394" s="20"/>
      <c r="D394" s="20"/>
    </row>
    <row r="395" spans="1:4" s="94" customFormat="1">
      <c r="A395" s="20"/>
      <c r="B395" s="20"/>
      <c r="C395" s="20"/>
      <c r="D395" s="20"/>
    </row>
    <row r="396" spans="1:4" s="94" customFormat="1">
      <c r="A396" s="20"/>
      <c r="B396" s="20"/>
      <c r="C396" s="20"/>
      <c r="D396" s="20"/>
    </row>
    <row r="397" spans="1:4" s="94" customFormat="1">
      <c r="A397" s="20"/>
      <c r="B397" s="20"/>
      <c r="C397" s="20"/>
      <c r="D397" s="20"/>
    </row>
    <row r="398" spans="1:4" s="94" customFormat="1">
      <c r="A398" s="20"/>
      <c r="B398" s="20"/>
      <c r="C398" s="20"/>
      <c r="D398" s="20"/>
    </row>
    <row r="399" spans="1:4" s="94" customFormat="1">
      <c r="A399" s="20"/>
      <c r="B399" s="20"/>
      <c r="C399" s="20"/>
      <c r="D399" s="20"/>
    </row>
    <row r="400" spans="1:4" s="94" customFormat="1">
      <c r="A400" s="20"/>
      <c r="B400" s="20"/>
      <c r="C400" s="20"/>
      <c r="D400" s="20"/>
    </row>
    <row r="401" spans="1:4" s="94" customFormat="1">
      <c r="A401" s="20"/>
      <c r="B401" s="20"/>
      <c r="C401" s="20"/>
      <c r="D401" s="20"/>
    </row>
    <row r="402" spans="1:4" s="94" customFormat="1">
      <c r="A402" s="20"/>
      <c r="B402" s="20"/>
      <c r="C402" s="20"/>
      <c r="D402" s="20"/>
    </row>
    <row r="403" spans="1:4" s="94" customFormat="1">
      <c r="A403" s="20"/>
      <c r="B403" s="20"/>
      <c r="C403" s="20"/>
      <c r="D403" s="20"/>
    </row>
    <row r="404" spans="1:4" s="94" customFormat="1">
      <c r="A404" s="20"/>
      <c r="B404" s="20"/>
      <c r="C404" s="20"/>
      <c r="D404" s="20"/>
    </row>
    <row r="405" spans="1:4" s="94" customFormat="1">
      <c r="A405" s="20"/>
      <c r="B405" s="20"/>
      <c r="C405" s="20"/>
      <c r="D405" s="20"/>
    </row>
    <row r="406" spans="1:4" s="94" customFormat="1">
      <c r="A406" s="20"/>
      <c r="B406" s="20"/>
      <c r="C406" s="20"/>
      <c r="D406" s="20"/>
    </row>
    <row r="407" spans="1:4" s="94" customFormat="1">
      <c r="A407" s="20"/>
      <c r="B407" s="20"/>
      <c r="C407" s="20"/>
      <c r="D407" s="20"/>
    </row>
    <row r="408" spans="1:4" s="94" customFormat="1">
      <c r="A408" s="20"/>
      <c r="B408" s="20"/>
      <c r="C408" s="20"/>
      <c r="D408" s="20"/>
    </row>
    <row r="409" spans="1:4" s="94" customFormat="1">
      <c r="A409" s="20"/>
      <c r="B409" s="20"/>
      <c r="C409" s="20"/>
      <c r="D409" s="20"/>
    </row>
    <row r="410" spans="1:4" s="94" customFormat="1">
      <c r="A410" s="20"/>
      <c r="B410" s="20"/>
      <c r="C410" s="20"/>
      <c r="D410" s="20"/>
    </row>
    <row r="411" spans="1:4" s="94" customFormat="1">
      <c r="A411" s="20"/>
      <c r="B411" s="20"/>
      <c r="C411" s="20"/>
      <c r="D411" s="20"/>
    </row>
    <row r="412" spans="1:4" s="94" customFormat="1">
      <c r="A412" s="20"/>
      <c r="B412" s="20"/>
      <c r="C412" s="20"/>
      <c r="D412" s="20"/>
    </row>
    <row r="413" spans="1:4" s="94" customFormat="1">
      <c r="A413" s="20"/>
      <c r="B413" s="20"/>
      <c r="C413" s="20"/>
      <c r="D413" s="20"/>
    </row>
    <row r="414" spans="1:4" s="94" customFormat="1">
      <c r="A414" s="20"/>
      <c r="B414" s="20"/>
      <c r="C414" s="20"/>
      <c r="D414" s="20"/>
    </row>
    <row r="415" spans="1:4" s="94" customFormat="1">
      <c r="A415" s="20"/>
      <c r="B415" s="20"/>
      <c r="C415" s="20"/>
      <c r="D415" s="20"/>
    </row>
    <row r="416" spans="1:4" s="94" customFormat="1">
      <c r="A416" s="20"/>
      <c r="B416" s="20"/>
      <c r="C416" s="20"/>
      <c r="D416" s="20"/>
    </row>
    <row r="417" spans="1:4" s="94" customFormat="1">
      <c r="A417" s="20"/>
      <c r="B417" s="20"/>
      <c r="C417" s="20"/>
      <c r="D417" s="20"/>
    </row>
    <row r="418" spans="1:4">
      <c r="A418" s="20"/>
      <c r="B418" s="20"/>
      <c r="C418" s="20"/>
      <c r="D418" s="20"/>
    </row>
    <row r="419" spans="1:4">
      <c r="A419" s="20"/>
      <c r="B419" s="20"/>
      <c r="C419" s="20"/>
      <c r="D419" s="20"/>
    </row>
    <row r="420" spans="1:4">
      <c r="A420" s="20"/>
      <c r="B420" s="20"/>
      <c r="C420" s="20"/>
      <c r="D420" s="20"/>
    </row>
    <row r="421" spans="1:4">
      <c r="A421" s="20"/>
      <c r="B421" s="20"/>
      <c r="C421" s="20"/>
      <c r="D421" s="20"/>
    </row>
    <row r="422" spans="1:4">
      <c r="A422" s="20"/>
      <c r="B422" s="20"/>
      <c r="C422" s="20"/>
      <c r="D422" s="20"/>
    </row>
    <row r="423" spans="1:4">
      <c r="A423" s="20"/>
      <c r="B423" s="20"/>
      <c r="C423" s="20"/>
      <c r="D423" s="20"/>
    </row>
    <row r="424" spans="1:4">
      <c r="A424" s="20"/>
      <c r="B424" s="20"/>
      <c r="C424" s="20"/>
      <c r="D424" s="20"/>
    </row>
    <row r="425" spans="1:4">
      <c r="A425" s="20"/>
      <c r="B425" s="20"/>
      <c r="C425" s="20"/>
      <c r="D425" s="20"/>
    </row>
    <row r="426" spans="1:4">
      <c r="A426" s="20"/>
      <c r="B426" s="20"/>
      <c r="C426" s="20"/>
      <c r="D426" s="20"/>
    </row>
    <row r="427" spans="1:4">
      <c r="A427" s="20"/>
      <c r="B427" s="20"/>
      <c r="C427" s="20"/>
      <c r="D427" s="20"/>
    </row>
    <row r="428" spans="1:4">
      <c r="A428" s="20"/>
      <c r="B428" s="20"/>
      <c r="C428" s="20"/>
      <c r="D428" s="20"/>
    </row>
    <row r="429" spans="1:4">
      <c r="A429" s="20"/>
      <c r="B429" s="20"/>
      <c r="C429" s="20"/>
      <c r="D429" s="20"/>
    </row>
    <row r="430" spans="1:4">
      <c r="A430" s="20"/>
      <c r="B430" s="20"/>
      <c r="C430" s="20"/>
      <c r="D430" s="20"/>
    </row>
    <row r="431" spans="1:4">
      <c r="A431" s="20"/>
      <c r="B431" s="20"/>
      <c r="C431" s="20"/>
      <c r="D431" s="20"/>
    </row>
    <row r="432" spans="1:4">
      <c r="A432" s="20"/>
      <c r="B432" s="20"/>
      <c r="C432" s="20"/>
      <c r="D432" s="20"/>
    </row>
    <row r="433" spans="1:4">
      <c r="A433" s="20"/>
      <c r="B433" s="20"/>
      <c r="C433" s="20"/>
      <c r="D433" s="20"/>
    </row>
    <row r="434" spans="1:4">
      <c r="A434" s="20"/>
      <c r="B434" s="20"/>
      <c r="C434" s="20"/>
      <c r="D434" s="20"/>
    </row>
    <row r="435" spans="1:4">
      <c r="A435" s="20"/>
      <c r="B435" s="20"/>
      <c r="C435" s="20"/>
      <c r="D435" s="20"/>
    </row>
    <row r="436" spans="1:4">
      <c r="A436" s="20"/>
      <c r="B436" s="20"/>
      <c r="C436" s="20"/>
      <c r="D436" s="20"/>
    </row>
    <row r="437" spans="1:4">
      <c r="A437" s="20"/>
      <c r="B437" s="20"/>
      <c r="C437" s="20"/>
      <c r="D437" s="20"/>
    </row>
    <row r="438" spans="1:4">
      <c r="A438" s="20"/>
      <c r="B438" s="20"/>
      <c r="C438" s="20"/>
      <c r="D438" s="20"/>
    </row>
    <row r="439" spans="1:4">
      <c r="A439" s="20"/>
      <c r="B439" s="20"/>
      <c r="C439" s="20"/>
      <c r="D439" s="20"/>
    </row>
    <row r="440" spans="1:4">
      <c r="A440" s="20"/>
      <c r="B440" s="20"/>
      <c r="C440" s="20"/>
      <c r="D440" s="20"/>
    </row>
    <row r="441" spans="1:4">
      <c r="A441" s="20"/>
      <c r="B441" s="20"/>
      <c r="C441" s="20"/>
      <c r="D441" s="20"/>
    </row>
    <row r="442" spans="1:4">
      <c r="A442" s="20"/>
      <c r="B442" s="20"/>
      <c r="C442" s="20"/>
      <c r="D442" s="20"/>
    </row>
    <row r="443" spans="1:4">
      <c r="A443" s="20"/>
      <c r="B443" s="20"/>
      <c r="C443" s="20"/>
      <c r="D443" s="20"/>
    </row>
    <row r="444" spans="1:4">
      <c r="A444" s="20"/>
      <c r="B444" s="20"/>
      <c r="C444" s="20"/>
      <c r="D444" s="20"/>
    </row>
    <row r="445" spans="1:4">
      <c r="A445" s="20"/>
      <c r="B445" s="20"/>
      <c r="C445" s="20"/>
      <c r="D445" s="20"/>
    </row>
    <row r="446" spans="1:4">
      <c r="A446" s="20"/>
      <c r="B446" s="20"/>
      <c r="C446" s="20"/>
      <c r="D446" s="20"/>
    </row>
    <row r="447" spans="1:4">
      <c r="A447" s="20"/>
      <c r="B447" s="20"/>
      <c r="C447" s="20"/>
      <c r="D447" s="20"/>
    </row>
    <row r="448" spans="1:4">
      <c r="A448" s="20"/>
      <c r="B448" s="20"/>
      <c r="C448" s="20"/>
      <c r="D448" s="20"/>
    </row>
    <row r="449" spans="1:4">
      <c r="A449" s="20"/>
      <c r="B449" s="20"/>
      <c r="C449" s="20"/>
      <c r="D449" s="20"/>
    </row>
    <row r="450" spans="1:4">
      <c r="A450" s="20"/>
      <c r="B450" s="20"/>
      <c r="C450" s="20"/>
      <c r="D450" s="20"/>
    </row>
    <row r="451" spans="1:4">
      <c r="A451" s="20"/>
      <c r="B451" s="20"/>
      <c r="C451" s="20"/>
      <c r="D451" s="20"/>
    </row>
    <row r="452" spans="1:4">
      <c r="A452" s="20"/>
      <c r="B452" s="20"/>
      <c r="C452" s="20"/>
      <c r="D452" s="20"/>
    </row>
    <row r="453" spans="1:4">
      <c r="A453" s="20"/>
      <c r="B453" s="20"/>
      <c r="C453" s="20"/>
      <c r="D453" s="20"/>
    </row>
    <row r="454" spans="1:4">
      <c r="A454" s="20"/>
      <c r="B454" s="20"/>
      <c r="C454" s="20"/>
      <c r="D454" s="20"/>
    </row>
    <row r="455" spans="1:4">
      <c r="A455" s="20"/>
      <c r="B455" s="20"/>
      <c r="C455" s="20"/>
      <c r="D455" s="20"/>
    </row>
    <row r="456" spans="1:4">
      <c r="A456" s="20"/>
      <c r="B456" s="20"/>
      <c r="C456" s="20"/>
      <c r="D456" s="20"/>
    </row>
    <row r="457" spans="1:4">
      <c r="A457" s="20"/>
      <c r="B457" s="20"/>
      <c r="C457" s="20"/>
      <c r="D457" s="20"/>
    </row>
    <row r="458" spans="1:4">
      <c r="A458" s="20"/>
      <c r="B458" s="20"/>
      <c r="C458" s="20"/>
      <c r="D458" s="20"/>
    </row>
    <row r="459" spans="1:4">
      <c r="A459" s="20"/>
      <c r="B459" s="20"/>
      <c r="C459" s="20"/>
      <c r="D459" s="20"/>
    </row>
    <row r="460" spans="1:4">
      <c r="A460" s="20"/>
      <c r="B460" s="20"/>
      <c r="C460" s="20"/>
      <c r="D460" s="20"/>
    </row>
    <row r="461" spans="1:4">
      <c r="A461" s="20"/>
      <c r="B461" s="20"/>
      <c r="C461" s="20"/>
      <c r="D461" s="20"/>
    </row>
    <row r="462" spans="1:4">
      <c r="A462" s="20"/>
      <c r="B462" s="20"/>
      <c r="C462" s="20"/>
      <c r="D462" s="20"/>
    </row>
    <row r="463" spans="1:4">
      <c r="A463" s="20"/>
      <c r="B463" s="20"/>
      <c r="C463" s="20"/>
      <c r="D463" s="20"/>
    </row>
    <row r="464" spans="1:4">
      <c r="A464" s="20"/>
      <c r="B464" s="20"/>
      <c r="C464" s="20"/>
      <c r="D464" s="20"/>
    </row>
    <row r="465" spans="1:4">
      <c r="A465" s="20"/>
      <c r="B465" s="20"/>
      <c r="C465" s="20"/>
      <c r="D465" s="20"/>
    </row>
    <row r="466" spans="1:4">
      <c r="A466" s="20"/>
      <c r="B466" s="20"/>
      <c r="C466" s="20"/>
      <c r="D466" s="20"/>
    </row>
    <row r="467" spans="1:4">
      <c r="A467" s="20"/>
      <c r="B467" s="20"/>
      <c r="C467" s="20"/>
      <c r="D467" s="20"/>
    </row>
    <row r="468" spans="1:4">
      <c r="A468" s="20"/>
      <c r="B468" s="20"/>
      <c r="C468" s="20"/>
      <c r="D468" s="20"/>
    </row>
    <row r="469" spans="1:4">
      <c r="A469" s="20"/>
      <c r="B469" s="20"/>
      <c r="C469" s="20"/>
      <c r="D469" s="20"/>
    </row>
    <row r="470" spans="1:4">
      <c r="A470" s="20"/>
      <c r="B470" s="20"/>
      <c r="C470" s="20"/>
      <c r="D470" s="20"/>
    </row>
    <row r="471" spans="1:4">
      <c r="A471" s="20"/>
      <c r="B471" s="20"/>
      <c r="C471" s="20"/>
      <c r="D471" s="20"/>
    </row>
    <row r="472" spans="1:4">
      <c r="A472" s="20"/>
      <c r="B472" s="20"/>
      <c r="C472" s="20"/>
      <c r="D472" s="20"/>
    </row>
    <row r="473" spans="1:4">
      <c r="A473" s="20"/>
      <c r="B473" s="20"/>
      <c r="C473" s="20"/>
      <c r="D473" s="20"/>
    </row>
    <row r="474" spans="1:4">
      <c r="A474" s="20"/>
      <c r="B474" s="20"/>
      <c r="C474" s="20"/>
      <c r="D474" s="20"/>
    </row>
    <row r="475" spans="1:4">
      <c r="A475" s="20"/>
      <c r="B475" s="20"/>
      <c r="C475" s="20"/>
      <c r="D475" s="20"/>
    </row>
    <row r="476" spans="1:4">
      <c r="A476" s="20"/>
      <c r="B476" s="20"/>
      <c r="C476" s="20"/>
      <c r="D476" s="20"/>
    </row>
    <row r="477" spans="1:4">
      <c r="A477" s="20"/>
      <c r="B477" s="20"/>
      <c r="C477" s="20"/>
      <c r="D477" s="20"/>
    </row>
    <row r="478" spans="1:4">
      <c r="A478" s="20"/>
      <c r="B478" s="20"/>
      <c r="C478" s="20"/>
      <c r="D478" s="20"/>
    </row>
    <row r="479" spans="1:4">
      <c r="A479" s="20"/>
      <c r="B479" s="20"/>
      <c r="C479" s="20"/>
      <c r="D479" s="20"/>
    </row>
    <row r="480" spans="1:4">
      <c r="A480" s="20"/>
      <c r="B480" s="20"/>
      <c r="C480" s="20"/>
      <c r="D480" s="20"/>
    </row>
    <row r="481" spans="1:4">
      <c r="A481" s="20"/>
      <c r="B481" s="20"/>
      <c r="C481" s="20"/>
      <c r="D481" s="20"/>
    </row>
    <row r="482" spans="1:4">
      <c r="A482" s="20"/>
      <c r="B482" s="20"/>
      <c r="C482" s="20"/>
      <c r="D482" s="20"/>
    </row>
    <row r="483" spans="1:4">
      <c r="A483" s="20"/>
      <c r="B483" s="20"/>
      <c r="C483" s="20"/>
      <c r="D483" s="20"/>
    </row>
    <row r="484" spans="1:4">
      <c r="A484" s="20"/>
      <c r="B484" s="20"/>
      <c r="C484" s="20"/>
      <c r="D484" s="20"/>
    </row>
    <row r="485" spans="1:4">
      <c r="A485" s="20"/>
      <c r="B485" s="20"/>
      <c r="C485" s="20"/>
      <c r="D485" s="20"/>
    </row>
    <row r="486" spans="1:4">
      <c r="A486" s="20"/>
      <c r="B486" s="20"/>
      <c r="C486" s="20"/>
      <c r="D486" s="20"/>
    </row>
    <row r="487" spans="1:4">
      <c r="A487" s="20"/>
      <c r="B487" s="20"/>
      <c r="C487" s="20"/>
      <c r="D487" s="20"/>
    </row>
    <row r="488" spans="1:4">
      <c r="A488" s="20"/>
      <c r="B488" s="20"/>
      <c r="C488" s="20"/>
      <c r="D488" s="20"/>
    </row>
    <row r="489" spans="1:4">
      <c r="A489" s="20"/>
      <c r="B489" s="20"/>
      <c r="C489" s="20"/>
      <c r="D489" s="20"/>
    </row>
    <row r="490" spans="1:4">
      <c r="A490" s="20"/>
      <c r="B490" s="20"/>
      <c r="C490" s="20"/>
      <c r="D490" s="20"/>
    </row>
    <row r="491" spans="1:4">
      <c r="A491" s="20"/>
      <c r="B491" s="20"/>
      <c r="C491" s="20"/>
      <c r="D491" s="20"/>
    </row>
    <row r="492" spans="1:4">
      <c r="A492" s="20"/>
      <c r="B492" s="20"/>
      <c r="C492" s="20"/>
      <c r="D492" s="20"/>
    </row>
    <row r="493" spans="1:4">
      <c r="A493" s="20"/>
      <c r="B493" s="20"/>
      <c r="C493" s="20"/>
      <c r="D493" s="20"/>
    </row>
    <row r="494" spans="1:4">
      <c r="A494" s="20"/>
      <c r="B494" s="20"/>
      <c r="C494" s="20"/>
      <c r="D494" s="20"/>
    </row>
    <row r="495" spans="1:4">
      <c r="A495" s="20"/>
      <c r="B495" s="20"/>
      <c r="C495" s="20"/>
      <c r="D495" s="20"/>
    </row>
    <row r="496" spans="1:4">
      <c r="A496" s="20"/>
      <c r="B496" s="20"/>
      <c r="C496" s="20"/>
      <c r="D496" s="20"/>
    </row>
    <row r="497" spans="1:4">
      <c r="A497" s="20"/>
      <c r="B497" s="20"/>
      <c r="C497" s="20"/>
      <c r="D497" s="20"/>
    </row>
    <row r="498" spans="1:4">
      <c r="A498" s="20"/>
      <c r="B498" s="20"/>
      <c r="C498" s="20"/>
      <c r="D498" s="20"/>
    </row>
    <row r="499" spans="1:4">
      <c r="A499" s="20"/>
      <c r="B499" s="20"/>
      <c r="C499" s="20"/>
      <c r="D499" s="20"/>
    </row>
    <row r="500" spans="1:4">
      <c r="A500" s="20"/>
      <c r="B500" s="20"/>
      <c r="C500" s="20"/>
      <c r="D500" s="20"/>
    </row>
    <row r="501" spans="1:4">
      <c r="A501" s="20"/>
      <c r="B501" s="20"/>
      <c r="C501" s="20"/>
      <c r="D501" s="20"/>
    </row>
    <row r="502" spans="1:4">
      <c r="A502" s="20"/>
      <c r="B502" s="20"/>
      <c r="C502" s="20"/>
      <c r="D502" s="20"/>
    </row>
    <row r="503" spans="1:4">
      <c r="A503" s="20"/>
      <c r="B503" s="20"/>
      <c r="C503" s="20"/>
      <c r="D503" s="20"/>
    </row>
    <row r="504" spans="1:4">
      <c r="A504" s="20"/>
      <c r="B504" s="20"/>
      <c r="C504" s="20"/>
      <c r="D504" s="20"/>
    </row>
    <row r="505" spans="1:4">
      <c r="A505" s="20"/>
      <c r="B505" s="20"/>
      <c r="C505" s="20"/>
      <c r="D505" s="20"/>
    </row>
    <row r="506" spans="1:4">
      <c r="A506" s="20"/>
      <c r="B506" s="20"/>
      <c r="C506" s="20"/>
      <c r="D506" s="20"/>
    </row>
    <row r="507" spans="1:4">
      <c r="A507" s="20"/>
      <c r="B507" s="20"/>
      <c r="C507" s="20"/>
      <c r="D507" s="20"/>
    </row>
    <row r="508" spans="1:4">
      <c r="A508" s="20"/>
      <c r="B508" s="20"/>
      <c r="C508" s="20"/>
      <c r="D508" s="20"/>
    </row>
    <row r="509" spans="1:4">
      <c r="A509" s="20"/>
      <c r="B509" s="20"/>
    </row>
  </sheetData>
  <sheetProtection selectLockedCells="1"/>
  <mergeCells count="36">
    <mergeCell ref="D2:E2"/>
    <mergeCell ref="D8:K8"/>
    <mergeCell ref="D7:K7"/>
    <mergeCell ref="D6:K6"/>
    <mergeCell ref="F3:K3"/>
    <mergeCell ref="F2:K2"/>
    <mergeCell ref="D3:E3"/>
    <mergeCell ref="G18:K18"/>
    <mergeCell ref="G10:H10"/>
    <mergeCell ref="I10:K10"/>
    <mergeCell ref="D9:F9"/>
    <mergeCell ref="G9:H9"/>
    <mergeCell ref="I9:K9"/>
    <mergeCell ref="J14:K14"/>
    <mergeCell ref="J13:K13"/>
    <mergeCell ref="J12:K12"/>
    <mergeCell ref="G17:H17"/>
    <mergeCell ref="I17:K17"/>
    <mergeCell ref="D11:F11"/>
    <mergeCell ref="H11:I11"/>
    <mergeCell ref="J11:K11"/>
    <mergeCell ref="H16:I16"/>
    <mergeCell ref="H15:I15"/>
    <mergeCell ref="H14:I14"/>
    <mergeCell ref="H13:I13"/>
    <mergeCell ref="H12:I12"/>
    <mergeCell ref="J16:K16"/>
    <mergeCell ref="J15:K15"/>
    <mergeCell ref="D10:F10"/>
    <mergeCell ref="D18:F18"/>
    <mergeCell ref="D17:F17"/>
    <mergeCell ref="D16:F16"/>
    <mergeCell ref="D15:F15"/>
    <mergeCell ref="D14:F14"/>
    <mergeCell ref="D13:F13"/>
    <mergeCell ref="D12:F12"/>
  </mergeCells>
  <dataValidations count="2">
    <dataValidation type="list" allowBlank="1" showInputMessage="1" showErrorMessage="1" errorTitle="Погрешан унос" promptTitle="Одабир усмерења" prompt="Са падајућег менија одабрати одговарајуће усмерење" sqref="D3:E3" xr:uid="{00000000-0002-0000-0100-000000000000}">
      <formula1>$M$6:$M$7</formula1>
    </dataValidation>
    <dataValidation type="list" allowBlank="1" showInputMessage="1" showErrorMessage="1" sqref="F3:K3" xr:uid="{AA8AE476-1E7D-4F95-8D34-E63A53153125}">
      <formula1>INDIRECT("SPISAK_STUDENTI_IME[PREZIME I IME]")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W99"/>
  <sheetViews>
    <sheetView workbookViewId="0">
      <selection activeCell="AW7" sqref="AW7"/>
    </sheetView>
  </sheetViews>
  <sheetFormatPr defaultRowHeight="12.75"/>
  <cols>
    <col min="1" max="1" width="5.5703125" customWidth="1"/>
    <col min="2" max="2" width="14.28515625" customWidth="1"/>
    <col min="3" max="3" width="26.7109375" style="34" bestFit="1" customWidth="1"/>
    <col min="4" max="4" width="19.28515625" bestFit="1" customWidth="1"/>
    <col min="5" max="5" width="8.5703125" customWidth="1"/>
    <col min="6" max="7" width="8.28515625" customWidth="1"/>
    <col min="8" max="8" width="8.42578125" customWidth="1"/>
    <col min="9" max="11" width="9.140625" customWidth="1"/>
    <col min="12" max="12" width="15" customWidth="1"/>
    <col min="13" max="13" width="16.7109375" customWidth="1"/>
    <col min="14" max="15" width="11.7109375" customWidth="1"/>
    <col min="16" max="16" width="11.85546875" customWidth="1"/>
    <col min="17" max="18" width="12.5703125" customWidth="1"/>
    <col min="19" max="19" width="7.85546875" customWidth="1"/>
    <col min="20" max="20" width="10.42578125" customWidth="1"/>
    <col min="21" max="21" width="10" customWidth="1"/>
    <col min="22" max="22" width="10.7109375" bestFit="1" customWidth="1"/>
    <col min="23" max="23" width="15" customWidth="1"/>
    <col min="24" max="24" width="12.5703125" customWidth="1"/>
    <col min="25" max="25" width="17.42578125" customWidth="1"/>
    <col min="26" max="26" width="19.28515625" customWidth="1"/>
    <col min="27" max="27" width="17.85546875" customWidth="1"/>
    <col min="28" max="28" width="12.85546875" customWidth="1"/>
    <col min="29" max="29" width="12.5703125" customWidth="1"/>
    <col min="30" max="30" width="14" customWidth="1"/>
    <col min="31" max="31" width="10.42578125" customWidth="1"/>
    <col min="32" max="32" width="9.42578125" customWidth="1"/>
    <col min="33" max="33" width="12.7109375" customWidth="1"/>
    <col min="35" max="43" width="9.140625" customWidth="1"/>
    <col min="44" max="44" width="10.7109375" customWidth="1"/>
    <col min="45" max="45" width="10" bestFit="1" customWidth="1"/>
    <col min="46" max="46" width="9.5703125" bestFit="1" customWidth="1"/>
    <col min="47" max="47" width="9.85546875" bestFit="1" customWidth="1"/>
    <col min="48" max="49" width="9.140625" customWidth="1"/>
  </cols>
  <sheetData>
    <row r="1" spans="1:49" ht="23.25">
      <c r="D1" s="3"/>
      <c r="F1" s="203" t="s">
        <v>160</v>
      </c>
      <c r="G1" s="203"/>
      <c r="H1" s="203"/>
      <c r="I1" s="203"/>
      <c r="J1" s="203"/>
      <c r="K1" s="143"/>
      <c r="L1" s="203" t="s">
        <v>161</v>
      </c>
      <c r="M1" s="203"/>
      <c r="N1" s="203"/>
      <c r="O1" s="203"/>
      <c r="P1" s="203"/>
      <c r="Q1" s="203"/>
      <c r="R1" s="203"/>
      <c r="S1" s="203"/>
      <c r="T1" s="204" t="s">
        <v>162</v>
      </c>
      <c r="U1" s="204"/>
      <c r="V1" s="204"/>
      <c r="W1" s="204"/>
    </row>
    <row r="2" spans="1:49" ht="42.75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0" t="s">
        <v>20</v>
      </c>
      <c r="K2" s="50" t="s">
        <v>168</v>
      </c>
      <c r="L2" s="126" t="s">
        <v>25</v>
      </c>
      <c r="M2" s="126" t="s">
        <v>26</v>
      </c>
      <c r="N2" s="50" t="s">
        <v>27</v>
      </c>
      <c r="O2" s="50" t="s">
        <v>28</v>
      </c>
      <c r="P2" s="50" t="s">
        <v>29</v>
      </c>
      <c r="Q2" s="50" t="s">
        <v>30</v>
      </c>
      <c r="R2" s="50" t="s">
        <v>31</v>
      </c>
      <c r="S2" s="126" t="s">
        <v>32</v>
      </c>
      <c r="T2" s="127" t="s">
        <v>33</v>
      </c>
      <c r="U2" s="127" t="s">
        <v>34</v>
      </c>
      <c r="V2" s="127" t="s">
        <v>35</v>
      </c>
      <c r="W2" s="126" t="s">
        <v>169</v>
      </c>
      <c r="X2" s="128" t="s">
        <v>170</v>
      </c>
      <c r="Y2" s="128" t="s">
        <v>171</v>
      </c>
      <c r="Z2" s="128" t="s">
        <v>172</v>
      </c>
      <c r="AA2" s="128" t="s">
        <v>173</v>
      </c>
      <c r="AB2" s="128" t="s">
        <v>174</v>
      </c>
      <c r="AC2" s="128" t="s">
        <v>175</v>
      </c>
      <c r="AD2" s="128" t="s">
        <v>176</v>
      </c>
      <c r="AE2" s="128" t="s">
        <v>177</v>
      </c>
      <c r="AF2" s="128" t="s">
        <v>162</v>
      </c>
      <c r="AG2" s="129" t="s">
        <v>178</v>
      </c>
      <c r="AM2" s="15" t="s">
        <v>1</v>
      </c>
      <c r="AN2" s="15" t="s">
        <v>2</v>
      </c>
      <c r="AO2" s="15" t="s">
        <v>3</v>
      </c>
      <c r="AP2" s="15" t="s">
        <v>4</v>
      </c>
      <c r="AR2" s="7" t="s">
        <v>5</v>
      </c>
      <c r="AS2" s="7" t="s">
        <v>67</v>
      </c>
      <c r="AT2" s="7" t="s">
        <v>179</v>
      </c>
      <c r="AU2" s="7" t="s">
        <v>69</v>
      </c>
      <c r="AV2" s="7" t="s">
        <v>180</v>
      </c>
      <c r="AW2" s="7" t="s">
        <v>75</v>
      </c>
    </row>
    <row r="3" spans="1:49" ht="20.100000000000001" customHeight="1">
      <c r="A3" s="44">
        <f>PODACI_STUDENTI!A2</f>
        <v>1</v>
      </c>
      <c r="B3" s="44" t="str">
        <f>PODACI_STUDENTI!B2</f>
        <v>2018/2026</v>
      </c>
      <c r="C3" s="44" t="str">
        <f>PODACI_STUDENTI!C2</f>
        <v>Alispahić Alden</v>
      </c>
      <c r="D3" s="44">
        <f>PODACI_STUDENTI!D2</f>
        <v>0</v>
      </c>
      <c r="E3" s="36"/>
      <c r="F3" s="5" t="str">
        <f>IF(OR(Predrok_novembar!F3&lt;&gt;"",Predrok_decembar!F3&lt;&gt;"",Januar!F3&lt;&gt;"",Februar!F3&lt;&gt;"",Juni!F3&lt;&gt;"",Juli!F3,Septembar!F3&lt;&gt;"",Oktobar!F3&lt;&gt;"",Oktobar_2!F3&lt;&gt;""),MAX(Predrok_novembar!F3,Predrok_decembar!F3,Januar!F3,Februar!F3,Juni!F3,Juli!F3,Septembar!F3,Oktobar!F3,Oktobar_2!F3),"")</f>
        <v/>
      </c>
      <c r="G3" s="5" t="str">
        <f>IF(OR(Predrok_novembar!G3&lt;&gt;"",Predrok_decembar!G3&lt;&gt;"",Januar!G3&lt;&gt;"",Februar!G3&lt;&gt;"",Juni!G3&lt;&gt;"",Juli!G3,Septembar!G3&lt;&gt;"",Oktobar!G3&lt;&gt;"",Oktobar_2!G3&lt;&gt;""),MAX(Predrok_novembar!G3,Predrok_decembar!G3,Januar!G3,Februar!G3,Juni!G3,Juli!G3,Septembar!G3,Oktobar!G3,Oktobar_2!G3),"")</f>
        <v/>
      </c>
      <c r="H3" s="5" t="str">
        <f>IF(OR(Predrok_novembar!H3&lt;&gt;"",Predrok_decembar!H3&lt;&gt;"",Januar!H3&lt;&gt;"",Februar!H3&lt;&gt;"",Juni!H3&lt;&gt;"",Juli!H3,Septembar!H3&lt;&gt;"",Oktobar!H3&lt;&gt;"",Oktobar_2!H3&lt;&gt;""),MAX(Predrok_novembar!H3,Predrok_decembar!H3,Januar!H3,Februar!H3,Juni!H3,Juli!H3,Septembar!H3,Oktobar!H3,Oktobar_2!H3),"")</f>
        <v/>
      </c>
      <c r="I3" s="5" t="str">
        <f>IF(OR(Predrok_novembar!I3&lt;&gt;"",Predrok_decembar!I3&lt;&gt;"",Januar!I3&lt;&gt;"",Februar!I3&lt;&gt;"",Juni!I3&lt;&gt;"",Juli!I3,Septembar!I3&lt;&gt;"",Oktobar!I3&lt;&gt;"",Oktobar_2!I3&lt;&gt;""),MAX(Predrok_novembar!I3,Predrok_decembar!I3,Januar!I3,Februar!I3,Juni!I3,Juli!I3,Septembar!I3,Oktobar!I3,Oktobar_2!I3),"")</f>
        <v/>
      </c>
      <c r="J3" s="5" t="str">
        <f>IF(OR(Predrok_novembar!J3&lt;&gt;"",Predrok_decembar!J3&lt;&gt;"",Januar!J3&lt;&gt;"",Februar!J3&lt;&gt;"",Juni!J3&lt;&gt;"",Juli!J3,Septembar!J3&lt;&gt;"",Oktobar!J3&lt;&gt;"",Oktobar_2!J3&lt;&gt;""),MAX(Predrok_novembar!J3,Predrok_decembar!J3,Januar!J3,Februar!J3,Juni!J3,Juli!J3,Septembar!J3,Oktobar!J3,Oktobar_2!J3),"")</f>
        <v/>
      </c>
      <c r="K3" s="5" t="str">
        <f t="shared" ref="K3:K66" si="0">IF(B3&lt;&gt;"",IF(AND(F3&lt;&gt;"",G3&lt;&gt;"",H3&lt;&gt;"",I3&lt;&gt;"",J3&lt;&gt;""),"DA","NE"),"")</f>
        <v>NE</v>
      </c>
      <c r="L3" s="11" t="str">
        <f t="shared" ref="L3:L66" si="1">IF(S3&lt;&gt;"",5,"")</f>
        <v/>
      </c>
      <c r="M3" s="11" t="str">
        <f t="shared" ref="M3:M66" si="2">IF(S3&lt;&gt;"",5,"")</f>
        <v/>
      </c>
      <c r="N3" s="11" t="str">
        <f t="shared" ref="N3:N66" si="3">IF(F3&lt;&gt;"",IF(F3&gt;=24,(F3/32)*14,""),"")</f>
        <v/>
      </c>
      <c r="O3" s="11" t="str">
        <f t="shared" ref="O3:O66" si="4">IF(G3&lt;&gt;"",IF(G3&gt;=24,(G3/32)*14,""),"")</f>
        <v/>
      </c>
      <c r="P3" s="11" t="str">
        <f t="shared" ref="P3:P66" si="5">IF(H3&lt;&gt;"",IF(H3&gt;=11,(H3/21)*14,""),"")</f>
        <v/>
      </c>
      <c r="Q3" s="11" t="str">
        <f t="shared" ref="Q3:Q66" si="6">IF(I3&lt;&gt;"",IF(I3&gt;=9,(I3/15)*14,""),"")</f>
        <v/>
      </c>
      <c r="R3" s="11" t="str">
        <f t="shared" ref="R3:R66" si="7">IF(J3&lt;&gt;"",IF(J3&gt;=9,(J3/15)*14,""),"")</f>
        <v/>
      </c>
      <c r="S3" s="5" t="str">
        <f t="shared" ref="S3:S34" si="8">IF(V3&lt;&gt;"",IF(AND(N3&lt;&gt;"",O3&lt;&gt;"",P3&lt;&gt;"",Q3&lt;&gt;"",R3&lt;&gt;""),IF(OR(V3="Јануар",V3="Фебруар"),20,IF(OR(V3="Април",V3="Јун",V3="Јул"),15,10)),""),"")</f>
        <v/>
      </c>
      <c r="T3" s="11" t="str">
        <f t="shared" ref="T3:T66" si="9">IF(AND(L3&lt;&gt;"",M3&lt;&gt;"",S3&lt;&gt;"",N3&lt;&gt;"",O3&lt;&gt;"",Q3&lt;&gt;"",P3&lt;&gt;"",R3&lt;&gt;""),ROUND(SUM(L3,M3,S3,N3,O3,Q3,P3,R3),0),"")</f>
        <v/>
      </c>
      <c r="U3" s="6" t="str">
        <f>IF(T3&lt;&gt;"",VLOOKUP(T3,$AM$3:$AO$7,3),"")</f>
        <v/>
      </c>
      <c r="V3" s="81"/>
      <c r="W3" s="8" t="str">
        <f>IF(Zbirni_podaci[[#This Row],[ROK]]&lt;&gt;"",VLOOKUP(Zbirni_podaci[[#This Row],[ROK]],DATUMI,6,FALSE),"")</f>
        <v/>
      </c>
      <c r="X3" s="12" t="str">
        <f t="shared" ref="X3:X66" si="10">IF(AND(U3&lt;&gt;"",V3&lt;&gt;""),M3+L3,"")</f>
        <v/>
      </c>
      <c r="Y3" s="8" t="str">
        <f>IF(Zbirni_podaci[[#This Row],[ROK]]&lt;&gt;"",VLOOKUP(Zbirni_podaci[[#This Row],[ROK]],DATUMI,2,FALSE),"")</f>
        <v/>
      </c>
      <c r="Z3" s="12" t="str">
        <f t="shared" ref="Z3:Z34" si="11">IF(X3&lt;&gt;"",SUM(N3,O3,P3),"")</f>
        <v/>
      </c>
      <c r="AA3" s="8" t="str">
        <f>IF(Zbirni_podaci[[#This Row],[ROK]]&lt;&gt;"",VLOOKUP(Zbirni_podaci[[#This Row],[ROK]],DATUMI,3,FALSE),"")</f>
        <v/>
      </c>
      <c r="AB3" s="12" t="str">
        <f t="shared" ref="AB3:AB34" si="12">IF(X3&lt;&gt;"",Q3+R3,"")</f>
        <v/>
      </c>
      <c r="AC3" s="8" t="str">
        <f>IF(Zbirni_podaci[[#This Row],[ROK]]&lt;&gt;"",VLOOKUP(Zbirni_podaci[[#This Row],[ROK]],DATUMI,4,FALSE),"")</f>
        <v/>
      </c>
      <c r="AD3" s="12" t="str">
        <f t="shared" ref="AD3:AD34" si="13">IF(AND(U3&lt;&gt;"",V3&lt;&gt;""),S3,"")</f>
        <v/>
      </c>
      <c r="AE3" s="12" t="str">
        <f t="shared" ref="AE3:AE66" si="14">IF(X3&lt;&gt;"",SUM(X3,AD3,Z3,AB3),"")</f>
        <v/>
      </c>
      <c r="AF3" s="6" t="str">
        <f t="shared" ref="AF3:AF34" si="15">IF(AND(U3&lt;&gt;"",V3&lt;&gt;""),U3,"")</f>
        <v/>
      </c>
      <c r="AG3" s="125" t="str">
        <f>IF(Zbirni_podaci[[#This Row],[ROK]]&lt;&gt;"",VLOOKUP(Zbirni_podaci[[#This Row],[ROK]],DATUMI,6,FALSE),"")</f>
        <v/>
      </c>
      <c r="AM3" s="13">
        <v>51</v>
      </c>
      <c r="AN3" s="13">
        <v>61</v>
      </c>
      <c r="AO3" s="7">
        <v>6</v>
      </c>
      <c r="AP3" s="7" t="s">
        <v>7</v>
      </c>
      <c r="AR3" s="1" t="s">
        <v>8</v>
      </c>
      <c r="AS3" s="135">
        <v>43479</v>
      </c>
      <c r="AT3" s="135">
        <v>43479</v>
      </c>
      <c r="AU3" s="135">
        <v>43490</v>
      </c>
      <c r="AV3" s="135">
        <v>43490</v>
      </c>
      <c r="AW3" s="135">
        <v>43490</v>
      </c>
    </row>
    <row r="4" spans="1:49" ht="20.100000000000001" customHeight="1">
      <c r="A4" s="44">
        <f>PODACI_STUDENTI!A3</f>
        <v>2</v>
      </c>
      <c r="B4" s="44" t="str">
        <f>PODACI_STUDENTI!B3</f>
        <v>2018/2509</v>
      </c>
      <c r="C4" s="44" t="str">
        <f>PODACI_STUDENTI!C3</f>
        <v>Antić Pavle</v>
      </c>
      <c r="D4" s="44">
        <f>PODACI_STUDENTI!D3</f>
        <v>0</v>
      </c>
      <c r="E4" s="4"/>
      <c r="F4" s="5">
        <f>IF(OR(Predrok_novembar!F4&lt;&gt;"",Predrok_decembar!F4&lt;&gt;"",Januar!F4&lt;&gt;"",Februar!F4&lt;&gt;"",Juni!F4&lt;&gt;"",Juli!F4,Septembar!F4&lt;&gt;"",Oktobar!F4&lt;&gt;"",Oktobar_2!F4&lt;&gt;""),MAX(Predrok_novembar!F4,Predrok_decembar!F4,Januar!F4,Februar!F4,Juni!F4,Juli!F4,Septembar!F4,Oktobar!F4,Oktobar_2!F4),"")</f>
        <v>25</v>
      </c>
      <c r="G4" s="5">
        <f>IF(OR(Predrok_novembar!G4&lt;&gt;"",Predrok_decembar!G4&lt;&gt;"",Januar!G4&lt;&gt;"",Februar!G4&lt;&gt;"",Juni!G4&lt;&gt;"",Juli!G4,Septembar!G4&lt;&gt;"",Oktobar!G4&lt;&gt;"",Oktobar_2!G4&lt;&gt;""),MAX(Predrok_novembar!G4,Predrok_decembar!G4,Januar!G4,Februar!G4,Juni!G4,Juli!G4,Septembar!G4,Oktobar!G4,Oktobar_2!G4),"")</f>
        <v>29</v>
      </c>
      <c r="H4" s="5">
        <f>IF(OR(Predrok_novembar!H4&lt;&gt;"",Predrok_decembar!H4&lt;&gt;"",Januar!H4&lt;&gt;"",Februar!H4&lt;&gt;"",Juni!H4&lt;&gt;"",Juli!H4,Septembar!H4&lt;&gt;"",Oktobar!H4&lt;&gt;"",Oktobar_2!H4&lt;&gt;""),MAX(Predrok_novembar!H4,Predrok_decembar!H4,Januar!H4,Februar!H4,Juni!H4,Juli!H4,Septembar!H4,Oktobar!H4,Oktobar_2!H4),"")</f>
        <v>17</v>
      </c>
      <c r="I4" s="5">
        <f>IF(OR(Predrok_novembar!I4&lt;&gt;"",Predrok_decembar!I4&lt;&gt;"",Januar!I4&lt;&gt;"",Februar!I4&lt;&gt;"",Juni!I4&lt;&gt;"",Juli!I4,Septembar!I4&lt;&gt;"",Oktobar!I4&lt;&gt;"",Oktobar_2!I4&lt;&gt;""),MAX(Predrok_novembar!I4,Predrok_decembar!I4,Januar!I4,Februar!I4,Juni!I4,Juli!I4,Septembar!I4,Oktobar!I4,Oktobar_2!I4),"")</f>
        <v>12</v>
      </c>
      <c r="J4" s="5">
        <f>IF(OR(Predrok_novembar!J4&lt;&gt;"",Predrok_decembar!J4&lt;&gt;"",Januar!J4&lt;&gt;"",Februar!J4&lt;&gt;"",Juni!J4&lt;&gt;"",Juli!J4,Septembar!J4&lt;&gt;"",Oktobar!J4&lt;&gt;"",Oktobar_2!J4&lt;&gt;""),MAX(Predrok_novembar!J4,Predrok_decembar!J4,Januar!J4,Februar!J4,Juni!J4,Juli!J4,Septembar!J4,Oktobar!J4,Oktobar_2!J4),"")</f>
        <v>9</v>
      </c>
      <c r="K4" s="5" t="str">
        <f t="shared" si="0"/>
        <v>DA</v>
      </c>
      <c r="L4" s="11">
        <f t="shared" si="1"/>
        <v>5</v>
      </c>
      <c r="M4" s="11">
        <f t="shared" si="2"/>
        <v>5</v>
      </c>
      <c r="N4" s="11">
        <f t="shared" si="3"/>
        <v>10.9375</v>
      </c>
      <c r="O4" s="11">
        <f t="shared" si="4"/>
        <v>12.6875</v>
      </c>
      <c r="P4" s="11">
        <f t="shared" si="5"/>
        <v>11.333333333333334</v>
      </c>
      <c r="Q4" s="11">
        <f t="shared" si="6"/>
        <v>11.200000000000001</v>
      </c>
      <c r="R4" s="11">
        <f t="shared" si="7"/>
        <v>8.4</v>
      </c>
      <c r="S4" s="5">
        <f t="shared" si="8"/>
        <v>20</v>
      </c>
      <c r="T4" s="14">
        <f t="shared" si="9"/>
        <v>85</v>
      </c>
      <c r="U4" s="6">
        <f t="shared" ref="U4:U34" si="16">IF(T4&lt;&gt;"",VLOOKUP(T4,$AM$3:$AO$7,3),"")</f>
        <v>9</v>
      </c>
      <c r="V4" s="81" t="s">
        <v>11</v>
      </c>
      <c r="W4" s="8">
        <f>IF(Zbirni_podaci[[#This Row],[ROK]]&lt;&gt;"",VLOOKUP(Zbirni_podaci[[#This Row],[ROK]],DATUMI,6,FALSE),"")</f>
        <v>43504</v>
      </c>
      <c r="X4" s="12">
        <f t="shared" si="10"/>
        <v>10</v>
      </c>
      <c r="Y4" s="8">
        <f>IF(Zbirni_podaci[[#This Row],[ROK]]&lt;&gt;"",VLOOKUP(Zbirni_podaci[[#This Row],[ROK]],DATUMI,2,FALSE),"")</f>
        <v>43479</v>
      </c>
      <c r="Z4" s="12">
        <f>IF(X4&lt;&gt;"",SUM(N4,O4,P4),"")</f>
        <v>34.958333333333336</v>
      </c>
      <c r="AA4" s="8">
        <f>IF(Zbirni_podaci[[#This Row],[ROK]]&lt;&gt;"",VLOOKUP(Zbirni_podaci[[#This Row],[ROK]],DATUMI,3,FALSE),"")</f>
        <v>43479</v>
      </c>
      <c r="AB4" s="12">
        <f t="shared" si="12"/>
        <v>19.600000000000001</v>
      </c>
      <c r="AC4" s="8">
        <f>IF(Zbirni_podaci[[#This Row],[ROK]]&lt;&gt;"",VLOOKUP(Zbirni_podaci[[#This Row],[ROK]],DATUMI,4,FALSE),"")</f>
        <v>43504</v>
      </c>
      <c r="AD4" s="12">
        <f>IF(AND(U4&lt;&gt;"",V4&lt;&gt;""),S4,"")</f>
        <v>20</v>
      </c>
      <c r="AE4" s="12">
        <f>IF(X4&lt;&gt;"",SUM(X4,AD4,Z4,AB4),"")</f>
        <v>84.558333333333337</v>
      </c>
      <c r="AF4" s="6">
        <f t="shared" si="15"/>
        <v>9</v>
      </c>
      <c r="AG4" s="125">
        <f>IF(Zbirni_podaci[[#This Row],[ROK]]&lt;&gt;"",VLOOKUP(Zbirni_podaci[[#This Row],[ROK]],DATUMI,6,FALSE),"")</f>
        <v>43504</v>
      </c>
      <c r="AM4" s="13">
        <v>61</v>
      </c>
      <c r="AN4" s="13">
        <v>71</v>
      </c>
      <c r="AO4" s="7">
        <v>7</v>
      </c>
      <c r="AP4" s="7" t="s">
        <v>10</v>
      </c>
      <c r="AR4" s="1" t="s">
        <v>11</v>
      </c>
      <c r="AS4" s="135">
        <v>43479</v>
      </c>
      <c r="AT4" s="135">
        <v>43479</v>
      </c>
      <c r="AU4" s="135">
        <v>43504</v>
      </c>
      <c r="AV4" s="135">
        <v>43504</v>
      </c>
      <c r="AW4" s="135">
        <v>43504</v>
      </c>
    </row>
    <row r="5" spans="1:49" ht="20.100000000000001" customHeight="1">
      <c r="A5" s="44">
        <f>PODACI_STUDENTI!A4</f>
        <v>3</v>
      </c>
      <c r="B5" s="44" t="str">
        <f>PODACI_STUDENTI!B4</f>
        <v>2018/2510</v>
      </c>
      <c r="C5" s="44" t="str">
        <f>PODACI_STUDENTI!C4</f>
        <v>Bajić Miloš</v>
      </c>
      <c r="D5" s="44">
        <f>PODACI_STUDENTI!D4</f>
        <v>0</v>
      </c>
      <c r="E5" s="4"/>
      <c r="F5" s="5">
        <f>IF(OR(Predrok_novembar!F5&lt;&gt;"",Predrok_decembar!F5&lt;&gt;"",Januar!F5&lt;&gt;"",Februar!F5&lt;&gt;"",Juni!F5&lt;&gt;"",Juli!F5,Septembar!F5&lt;&gt;"",Oktobar!F5&lt;&gt;"",Oktobar_2!F5&lt;&gt;""),MAX(Predrok_novembar!F5,Predrok_decembar!F5,Januar!F5,Februar!F5,Juni!F5,Juli!F5,Septembar!F5,Oktobar!F5,Oktobar_2!F5),"")</f>
        <v>30</v>
      </c>
      <c r="G5" s="5">
        <f>IF(OR(Predrok_novembar!G5&lt;&gt;"",Predrok_decembar!G5&lt;&gt;"",Januar!G5&lt;&gt;"",Februar!G5&lt;&gt;"",Juni!G5&lt;&gt;"",Juli!G5,Septembar!G5&lt;&gt;"",Oktobar!G5&lt;&gt;"",Oktobar_2!G5&lt;&gt;""),MAX(Predrok_novembar!G5,Predrok_decembar!G5,Januar!G5,Februar!G5,Juni!G5,Juli!G5,Septembar!G5,Oktobar!G5,Oktobar_2!G5),"")</f>
        <v>32</v>
      </c>
      <c r="H5" s="5">
        <f>IF(OR(Predrok_novembar!H5&lt;&gt;"",Predrok_decembar!H5&lt;&gt;"",Januar!H5&lt;&gt;"",Februar!H5&lt;&gt;"",Juni!H5&lt;&gt;"",Juli!H5,Septembar!H5&lt;&gt;"",Oktobar!H5&lt;&gt;"",Oktobar_2!H5&lt;&gt;""),MAX(Predrok_novembar!H5,Predrok_decembar!H5,Januar!H5,Februar!H5,Juni!H5,Juli!H5,Septembar!H5,Oktobar!H5,Oktobar_2!H5),"")</f>
        <v>20</v>
      </c>
      <c r="I5" s="5">
        <f>IF(OR(Predrok_novembar!I5&lt;&gt;"",Predrok_decembar!I5&lt;&gt;"",Januar!I5&lt;&gt;"",Februar!I5&lt;&gt;"",Juni!I5&lt;&gt;"",Juli!I5,Septembar!I5&lt;&gt;"",Oktobar!I5&lt;&gt;"",Oktobar_2!I5&lt;&gt;""),MAX(Predrok_novembar!I5,Predrok_decembar!I5,Januar!I5,Februar!I5,Juni!I5,Juli!I5,Septembar!I5,Oktobar!I5,Oktobar_2!I5),"")</f>
        <v>15</v>
      </c>
      <c r="J5" s="5">
        <f>IF(OR(Predrok_novembar!J5&lt;&gt;"",Predrok_decembar!J5&lt;&gt;"",Januar!J5&lt;&gt;"",Februar!J5&lt;&gt;"",Juni!J5&lt;&gt;"",Juli!J5,Septembar!J5&lt;&gt;"",Oktobar!J5&lt;&gt;"",Oktobar_2!J5&lt;&gt;""),MAX(Predrok_novembar!J5,Predrok_decembar!J5,Januar!J5,Februar!J5,Juni!J5,Juli!J5,Septembar!J5,Oktobar!J5,Oktobar_2!J5),"")</f>
        <v>15</v>
      </c>
      <c r="K5" s="5" t="str">
        <f t="shared" si="0"/>
        <v>DA</v>
      </c>
      <c r="L5" s="11">
        <f t="shared" si="1"/>
        <v>5</v>
      </c>
      <c r="M5" s="11">
        <f t="shared" si="2"/>
        <v>5</v>
      </c>
      <c r="N5" s="11">
        <f t="shared" si="3"/>
        <v>13.125</v>
      </c>
      <c r="O5" s="11">
        <f t="shared" si="4"/>
        <v>14</v>
      </c>
      <c r="P5" s="11">
        <f t="shared" si="5"/>
        <v>13.333333333333332</v>
      </c>
      <c r="Q5" s="11">
        <f t="shared" si="6"/>
        <v>14</v>
      </c>
      <c r="R5" s="11">
        <f t="shared" si="7"/>
        <v>14</v>
      </c>
      <c r="S5" s="5">
        <f t="shared" si="8"/>
        <v>20</v>
      </c>
      <c r="T5" s="14">
        <f t="shared" si="9"/>
        <v>98</v>
      </c>
      <c r="U5" s="6">
        <f t="shared" si="16"/>
        <v>10</v>
      </c>
      <c r="V5" s="81" t="s">
        <v>8</v>
      </c>
      <c r="W5" s="8">
        <f>IF(Zbirni_podaci[[#This Row],[ROK]]&lt;&gt;"",VLOOKUP(Zbirni_podaci[[#This Row],[ROK]],DATUMI,6,FALSE),"")</f>
        <v>43490</v>
      </c>
      <c r="X5" s="12">
        <f t="shared" si="10"/>
        <v>10</v>
      </c>
      <c r="Y5" s="8">
        <f>IF(Zbirni_podaci[[#This Row],[ROK]]&lt;&gt;"",VLOOKUP(Zbirni_podaci[[#This Row],[ROK]],DATUMI,2,FALSE),"")</f>
        <v>43479</v>
      </c>
      <c r="Z5" s="12">
        <f t="shared" si="11"/>
        <v>40.458333333333329</v>
      </c>
      <c r="AA5" s="8">
        <f>IF(Zbirni_podaci[[#This Row],[ROK]]&lt;&gt;"",VLOOKUP(Zbirni_podaci[[#This Row],[ROK]],DATUMI,3,FALSE),"")</f>
        <v>43479</v>
      </c>
      <c r="AB5" s="12">
        <f t="shared" si="12"/>
        <v>28</v>
      </c>
      <c r="AC5" s="8">
        <f>IF(Zbirni_podaci[[#This Row],[ROK]]&lt;&gt;"",VLOOKUP(Zbirni_podaci[[#This Row],[ROK]],DATUMI,4,FALSE),"")</f>
        <v>43490</v>
      </c>
      <c r="AD5" s="12">
        <f t="shared" si="13"/>
        <v>20</v>
      </c>
      <c r="AE5" s="12">
        <f t="shared" si="14"/>
        <v>98.458333333333329</v>
      </c>
      <c r="AF5" s="6">
        <f t="shared" si="15"/>
        <v>10</v>
      </c>
      <c r="AG5" s="125">
        <f>IF(Zbirni_podaci[[#This Row],[ROK]]&lt;&gt;"",VLOOKUP(Zbirni_podaci[[#This Row],[ROK]],DATUMI,6,FALSE),"")</f>
        <v>43490</v>
      </c>
      <c r="AM5" s="13">
        <v>71</v>
      </c>
      <c r="AN5" s="13">
        <v>81</v>
      </c>
      <c r="AO5" s="7">
        <v>8</v>
      </c>
      <c r="AP5" s="7" t="s">
        <v>12</v>
      </c>
      <c r="AR5" s="1" t="s">
        <v>15</v>
      </c>
      <c r="AS5" s="135">
        <v>43479</v>
      </c>
      <c r="AT5" s="135">
        <v>43479</v>
      </c>
      <c r="AU5" s="135">
        <v>43629</v>
      </c>
      <c r="AV5" s="135">
        <v>43629</v>
      </c>
      <c r="AW5" s="135">
        <v>43629</v>
      </c>
    </row>
    <row r="6" spans="1:49" ht="20.100000000000001" customHeight="1">
      <c r="A6" s="44">
        <f>PODACI_STUDENTI!A5</f>
        <v>4</v>
      </c>
      <c r="B6" s="44" t="str">
        <f>PODACI_STUDENTI!B5</f>
        <v>2017/2057</v>
      </c>
      <c r="C6" s="44" t="str">
        <f>PODACI_STUDENTI!C5</f>
        <v>Baša Janoš</v>
      </c>
      <c r="D6" s="44">
        <f>PODACI_STUDENTI!D5</f>
        <v>0</v>
      </c>
      <c r="E6" s="4"/>
      <c r="F6" s="5">
        <f>IF(OR(Predrok_novembar!F6&lt;&gt;"",Predrok_decembar!F6&lt;&gt;"",Januar!F6&lt;&gt;"",Februar!F6&lt;&gt;"",Juni!F6&lt;&gt;"",Juli!F6,Septembar!F6&lt;&gt;"",Oktobar!F6&lt;&gt;"",Oktobar_2!F6&lt;&gt;""),MAX(Predrok_novembar!F6,Predrok_decembar!F6,Januar!F6,Februar!F6,Juni!F6,Juli!F6,Septembar!F6,Oktobar!F6,Oktobar_2!F6),"")</f>
        <v>26</v>
      </c>
      <c r="G6" s="5" t="str">
        <f>IF(OR(Predrok_novembar!G6&lt;&gt;"",Predrok_decembar!G6&lt;&gt;"",Januar!G6&lt;&gt;"",Februar!G6&lt;&gt;"",Juni!G6&lt;&gt;"",Juli!G6,Septembar!G6&lt;&gt;"",Oktobar!G6&lt;&gt;"",Oktobar_2!G6&lt;&gt;""),MAX(Predrok_novembar!G6,Predrok_decembar!G6,Januar!G6,Februar!G6,Juni!G6,Juli!G6,Septembar!G6,Oktobar!G6,Oktobar_2!G6),"")</f>
        <v/>
      </c>
      <c r="H6" s="5" t="str">
        <f>IF(OR(Predrok_novembar!H6&lt;&gt;"",Predrok_decembar!H6&lt;&gt;"",Januar!H6&lt;&gt;"",Februar!H6&lt;&gt;"",Juni!H6&lt;&gt;"",Juli!H6,Septembar!H6&lt;&gt;"",Oktobar!H6&lt;&gt;"",Oktobar_2!H6&lt;&gt;""),MAX(Predrok_novembar!H6,Predrok_decembar!H6,Januar!H6,Februar!H6,Juni!H6,Juli!H6,Septembar!H6,Oktobar!H6,Oktobar_2!H6),"")</f>
        <v/>
      </c>
      <c r="I6" s="5" t="str">
        <f>IF(OR(Predrok_novembar!I6&lt;&gt;"",Predrok_decembar!I6&lt;&gt;"",Januar!I6&lt;&gt;"",Februar!I6&lt;&gt;"",Juni!I6&lt;&gt;"",Juli!I6,Septembar!I6&lt;&gt;"",Oktobar!I6&lt;&gt;"",Oktobar_2!I6&lt;&gt;""),MAX(Predrok_novembar!I6,Predrok_decembar!I6,Januar!I6,Februar!I6,Juni!I6,Juli!I6,Septembar!I6,Oktobar!I6,Oktobar_2!I6),"")</f>
        <v/>
      </c>
      <c r="J6" s="5" t="str">
        <f>IF(OR(Predrok_novembar!J6&lt;&gt;"",Predrok_decembar!J6&lt;&gt;"",Januar!J6&lt;&gt;"",Februar!J6&lt;&gt;"",Juni!J6&lt;&gt;"",Juli!J6,Septembar!J6&lt;&gt;"",Oktobar!J6&lt;&gt;"",Oktobar_2!J6&lt;&gt;""),MAX(Predrok_novembar!J6,Predrok_decembar!J6,Januar!J6,Februar!J6,Juni!J6,Juli!J6,Septembar!J6,Oktobar!J6,Oktobar_2!J6),"")</f>
        <v/>
      </c>
      <c r="K6" s="5" t="str">
        <f t="shared" si="0"/>
        <v>NE</v>
      </c>
      <c r="L6" s="11" t="str">
        <f t="shared" si="1"/>
        <v/>
      </c>
      <c r="M6" s="11" t="str">
        <f t="shared" si="2"/>
        <v/>
      </c>
      <c r="N6" s="11">
        <f t="shared" si="3"/>
        <v>11.375</v>
      </c>
      <c r="O6" s="11" t="str">
        <f t="shared" si="4"/>
        <v/>
      </c>
      <c r="P6" s="11" t="str">
        <f t="shared" si="5"/>
        <v/>
      </c>
      <c r="Q6" s="11" t="str">
        <f t="shared" si="6"/>
        <v/>
      </c>
      <c r="R6" s="11" t="str">
        <f t="shared" si="7"/>
        <v/>
      </c>
      <c r="S6" s="5" t="str">
        <f t="shared" si="8"/>
        <v/>
      </c>
      <c r="T6" s="14" t="str">
        <f t="shared" si="9"/>
        <v/>
      </c>
      <c r="U6" s="6" t="str">
        <f t="shared" si="16"/>
        <v/>
      </c>
      <c r="V6" s="81"/>
      <c r="W6" s="8" t="str">
        <f>IF(Zbirni_podaci[[#This Row],[ROK]]&lt;&gt;"",VLOOKUP(Zbirni_podaci[[#This Row],[ROK]],DATUMI,6,FALSE),"")</f>
        <v/>
      </c>
      <c r="X6" s="12" t="str">
        <f t="shared" si="10"/>
        <v/>
      </c>
      <c r="Y6" s="8" t="str">
        <f>IF(Zbirni_podaci[[#This Row],[ROK]]&lt;&gt;"",VLOOKUP(Zbirni_podaci[[#This Row],[ROK]],DATUMI,2,FALSE),"")</f>
        <v/>
      </c>
      <c r="Z6" s="12" t="str">
        <f t="shared" si="11"/>
        <v/>
      </c>
      <c r="AA6" s="8" t="str">
        <f>IF(Zbirni_podaci[[#This Row],[ROK]]&lt;&gt;"",VLOOKUP(Zbirni_podaci[[#This Row],[ROK]],DATUMI,3,FALSE),"")</f>
        <v/>
      </c>
      <c r="AB6" s="12" t="str">
        <f t="shared" si="12"/>
        <v/>
      </c>
      <c r="AC6" s="8" t="str">
        <f>IF(Zbirni_podaci[[#This Row],[ROK]]&lt;&gt;"",VLOOKUP(Zbirni_podaci[[#This Row],[ROK]],DATUMI,4,FALSE),"")</f>
        <v/>
      </c>
      <c r="AD6" s="12" t="str">
        <f t="shared" si="13"/>
        <v/>
      </c>
      <c r="AE6" s="12" t="str">
        <f t="shared" si="14"/>
        <v/>
      </c>
      <c r="AF6" s="6" t="str">
        <f t="shared" si="15"/>
        <v/>
      </c>
      <c r="AG6" s="125" t="str">
        <f>IF(Zbirni_podaci[[#This Row],[ROK]]&lt;&gt;"",VLOOKUP(Zbirni_podaci[[#This Row],[ROK]],DATUMI,6,FALSE),"")</f>
        <v/>
      </c>
      <c r="AM6" s="13">
        <v>81</v>
      </c>
      <c r="AN6" s="13">
        <v>91</v>
      </c>
      <c r="AO6" s="7">
        <v>9</v>
      </c>
      <c r="AP6" s="7" t="s">
        <v>14</v>
      </c>
      <c r="AR6" s="1" t="s">
        <v>22</v>
      </c>
      <c r="AS6" s="135">
        <v>43479</v>
      </c>
      <c r="AT6" s="135">
        <v>43479</v>
      </c>
      <c r="AU6" s="135" t="s">
        <v>181</v>
      </c>
      <c r="AV6" s="135" t="s">
        <v>181</v>
      </c>
      <c r="AW6" s="135" t="s">
        <v>181</v>
      </c>
    </row>
    <row r="7" spans="1:49" ht="20.100000000000001" customHeight="1">
      <c r="A7" s="44">
        <f>PODACI_STUDENTI!A6</f>
        <v>5</v>
      </c>
      <c r="B7" s="44" t="str">
        <f>PODACI_STUDENTI!B6</f>
        <v>2018/2036</v>
      </c>
      <c r="C7" s="44" t="str">
        <f>PODACI_STUDENTI!C6</f>
        <v>Blagojević Nemanja</v>
      </c>
      <c r="D7" s="44">
        <f>PODACI_STUDENTI!D6</f>
        <v>0</v>
      </c>
      <c r="E7" s="4"/>
      <c r="F7" s="5">
        <f>IF(OR(Predrok_novembar!F7&lt;&gt;"",Predrok_decembar!F7&lt;&gt;"",Januar!F7&lt;&gt;"",Februar!F7&lt;&gt;"",Juni!F7&lt;&gt;"",Juli!F7,Septembar!F7&lt;&gt;"",Oktobar!F7&lt;&gt;"",Oktobar_2!F7&lt;&gt;""),MAX(Predrok_novembar!F7,Predrok_decembar!F7,Januar!F7,Februar!F7,Juni!F7,Juli!F7,Septembar!F7,Oktobar!F7,Oktobar_2!F7),"")</f>
        <v>24</v>
      </c>
      <c r="G7" s="5">
        <f>IF(OR(Predrok_novembar!G7&lt;&gt;"",Predrok_decembar!G7&lt;&gt;"",Januar!G7&lt;&gt;"",Februar!G7&lt;&gt;"",Juni!G7&lt;&gt;"",Juli!G7,Septembar!G7&lt;&gt;"",Oktobar!G7&lt;&gt;"",Oktobar_2!G7&lt;&gt;""),MAX(Predrok_novembar!G7,Predrok_decembar!G7,Januar!G7,Februar!G7,Juni!G7,Juli!G7,Septembar!G7,Oktobar!G7,Oktobar_2!G7),"")</f>
        <v>25</v>
      </c>
      <c r="H7" s="5">
        <f>IF(OR(Predrok_novembar!H7&lt;&gt;"",Predrok_decembar!H7&lt;&gt;"",Januar!H7&lt;&gt;"",Februar!H7&lt;&gt;"",Juni!H7&lt;&gt;"",Juli!H7,Septembar!H7&lt;&gt;"",Oktobar!H7&lt;&gt;"",Oktobar_2!H7&lt;&gt;""),MAX(Predrok_novembar!H7,Predrok_decembar!H7,Januar!H7,Februar!H7,Juni!H7,Juli!H7,Septembar!H7,Oktobar!H7,Oktobar_2!H7),"")</f>
        <v>12</v>
      </c>
      <c r="I7" s="5">
        <f>IF(OR(Predrok_novembar!I7&lt;&gt;"",Predrok_decembar!I7&lt;&gt;"",Januar!I7&lt;&gt;"",Februar!I7&lt;&gt;"",Juni!I7&lt;&gt;"",Juli!I7,Septembar!I7&lt;&gt;"",Oktobar!I7&lt;&gt;"",Oktobar_2!I7&lt;&gt;""),MAX(Predrok_novembar!I7,Predrok_decembar!I7,Januar!I7,Februar!I7,Juni!I7,Juli!I7,Septembar!I7,Oktobar!I7,Oktobar_2!I7),"")</f>
        <v>9</v>
      </c>
      <c r="J7" s="5">
        <f>IF(OR(Predrok_novembar!J7&lt;&gt;"",Predrok_decembar!J7&lt;&gt;"",Januar!J7&lt;&gt;"",Februar!J7&lt;&gt;"",Juni!J7&lt;&gt;"",Juli!J7,Septembar!J7&lt;&gt;"",Oktobar!J7&lt;&gt;"",Oktobar_2!J7&lt;&gt;""),MAX(Predrok_novembar!J7,Predrok_decembar!J7,Januar!J7,Februar!J7,Juni!J7,Juli!J7,Septembar!J7,Oktobar!J7,Oktobar_2!J7),"")</f>
        <v>11</v>
      </c>
      <c r="K7" s="5" t="str">
        <f t="shared" si="0"/>
        <v>DA</v>
      </c>
      <c r="L7" s="11">
        <f t="shared" si="1"/>
        <v>5</v>
      </c>
      <c r="M7" s="11">
        <f t="shared" si="2"/>
        <v>5</v>
      </c>
      <c r="N7" s="11">
        <f t="shared" si="3"/>
        <v>10.5</v>
      </c>
      <c r="O7" s="11">
        <f t="shared" si="4"/>
        <v>10.9375</v>
      </c>
      <c r="P7" s="11">
        <f t="shared" si="5"/>
        <v>8</v>
      </c>
      <c r="Q7" s="11">
        <f t="shared" si="6"/>
        <v>8.4</v>
      </c>
      <c r="R7" s="11">
        <f t="shared" si="7"/>
        <v>10.266666666666666</v>
      </c>
      <c r="S7" s="5">
        <f t="shared" si="8"/>
        <v>15</v>
      </c>
      <c r="T7" s="14">
        <f t="shared" si="9"/>
        <v>73</v>
      </c>
      <c r="U7" s="6">
        <f t="shared" si="16"/>
        <v>8</v>
      </c>
      <c r="V7" s="81" t="s">
        <v>22</v>
      </c>
      <c r="W7" s="8" t="str">
        <f>IF(Zbirni_podaci[[#This Row],[ROK]]&lt;&gt;"",VLOOKUP(Zbirni_podaci[[#This Row],[ROK]],DATUMI,6,FALSE),"")</f>
        <v>04.7.2019</v>
      </c>
      <c r="X7" s="12">
        <f t="shared" si="10"/>
        <v>10</v>
      </c>
      <c r="Y7" s="8">
        <f>IF(Zbirni_podaci[[#This Row],[ROK]]&lt;&gt;"",VLOOKUP(Zbirni_podaci[[#This Row],[ROK]],DATUMI,2,FALSE),"")</f>
        <v>43479</v>
      </c>
      <c r="Z7" s="12">
        <f t="shared" si="11"/>
        <v>29.4375</v>
      </c>
      <c r="AA7" s="8">
        <f>IF(Zbirni_podaci[[#This Row],[ROK]]&lt;&gt;"",VLOOKUP(Zbirni_podaci[[#This Row],[ROK]],DATUMI,3,FALSE),"")</f>
        <v>43479</v>
      </c>
      <c r="AB7" s="12">
        <f t="shared" si="12"/>
        <v>18.666666666666664</v>
      </c>
      <c r="AC7" s="8" t="str">
        <f>IF(Zbirni_podaci[[#This Row],[ROK]]&lt;&gt;"",VLOOKUP(Zbirni_podaci[[#This Row],[ROK]],DATUMI,4,FALSE),"")</f>
        <v>04.7.2019</v>
      </c>
      <c r="AD7" s="12">
        <f t="shared" si="13"/>
        <v>15</v>
      </c>
      <c r="AE7" s="12">
        <f t="shared" si="14"/>
        <v>73.104166666666657</v>
      </c>
      <c r="AF7" s="6">
        <f t="shared" si="15"/>
        <v>8</v>
      </c>
      <c r="AG7" s="125" t="str">
        <f>IF(Zbirni_podaci[[#This Row],[ROK]]&lt;&gt;"",VLOOKUP(Zbirni_podaci[[#This Row],[ROK]],DATUMI,6,FALSE),"")</f>
        <v>04.7.2019</v>
      </c>
      <c r="AM7" s="13">
        <v>91</v>
      </c>
      <c r="AN7" s="13">
        <v>100</v>
      </c>
      <c r="AO7" s="7">
        <v>10</v>
      </c>
      <c r="AP7" s="7" t="s">
        <v>21</v>
      </c>
      <c r="AR7" s="1" t="s">
        <v>23</v>
      </c>
      <c r="AS7" s="135">
        <v>43479</v>
      </c>
      <c r="AT7" s="135">
        <v>43479</v>
      </c>
      <c r="AU7" s="135" t="s">
        <v>182</v>
      </c>
      <c r="AV7" s="135" t="s">
        <v>182</v>
      </c>
      <c r="AW7" s="135" t="s">
        <v>182</v>
      </c>
    </row>
    <row r="8" spans="1:49" ht="20.100000000000001" customHeight="1">
      <c r="A8" s="44">
        <f>PODACI_STUDENTI!A7</f>
        <v>6</v>
      </c>
      <c r="B8" s="44" t="str">
        <f>PODACI_STUDENTI!B7</f>
        <v>2017/2045</v>
      </c>
      <c r="C8" s="44" t="str">
        <f>PODACI_STUDENTI!C7</f>
        <v>Vasić Pavle</v>
      </c>
      <c r="D8" s="44">
        <f>PODACI_STUDENTI!D7</f>
        <v>0</v>
      </c>
      <c r="E8" s="4"/>
      <c r="F8" s="5" t="str">
        <f>IF(OR(Predrok_novembar!F8&lt;&gt;"",Predrok_decembar!F8&lt;&gt;"",Januar!F8&lt;&gt;"",Februar!F8&lt;&gt;"",Juni!F8&lt;&gt;"",Juli!F8,Septembar!F8&lt;&gt;"",Oktobar!F8&lt;&gt;"",Oktobar_2!F8&lt;&gt;""),MAX(Predrok_novembar!F8,Predrok_decembar!F8,Januar!F8,Februar!F8,Juni!F8,Juli!F8,Septembar!F8,Oktobar!F8,Oktobar_2!F8),"")</f>
        <v/>
      </c>
      <c r="G8" s="5" t="str">
        <f>IF(OR(Predrok_novembar!G8&lt;&gt;"",Predrok_decembar!G8&lt;&gt;"",Januar!G8&lt;&gt;"",Februar!G8&lt;&gt;"",Juni!G8&lt;&gt;"",Juli!G8,Septembar!G8&lt;&gt;"",Oktobar!G8&lt;&gt;"",Oktobar_2!G8&lt;&gt;""),MAX(Predrok_novembar!G8,Predrok_decembar!G8,Januar!G8,Februar!G8,Juni!G8,Juli!G8,Septembar!G8,Oktobar!G8,Oktobar_2!G8),"")</f>
        <v/>
      </c>
      <c r="H8" s="5" t="str">
        <f>IF(OR(Predrok_novembar!H8&lt;&gt;"",Predrok_decembar!H8&lt;&gt;"",Januar!H8&lt;&gt;"",Februar!H8&lt;&gt;"",Juni!H8&lt;&gt;"",Juli!H8,Septembar!H8&lt;&gt;"",Oktobar!H8&lt;&gt;"",Oktobar_2!H8&lt;&gt;""),MAX(Predrok_novembar!H8,Predrok_decembar!H8,Januar!H8,Februar!H8,Juni!H8,Juli!H8,Septembar!H8,Oktobar!H8,Oktobar_2!H8),"")</f>
        <v/>
      </c>
      <c r="I8" s="5" t="str">
        <f>IF(OR(Predrok_novembar!I8&lt;&gt;"",Predrok_decembar!I8&lt;&gt;"",Januar!I8&lt;&gt;"",Februar!I8&lt;&gt;"",Juni!I8&lt;&gt;"",Juli!I8,Septembar!I8&lt;&gt;"",Oktobar!I8&lt;&gt;"",Oktobar_2!I8&lt;&gt;""),MAX(Predrok_novembar!I8,Predrok_decembar!I8,Januar!I8,Februar!I8,Juni!I8,Juli!I8,Septembar!I8,Oktobar!I8,Oktobar_2!I8),"")</f>
        <v/>
      </c>
      <c r="J8" s="5" t="str">
        <f>IF(OR(Predrok_novembar!J8&lt;&gt;"",Predrok_decembar!J8&lt;&gt;"",Januar!J8&lt;&gt;"",Februar!J8&lt;&gt;"",Juni!J8&lt;&gt;"",Juli!J8,Septembar!J8&lt;&gt;"",Oktobar!J8&lt;&gt;"",Oktobar_2!J8&lt;&gt;""),MAX(Predrok_novembar!J8,Predrok_decembar!J8,Januar!J8,Februar!J8,Juni!J8,Juli!J8,Septembar!J8,Oktobar!J8,Oktobar_2!J8),"")</f>
        <v/>
      </c>
      <c r="K8" s="5" t="str">
        <f t="shared" si="0"/>
        <v>NE</v>
      </c>
      <c r="L8" s="11" t="str">
        <f t="shared" si="1"/>
        <v/>
      </c>
      <c r="M8" s="11" t="str">
        <f t="shared" si="2"/>
        <v/>
      </c>
      <c r="N8" s="11" t="str">
        <f t="shared" si="3"/>
        <v/>
      </c>
      <c r="O8" s="11" t="str">
        <f t="shared" si="4"/>
        <v/>
      </c>
      <c r="P8" s="11" t="str">
        <f t="shared" si="5"/>
        <v/>
      </c>
      <c r="Q8" s="11" t="str">
        <f t="shared" si="6"/>
        <v/>
      </c>
      <c r="R8" s="11" t="str">
        <f t="shared" si="7"/>
        <v/>
      </c>
      <c r="S8" s="5" t="str">
        <f t="shared" si="8"/>
        <v/>
      </c>
      <c r="T8" s="14" t="str">
        <f t="shared" si="9"/>
        <v/>
      </c>
      <c r="U8" s="6" t="str">
        <f t="shared" si="16"/>
        <v/>
      </c>
      <c r="V8" s="81"/>
      <c r="W8" s="8" t="str">
        <f>IF(Zbirni_podaci[[#This Row],[ROK]]&lt;&gt;"",VLOOKUP(Zbirni_podaci[[#This Row],[ROK]],DATUMI,6,FALSE),"")</f>
        <v/>
      </c>
      <c r="X8" s="12" t="str">
        <f t="shared" si="10"/>
        <v/>
      </c>
      <c r="Y8" s="8" t="str">
        <f>IF(Zbirni_podaci[[#This Row],[ROK]]&lt;&gt;"",VLOOKUP(Zbirni_podaci[[#This Row],[ROK]],DATUMI,2,FALSE),"")</f>
        <v/>
      </c>
      <c r="Z8" s="12" t="str">
        <f t="shared" si="11"/>
        <v/>
      </c>
      <c r="AA8" s="8" t="str">
        <f>IF(Zbirni_podaci[[#This Row],[ROK]]&lt;&gt;"",VLOOKUP(Zbirni_podaci[[#This Row],[ROK]],DATUMI,3,FALSE),"")</f>
        <v/>
      </c>
      <c r="AB8" s="12" t="str">
        <f t="shared" si="12"/>
        <v/>
      </c>
      <c r="AC8" s="8" t="str">
        <f>IF(Zbirni_podaci[[#This Row],[ROK]]&lt;&gt;"",VLOOKUP(Zbirni_podaci[[#This Row],[ROK]],DATUMI,4,FALSE),"")</f>
        <v/>
      </c>
      <c r="AD8" s="12" t="str">
        <f t="shared" si="13"/>
        <v/>
      </c>
      <c r="AE8" s="12" t="str">
        <f t="shared" si="14"/>
        <v/>
      </c>
      <c r="AF8" s="6" t="str">
        <f t="shared" si="15"/>
        <v/>
      </c>
      <c r="AG8" s="125" t="str">
        <f>IF(Zbirni_podaci[[#This Row],[ROK]]&lt;&gt;"",VLOOKUP(Zbirni_podaci[[#This Row],[ROK]],DATUMI,6,FALSE),"")</f>
        <v/>
      </c>
      <c r="AR8" s="1" t="s">
        <v>24</v>
      </c>
      <c r="AS8" s="135">
        <v>43479</v>
      </c>
      <c r="AT8" s="135">
        <v>43479</v>
      </c>
      <c r="AU8" s="135" t="s">
        <v>183</v>
      </c>
      <c r="AV8" s="135" t="s">
        <v>183</v>
      </c>
      <c r="AW8" s="135" t="s">
        <v>183</v>
      </c>
    </row>
    <row r="9" spans="1:49" ht="20.100000000000001" customHeight="1">
      <c r="A9" s="44">
        <f>PODACI_STUDENTI!A8</f>
        <v>7</v>
      </c>
      <c r="B9" s="44" t="str">
        <f>PODACI_STUDENTI!B8</f>
        <v>2018/2057</v>
      </c>
      <c r="C9" s="44" t="str">
        <f>PODACI_STUDENTI!C8</f>
        <v>Vasić Dragan</v>
      </c>
      <c r="D9" s="44">
        <f>PODACI_STUDENTI!D8</f>
        <v>0</v>
      </c>
      <c r="E9" s="4"/>
      <c r="F9" s="5" t="str">
        <f>IF(OR(Predrok_novembar!F9&lt;&gt;"",Predrok_decembar!F9&lt;&gt;"",Januar!F9&lt;&gt;"",Februar!F9&lt;&gt;"",Juni!F9&lt;&gt;"",Juli!F9,Septembar!F9&lt;&gt;"",Oktobar!F9&lt;&gt;"",Oktobar_2!F9&lt;&gt;""),MAX(Predrok_novembar!F9,Predrok_decembar!F9,Januar!F9,Februar!F9,Juni!F9,Juli!F9,Septembar!F9,Oktobar!F9,Oktobar_2!F9),"")</f>
        <v/>
      </c>
      <c r="G9" s="5" t="str">
        <f>IF(OR(Predrok_novembar!G9&lt;&gt;"",Predrok_decembar!G9&lt;&gt;"",Januar!G9&lt;&gt;"",Februar!G9&lt;&gt;"",Juni!G9&lt;&gt;"",Juli!G9,Septembar!G9&lt;&gt;"",Oktobar!G9&lt;&gt;"",Oktobar_2!G9&lt;&gt;""),MAX(Predrok_novembar!G9,Predrok_decembar!G9,Januar!G9,Februar!G9,Juni!G9,Juli!G9,Septembar!G9,Oktobar!G9,Oktobar_2!G9),"")</f>
        <v/>
      </c>
      <c r="H9" s="5" t="str">
        <f>IF(OR(Predrok_novembar!H9&lt;&gt;"",Predrok_decembar!H9&lt;&gt;"",Januar!H9&lt;&gt;"",Februar!H9&lt;&gt;"",Juni!H9&lt;&gt;"",Juli!H9,Septembar!H9&lt;&gt;"",Oktobar!H9&lt;&gt;"",Oktobar_2!H9&lt;&gt;""),MAX(Predrok_novembar!H9,Predrok_decembar!H9,Januar!H9,Februar!H9,Juni!H9,Juli!H9,Septembar!H9,Oktobar!H9,Oktobar_2!H9),"")</f>
        <v/>
      </c>
      <c r="I9" s="5" t="str">
        <f>IF(OR(Predrok_novembar!I9&lt;&gt;"",Predrok_decembar!I9&lt;&gt;"",Januar!I9&lt;&gt;"",Februar!I9&lt;&gt;"",Juni!I9&lt;&gt;"",Juli!I9,Septembar!I9&lt;&gt;"",Oktobar!I9&lt;&gt;"",Oktobar_2!I9&lt;&gt;""),MAX(Predrok_novembar!I9,Predrok_decembar!I9,Januar!I9,Februar!I9,Juni!I9,Juli!I9,Septembar!I9,Oktobar!I9,Oktobar_2!I9),"")</f>
        <v/>
      </c>
      <c r="J9" s="5" t="str">
        <f>IF(OR(Predrok_novembar!J9&lt;&gt;"",Predrok_decembar!J9&lt;&gt;"",Januar!J9&lt;&gt;"",Februar!J9&lt;&gt;"",Juni!J9&lt;&gt;"",Juli!J9,Septembar!J9&lt;&gt;"",Oktobar!J9&lt;&gt;"",Oktobar_2!J9&lt;&gt;""),MAX(Predrok_novembar!J9,Predrok_decembar!J9,Januar!J9,Februar!J9,Juni!J9,Juli!J9,Septembar!J9,Oktobar!J9,Oktobar_2!J9),"")</f>
        <v/>
      </c>
      <c r="K9" s="5" t="str">
        <f t="shared" si="0"/>
        <v>NE</v>
      </c>
      <c r="L9" s="11" t="str">
        <f t="shared" si="1"/>
        <v/>
      </c>
      <c r="M9" s="11" t="str">
        <f t="shared" si="2"/>
        <v/>
      </c>
      <c r="N9" s="11" t="str">
        <f t="shared" si="3"/>
        <v/>
      </c>
      <c r="O9" s="11" t="str">
        <f t="shared" si="4"/>
        <v/>
      </c>
      <c r="P9" s="11" t="str">
        <f t="shared" si="5"/>
        <v/>
      </c>
      <c r="Q9" s="11" t="str">
        <f t="shared" si="6"/>
        <v/>
      </c>
      <c r="R9" s="11" t="str">
        <f t="shared" si="7"/>
        <v/>
      </c>
      <c r="S9" s="5" t="str">
        <f t="shared" si="8"/>
        <v/>
      </c>
      <c r="T9" s="14" t="str">
        <f t="shared" si="9"/>
        <v/>
      </c>
      <c r="U9" s="6" t="str">
        <f t="shared" si="16"/>
        <v/>
      </c>
      <c r="V9" s="81"/>
      <c r="W9" s="8" t="str">
        <f>IF(Zbirni_podaci[[#This Row],[ROK]]&lt;&gt;"",VLOOKUP(Zbirni_podaci[[#This Row],[ROK]],DATUMI,6,FALSE),"")</f>
        <v/>
      </c>
      <c r="X9" s="12" t="str">
        <f t="shared" si="10"/>
        <v/>
      </c>
      <c r="Y9" s="8" t="str">
        <f>IF(Zbirni_podaci[[#This Row],[ROK]]&lt;&gt;"",VLOOKUP(Zbirni_podaci[[#This Row],[ROK]],DATUMI,2,FALSE),"")</f>
        <v/>
      </c>
      <c r="Z9" s="12" t="str">
        <f t="shared" si="11"/>
        <v/>
      </c>
      <c r="AA9" s="8" t="str">
        <f>IF(Zbirni_podaci[[#This Row],[ROK]]&lt;&gt;"",VLOOKUP(Zbirni_podaci[[#This Row],[ROK]],DATUMI,3,FALSE),"")</f>
        <v/>
      </c>
      <c r="AB9" s="12" t="str">
        <f t="shared" si="12"/>
        <v/>
      </c>
      <c r="AC9" s="8" t="str">
        <f>IF(Zbirni_podaci[[#This Row],[ROK]]&lt;&gt;"",VLOOKUP(Zbirni_podaci[[#This Row],[ROK]],DATUMI,4,FALSE),"")</f>
        <v/>
      </c>
      <c r="AD9" s="12" t="str">
        <f t="shared" si="13"/>
        <v/>
      </c>
      <c r="AE9" s="12" t="str">
        <f t="shared" si="14"/>
        <v/>
      </c>
      <c r="AF9" s="6" t="str">
        <f t="shared" si="15"/>
        <v/>
      </c>
      <c r="AG9" s="125" t="str">
        <f>IF(Zbirni_podaci[[#This Row],[ROK]]&lt;&gt;"",VLOOKUP(Zbirni_podaci[[#This Row],[ROK]],DATUMI,6,FALSE),"")</f>
        <v/>
      </c>
      <c r="AM9" s="2"/>
      <c r="AN9" s="2"/>
      <c r="AO9" s="2"/>
      <c r="AP9" s="2"/>
      <c r="AQ9" s="2"/>
    </row>
    <row r="10" spans="1:49" ht="20.100000000000001" customHeight="1">
      <c r="A10" s="44">
        <f>PODACI_STUDENTI!A9</f>
        <v>8</v>
      </c>
      <c r="B10" s="44" t="str">
        <f>PODACI_STUDENTI!B9</f>
        <v>2018/2043</v>
      </c>
      <c r="C10" s="44" t="str">
        <f>PODACI_STUDENTI!C9</f>
        <v>Veljanoski Jovica</v>
      </c>
      <c r="D10" s="44">
        <f>PODACI_STUDENTI!D9</f>
        <v>0</v>
      </c>
      <c r="E10" s="4"/>
      <c r="F10" s="5">
        <f>IF(OR(Predrok_novembar!F10&lt;&gt;"",Predrok_decembar!F10&lt;&gt;"",Januar!F10&lt;&gt;"",Februar!F10&lt;&gt;"",Juni!F10&lt;&gt;"",Juli!F10,Septembar!F10&lt;&gt;"",Oktobar!F10&lt;&gt;"",Oktobar_2!F10&lt;&gt;""),MAX(Predrok_novembar!F10,Predrok_decembar!F10,Januar!F10,Februar!F10,Juni!F10,Juli!F10,Septembar!F10,Oktobar!F10,Oktobar_2!F10),"")</f>
        <v>26</v>
      </c>
      <c r="G10" s="5">
        <f>IF(OR(Predrok_novembar!G10&lt;&gt;"",Predrok_decembar!G10&lt;&gt;"",Januar!G10&lt;&gt;"",Februar!G10&lt;&gt;"",Juni!G10&lt;&gt;"",Juli!G10,Septembar!G10&lt;&gt;"",Oktobar!G10&lt;&gt;"",Oktobar_2!G10&lt;&gt;""),MAX(Predrok_novembar!G10,Predrok_decembar!G10,Januar!G10,Februar!G10,Juni!G10,Juli!G10,Septembar!G10,Oktobar!G10,Oktobar_2!G10),"")</f>
        <v>28</v>
      </c>
      <c r="H10" s="5">
        <f>IF(OR(Predrok_novembar!H10&lt;&gt;"",Predrok_decembar!H10&lt;&gt;"",Januar!H10&lt;&gt;"",Februar!H10&lt;&gt;"",Juni!H10&lt;&gt;"",Juli!H10,Septembar!H10&lt;&gt;"",Oktobar!H10&lt;&gt;"",Oktobar_2!H10&lt;&gt;""),MAX(Predrok_novembar!H10,Predrok_decembar!H10,Januar!H10,Februar!H10,Juni!H10,Juli!H10,Septembar!H10,Oktobar!H10,Oktobar_2!H10),"")</f>
        <v>20</v>
      </c>
      <c r="I10" s="5">
        <f>IF(OR(Predrok_novembar!I10&lt;&gt;"",Predrok_decembar!I10&lt;&gt;"",Januar!I10&lt;&gt;"",Februar!I10&lt;&gt;"",Juni!I10&lt;&gt;"",Juli!I10,Septembar!I10&lt;&gt;"",Oktobar!I10&lt;&gt;"",Oktobar_2!I10&lt;&gt;""),MAX(Predrok_novembar!I10,Predrok_decembar!I10,Januar!I10,Februar!I10,Juni!I10,Juli!I10,Septembar!I10,Oktobar!I10,Oktobar_2!I10),"")</f>
        <v>10</v>
      </c>
      <c r="J10" s="5">
        <f>IF(OR(Predrok_novembar!J10&lt;&gt;"",Predrok_decembar!J10&lt;&gt;"",Januar!J10&lt;&gt;"",Februar!J10&lt;&gt;"",Juni!J10&lt;&gt;"",Juli!J10,Septembar!J10&lt;&gt;"",Oktobar!J10&lt;&gt;"",Oktobar_2!J10&lt;&gt;""),MAX(Predrok_novembar!J10,Predrok_decembar!J10,Januar!J10,Februar!J10,Juni!J10,Juli!J10,Septembar!J10,Oktobar!J10,Oktobar_2!J10),"")</f>
        <v>9</v>
      </c>
      <c r="K10" s="5" t="str">
        <f t="shared" si="0"/>
        <v>DA</v>
      </c>
      <c r="L10" s="11">
        <f t="shared" si="1"/>
        <v>5</v>
      </c>
      <c r="M10" s="11">
        <f t="shared" si="2"/>
        <v>5</v>
      </c>
      <c r="N10" s="11">
        <f t="shared" si="3"/>
        <v>11.375</v>
      </c>
      <c r="O10" s="11">
        <f t="shared" si="4"/>
        <v>12.25</v>
      </c>
      <c r="P10" s="11">
        <f t="shared" si="5"/>
        <v>13.333333333333332</v>
      </c>
      <c r="Q10" s="11">
        <f t="shared" si="6"/>
        <v>9.3333333333333321</v>
      </c>
      <c r="R10" s="11">
        <f t="shared" si="7"/>
        <v>8.4</v>
      </c>
      <c r="S10" s="5">
        <f t="shared" si="8"/>
        <v>10</v>
      </c>
      <c r="T10" s="14">
        <f t="shared" si="9"/>
        <v>75</v>
      </c>
      <c r="U10" s="6">
        <f t="shared" si="16"/>
        <v>8</v>
      </c>
      <c r="V10" s="81" t="s">
        <v>23</v>
      </c>
      <c r="W10" s="8" t="str">
        <f>IF(Zbirni_podaci[[#This Row],[ROK]]&lt;&gt;"",VLOOKUP(Zbirni_podaci[[#This Row],[ROK]],DATUMI,6,FALSE),"")</f>
        <v>27.8.2019</v>
      </c>
      <c r="X10" s="12">
        <f t="shared" si="10"/>
        <v>10</v>
      </c>
      <c r="Y10" s="8">
        <f>IF(Zbirni_podaci[[#This Row],[ROK]]&lt;&gt;"",VLOOKUP(Zbirni_podaci[[#This Row],[ROK]],DATUMI,2,FALSE),"")</f>
        <v>43479</v>
      </c>
      <c r="Z10" s="12">
        <f t="shared" si="11"/>
        <v>36.958333333333329</v>
      </c>
      <c r="AA10" s="8">
        <f>IF(Zbirni_podaci[[#This Row],[ROK]]&lt;&gt;"",VLOOKUP(Zbirni_podaci[[#This Row],[ROK]],DATUMI,3,FALSE),"")</f>
        <v>43479</v>
      </c>
      <c r="AB10" s="12">
        <f t="shared" si="12"/>
        <v>17.733333333333334</v>
      </c>
      <c r="AC10" s="8" t="str">
        <f>IF(Zbirni_podaci[[#This Row],[ROK]]&lt;&gt;"",VLOOKUP(Zbirni_podaci[[#This Row],[ROK]],DATUMI,4,FALSE),"")</f>
        <v>27.8.2019</v>
      </c>
      <c r="AD10" s="12">
        <f t="shared" si="13"/>
        <v>10</v>
      </c>
      <c r="AE10" s="12">
        <f t="shared" si="14"/>
        <v>74.691666666666663</v>
      </c>
      <c r="AF10" s="6">
        <f t="shared" si="15"/>
        <v>8</v>
      </c>
      <c r="AG10" s="125" t="str">
        <f>IF(Zbirni_podaci[[#This Row],[ROK]]&lt;&gt;"",VLOOKUP(Zbirni_podaci[[#This Row],[ROK]],DATUMI,6,FALSE),"")</f>
        <v>27.8.2019</v>
      </c>
    </row>
    <row r="11" spans="1:49" ht="20.100000000000001" customHeight="1">
      <c r="A11" s="44">
        <f>PODACI_STUDENTI!A10</f>
        <v>9</v>
      </c>
      <c r="B11" s="44" t="str">
        <f>PODACI_STUDENTI!B10</f>
        <v>2016/2512</v>
      </c>
      <c r="C11" s="44" t="str">
        <f>PODACI_STUDENTI!C10</f>
        <v>Veselinović Milana</v>
      </c>
      <c r="D11" s="44">
        <f>PODACI_STUDENTI!D10</f>
        <v>0</v>
      </c>
      <c r="E11" s="4"/>
      <c r="F11" s="5" t="str">
        <f>IF(OR(Predrok_novembar!F11&lt;&gt;"",Predrok_decembar!F11&lt;&gt;"",Januar!F11&lt;&gt;"",Februar!F11&lt;&gt;"",Juni!F11&lt;&gt;"",Juli!F11,Septembar!F11&lt;&gt;"",Oktobar!F11&lt;&gt;"",Oktobar_2!F11&lt;&gt;""),MAX(Predrok_novembar!F11,Predrok_decembar!F11,Januar!F11,Februar!F11,Juni!F11,Juli!F11,Septembar!F11,Oktobar!F11,Oktobar_2!F11),"")</f>
        <v/>
      </c>
      <c r="G11" s="5" t="str">
        <f>IF(OR(Predrok_novembar!G11&lt;&gt;"",Predrok_decembar!G11&lt;&gt;"",Januar!G11&lt;&gt;"",Februar!G11&lt;&gt;"",Juni!G11&lt;&gt;"",Juli!G11,Septembar!G11&lt;&gt;"",Oktobar!G11&lt;&gt;"",Oktobar_2!G11&lt;&gt;""),MAX(Predrok_novembar!G11,Predrok_decembar!G11,Januar!G11,Februar!G11,Juni!G11,Juli!G11,Septembar!G11,Oktobar!G11,Oktobar_2!G11),"")</f>
        <v/>
      </c>
      <c r="H11" s="5" t="str">
        <f>IF(OR(Predrok_novembar!H11&lt;&gt;"",Predrok_decembar!H11&lt;&gt;"",Januar!H11&lt;&gt;"",Februar!H11&lt;&gt;"",Juni!H11&lt;&gt;"",Juli!H11,Septembar!H11&lt;&gt;"",Oktobar!H11&lt;&gt;"",Oktobar_2!H11&lt;&gt;""),MAX(Predrok_novembar!H11,Predrok_decembar!H11,Januar!H11,Februar!H11,Juni!H11,Juli!H11,Septembar!H11,Oktobar!H11,Oktobar_2!H11),"")</f>
        <v/>
      </c>
      <c r="I11" s="5" t="str">
        <f>IF(OR(Predrok_novembar!I11&lt;&gt;"",Predrok_decembar!I11&lt;&gt;"",Januar!I11&lt;&gt;"",Februar!I11&lt;&gt;"",Juni!I11&lt;&gt;"",Juli!I11,Septembar!I11&lt;&gt;"",Oktobar!I11&lt;&gt;"",Oktobar_2!I11&lt;&gt;""),MAX(Predrok_novembar!I11,Predrok_decembar!I11,Januar!I11,Februar!I11,Juni!I11,Juli!I11,Septembar!I11,Oktobar!I11,Oktobar_2!I11),"")</f>
        <v/>
      </c>
      <c r="J11" s="5" t="str">
        <f>IF(OR(Predrok_novembar!J11&lt;&gt;"",Predrok_decembar!J11&lt;&gt;"",Januar!J11&lt;&gt;"",Februar!J11&lt;&gt;"",Juni!J11&lt;&gt;"",Juli!J11,Septembar!J11&lt;&gt;"",Oktobar!J11&lt;&gt;"",Oktobar_2!J11&lt;&gt;""),MAX(Predrok_novembar!J11,Predrok_decembar!J11,Januar!J11,Februar!J11,Juni!J11,Juli!J11,Septembar!J11,Oktobar!J11,Oktobar_2!J11),"")</f>
        <v/>
      </c>
      <c r="K11" s="5" t="str">
        <f t="shared" si="0"/>
        <v>NE</v>
      </c>
      <c r="L11" s="11" t="str">
        <f t="shared" si="1"/>
        <v/>
      </c>
      <c r="M11" s="11"/>
      <c r="N11" s="11" t="str">
        <f t="shared" si="3"/>
        <v/>
      </c>
      <c r="O11" s="11" t="str">
        <f t="shared" si="4"/>
        <v/>
      </c>
      <c r="P11" s="11" t="str">
        <f t="shared" si="5"/>
        <v/>
      </c>
      <c r="Q11" s="11" t="str">
        <f t="shared" si="6"/>
        <v/>
      </c>
      <c r="R11" s="11" t="str">
        <f t="shared" si="7"/>
        <v/>
      </c>
      <c r="S11" s="5" t="str">
        <f t="shared" si="8"/>
        <v/>
      </c>
      <c r="T11" s="14" t="str">
        <f t="shared" si="9"/>
        <v/>
      </c>
      <c r="U11" s="6" t="str">
        <f t="shared" si="16"/>
        <v/>
      </c>
      <c r="V11" s="81"/>
      <c r="W11" s="8" t="str">
        <f>IF(Zbirni_podaci[[#This Row],[ROK]]&lt;&gt;"",VLOOKUP(Zbirni_podaci[[#This Row],[ROK]],DATUMI,6,FALSE),"")</f>
        <v/>
      </c>
      <c r="X11" s="12" t="str">
        <f t="shared" si="10"/>
        <v/>
      </c>
      <c r="Y11" s="8" t="str">
        <f>IF(Zbirni_podaci[[#This Row],[ROK]]&lt;&gt;"",VLOOKUP(Zbirni_podaci[[#This Row],[ROK]],DATUMI,2,FALSE),"")</f>
        <v/>
      </c>
      <c r="Z11" s="12" t="str">
        <f t="shared" si="11"/>
        <v/>
      </c>
      <c r="AA11" s="8" t="str">
        <f>IF(Zbirni_podaci[[#This Row],[ROK]]&lt;&gt;"",VLOOKUP(Zbirni_podaci[[#This Row],[ROK]],DATUMI,3,FALSE),"")</f>
        <v/>
      </c>
      <c r="AB11" s="12" t="str">
        <f t="shared" si="12"/>
        <v/>
      </c>
      <c r="AC11" s="8" t="str">
        <f>IF(Zbirni_podaci[[#This Row],[ROK]]&lt;&gt;"",VLOOKUP(Zbirni_podaci[[#This Row],[ROK]],DATUMI,4,FALSE),"")</f>
        <v/>
      </c>
      <c r="AD11" s="12" t="str">
        <f t="shared" si="13"/>
        <v/>
      </c>
      <c r="AE11" s="12" t="str">
        <f t="shared" si="14"/>
        <v/>
      </c>
      <c r="AF11" s="6" t="str">
        <f t="shared" si="15"/>
        <v/>
      </c>
      <c r="AG11" s="125" t="str">
        <f>IF(Zbirni_podaci[[#This Row],[ROK]]&lt;&gt;"",VLOOKUP(Zbirni_podaci[[#This Row],[ROK]],DATUMI,6,FALSE),"")</f>
        <v/>
      </c>
    </row>
    <row r="12" spans="1:49" ht="20.100000000000001" customHeight="1">
      <c r="A12" s="44">
        <f>PODACI_STUDENTI!A11</f>
        <v>10</v>
      </c>
      <c r="B12" s="44" t="str">
        <f>PODACI_STUDENTI!B11</f>
        <v>2018/2040</v>
      </c>
      <c r="C12" s="44" t="str">
        <f>PODACI_STUDENTI!C11</f>
        <v>Vidosavljević Vukašin</v>
      </c>
      <c r="D12" s="44">
        <f>PODACI_STUDENTI!D11</f>
        <v>0</v>
      </c>
      <c r="E12" s="4"/>
      <c r="F12" s="5" t="str">
        <f>IF(OR(Predrok_novembar!F12&lt;&gt;"",Predrok_decembar!F12&lt;&gt;"",Januar!F12&lt;&gt;"",Februar!F12&lt;&gt;"",Juni!F12&lt;&gt;"",Juli!F12,Septembar!F12&lt;&gt;"",Oktobar!F12&lt;&gt;"",Oktobar_2!F12&lt;&gt;""),MAX(Predrok_novembar!F12,Predrok_decembar!F12,Januar!F12,Februar!F12,Juni!F12,Juli!F12,Septembar!F12,Oktobar!F12,Oktobar_2!F12),"")</f>
        <v/>
      </c>
      <c r="G12" s="5" t="str">
        <f>IF(OR(Predrok_novembar!G12&lt;&gt;"",Predrok_decembar!G12&lt;&gt;"",Januar!G12&lt;&gt;"",Februar!G12&lt;&gt;"",Juni!G12&lt;&gt;"",Juli!G12,Septembar!G12&lt;&gt;"",Oktobar!G12&lt;&gt;"",Oktobar_2!G12&lt;&gt;""),MAX(Predrok_novembar!G12,Predrok_decembar!G12,Januar!G12,Februar!G12,Juni!G12,Juli!G12,Septembar!G12,Oktobar!G12,Oktobar_2!G12),"")</f>
        <v/>
      </c>
      <c r="H12" s="5" t="str">
        <f>IF(OR(Predrok_novembar!H12&lt;&gt;"",Predrok_decembar!H12&lt;&gt;"",Januar!H12&lt;&gt;"",Februar!H12&lt;&gt;"",Juni!H12&lt;&gt;"",Juli!H12,Septembar!H12&lt;&gt;"",Oktobar!H12&lt;&gt;"",Oktobar_2!H12&lt;&gt;""),MAX(Predrok_novembar!H12,Predrok_decembar!H12,Januar!H12,Februar!H12,Juni!H12,Juli!H12,Septembar!H12,Oktobar!H12,Oktobar_2!H12),"")</f>
        <v/>
      </c>
      <c r="I12" s="5" t="str">
        <f>IF(OR(Predrok_novembar!I12&lt;&gt;"",Predrok_decembar!I12&lt;&gt;"",Januar!I12&lt;&gt;"",Februar!I12&lt;&gt;"",Juni!I12&lt;&gt;"",Juli!I12,Septembar!I12&lt;&gt;"",Oktobar!I12&lt;&gt;"",Oktobar_2!I12&lt;&gt;""),MAX(Predrok_novembar!I12,Predrok_decembar!I12,Januar!I12,Februar!I12,Juni!I12,Juli!I12,Septembar!I12,Oktobar!I12,Oktobar_2!I12),"")</f>
        <v/>
      </c>
      <c r="J12" s="5" t="str">
        <f>IF(OR(Predrok_novembar!J12&lt;&gt;"",Predrok_decembar!J12&lt;&gt;"",Januar!J12&lt;&gt;"",Februar!J12&lt;&gt;"",Juni!J12&lt;&gt;"",Juli!J12,Septembar!J12&lt;&gt;"",Oktobar!J12&lt;&gt;"",Oktobar_2!J12&lt;&gt;""),MAX(Predrok_novembar!J12,Predrok_decembar!J12,Januar!J12,Februar!J12,Juni!J12,Juli!J12,Septembar!J12,Oktobar!J12,Oktobar_2!J12),"")</f>
        <v/>
      </c>
      <c r="K12" s="5" t="str">
        <f t="shared" si="0"/>
        <v>NE</v>
      </c>
      <c r="L12" s="11" t="str">
        <f t="shared" si="1"/>
        <v/>
      </c>
      <c r="M12" s="11" t="str">
        <f t="shared" si="2"/>
        <v/>
      </c>
      <c r="N12" s="11" t="str">
        <f t="shared" si="3"/>
        <v/>
      </c>
      <c r="O12" s="11" t="str">
        <f t="shared" si="4"/>
        <v/>
      </c>
      <c r="P12" s="11" t="str">
        <f t="shared" si="5"/>
        <v/>
      </c>
      <c r="Q12" s="11" t="str">
        <f t="shared" si="6"/>
        <v/>
      </c>
      <c r="R12" s="11" t="str">
        <f t="shared" si="7"/>
        <v/>
      </c>
      <c r="S12" s="5" t="str">
        <f t="shared" si="8"/>
        <v/>
      </c>
      <c r="T12" s="14" t="str">
        <f t="shared" si="9"/>
        <v/>
      </c>
      <c r="U12" s="6" t="str">
        <f t="shared" si="16"/>
        <v/>
      </c>
      <c r="V12" s="81"/>
      <c r="W12" s="8" t="str">
        <f>IF(Zbirni_podaci[[#This Row],[ROK]]&lt;&gt;"",VLOOKUP(Zbirni_podaci[[#This Row],[ROK]],DATUMI,6,FALSE),"")</f>
        <v/>
      </c>
      <c r="X12" s="12" t="str">
        <f t="shared" si="10"/>
        <v/>
      </c>
      <c r="Y12" s="8" t="str">
        <f>IF(Zbirni_podaci[[#This Row],[ROK]]&lt;&gt;"",VLOOKUP(Zbirni_podaci[[#This Row],[ROK]],DATUMI,2,FALSE),"")</f>
        <v/>
      </c>
      <c r="Z12" s="12" t="str">
        <f t="shared" si="11"/>
        <v/>
      </c>
      <c r="AA12" s="8" t="str">
        <f>IF(Zbirni_podaci[[#This Row],[ROK]]&lt;&gt;"",VLOOKUP(Zbirni_podaci[[#This Row],[ROK]],DATUMI,3,FALSE),"")</f>
        <v/>
      </c>
      <c r="AB12" s="12" t="str">
        <f t="shared" si="12"/>
        <v/>
      </c>
      <c r="AC12" s="8" t="str">
        <f>IF(Zbirni_podaci[[#This Row],[ROK]]&lt;&gt;"",VLOOKUP(Zbirni_podaci[[#This Row],[ROK]],DATUMI,4,FALSE),"")</f>
        <v/>
      </c>
      <c r="AD12" s="12" t="str">
        <f t="shared" si="13"/>
        <v/>
      </c>
      <c r="AE12" s="12" t="str">
        <f t="shared" si="14"/>
        <v/>
      </c>
      <c r="AF12" s="6" t="str">
        <f t="shared" si="15"/>
        <v/>
      </c>
      <c r="AG12" s="125" t="str">
        <f>IF(Zbirni_podaci[[#This Row],[ROK]]&lt;&gt;"",VLOOKUP(Zbirni_podaci[[#This Row],[ROK]],DATUMI,6,FALSE),"")</f>
        <v/>
      </c>
    </row>
    <row r="13" spans="1:49" ht="20.100000000000001" customHeight="1">
      <c r="A13" s="44">
        <f>PODACI_STUDENTI!A12</f>
        <v>11</v>
      </c>
      <c r="B13" s="44" t="str">
        <f>PODACI_STUDENTI!B12</f>
        <v>2018/2020</v>
      </c>
      <c r="C13" s="44" t="str">
        <f>PODACI_STUDENTI!C12</f>
        <v>Vila Lazar</v>
      </c>
      <c r="D13" s="44">
        <f>PODACI_STUDENTI!D12</f>
        <v>0</v>
      </c>
      <c r="E13" s="4"/>
      <c r="F13" s="5" t="str">
        <f>IF(OR(Predrok_novembar!F13&lt;&gt;"",Predrok_decembar!F13&lt;&gt;"",Januar!F13&lt;&gt;"",Februar!F13&lt;&gt;"",Juni!F13&lt;&gt;"",Juli!F13,Septembar!F13&lt;&gt;"",Oktobar!F13&lt;&gt;"",Oktobar_2!F13&lt;&gt;""),MAX(Predrok_novembar!F13,Predrok_decembar!F13,Januar!F13,Februar!F13,Juni!F13,Juli!F13,Septembar!F13,Oktobar!F13,Oktobar_2!F13),"")</f>
        <v/>
      </c>
      <c r="G13" s="5" t="str">
        <f>IF(OR(Predrok_novembar!G13&lt;&gt;"",Predrok_decembar!G13&lt;&gt;"",Januar!G13&lt;&gt;"",Februar!G13&lt;&gt;"",Juni!G13&lt;&gt;"",Juli!G13,Septembar!G13&lt;&gt;"",Oktobar!G13&lt;&gt;"",Oktobar_2!G13&lt;&gt;""),MAX(Predrok_novembar!G13,Predrok_decembar!G13,Januar!G13,Februar!G13,Juni!G13,Juli!G13,Septembar!G13,Oktobar!G13,Oktobar_2!G13),"")</f>
        <v/>
      </c>
      <c r="H13" s="5" t="str">
        <f>IF(OR(Predrok_novembar!H13&lt;&gt;"",Predrok_decembar!H13&lt;&gt;"",Januar!H13&lt;&gt;"",Februar!H13&lt;&gt;"",Juni!H13&lt;&gt;"",Juli!H13,Septembar!H13&lt;&gt;"",Oktobar!H13&lt;&gt;"",Oktobar_2!H13&lt;&gt;""),MAX(Predrok_novembar!H13,Predrok_decembar!H13,Januar!H13,Februar!H13,Juni!H13,Juli!H13,Septembar!H13,Oktobar!H13,Oktobar_2!H13),"")</f>
        <v/>
      </c>
      <c r="I13" s="5" t="str">
        <f>IF(OR(Predrok_novembar!I13&lt;&gt;"",Predrok_decembar!I13&lt;&gt;"",Januar!I13&lt;&gt;"",Februar!I13&lt;&gt;"",Juni!I13&lt;&gt;"",Juli!I13,Septembar!I13&lt;&gt;"",Oktobar!I13&lt;&gt;"",Oktobar_2!I13&lt;&gt;""),MAX(Predrok_novembar!I13,Predrok_decembar!I13,Januar!I13,Februar!I13,Juni!I13,Juli!I13,Septembar!I13,Oktobar!I13,Oktobar_2!I13),"")</f>
        <v/>
      </c>
      <c r="J13" s="5" t="str">
        <f>IF(OR(Predrok_novembar!J13&lt;&gt;"",Predrok_decembar!J13&lt;&gt;"",Januar!J13&lt;&gt;"",Februar!J13&lt;&gt;"",Juni!J13&lt;&gt;"",Juli!J13,Septembar!J13&lt;&gt;"",Oktobar!J13&lt;&gt;"",Oktobar_2!J13&lt;&gt;""),MAX(Predrok_novembar!J13,Predrok_decembar!J13,Januar!J13,Februar!J13,Juni!J13,Juli!J13,Septembar!J13,Oktobar!J13,Oktobar_2!J13),"")</f>
        <v/>
      </c>
      <c r="K13" s="5" t="str">
        <f t="shared" si="0"/>
        <v>NE</v>
      </c>
      <c r="L13" s="11" t="str">
        <f t="shared" si="1"/>
        <v/>
      </c>
      <c r="M13" s="11" t="str">
        <f t="shared" si="2"/>
        <v/>
      </c>
      <c r="N13" s="11" t="str">
        <f t="shared" si="3"/>
        <v/>
      </c>
      <c r="O13" s="11" t="str">
        <f t="shared" si="4"/>
        <v/>
      </c>
      <c r="P13" s="11" t="str">
        <f t="shared" si="5"/>
        <v/>
      </c>
      <c r="Q13" s="11" t="str">
        <f t="shared" si="6"/>
        <v/>
      </c>
      <c r="R13" s="11" t="str">
        <f t="shared" si="7"/>
        <v/>
      </c>
      <c r="S13" s="5" t="str">
        <f t="shared" si="8"/>
        <v/>
      </c>
      <c r="T13" s="14" t="str">
        <f t="shared" si="9"/>
        <v/>
      </c>
      <c r="U13" s="6" t="str">
        <f t="shared" si="16"/>
        <v/>
      </c>
      <c r="V13" s="81"/>
      <c r="W13" s="8" t="str">
        <f>IF(Zbirni_podaci[[#This Row],[ROK]]&lt;&gt;"",VLOOKUP(Zbirni_podaci[[#This Row],[ROK]],DATUMI,6,FALSE),"")</f>
        <v/>
      </c>
      <c r="X13" s="12" t="str">
        <f t="shared" si="10"/>
        <v/>
      </c>
      <c r="Y13" s="8" t="str">
        <f>IF(Zbirni_podaci[[#This Row],[ROK]]&lt;&gt;"",VLOOKUP(Zbirni_podaci[[#This Row],[ROK]],DATUMI,2,FALSE),"")</f>
        <v/>
      </c>
      <c r="Z13" s="12" t="str">
        <f t="shared" si="11"/>
        <v/>
      </c>
      <c r="AA13" s="8" t="str">
        <f>IF(Zbirni_podaci[[#This Row],[ROK]]&lt;&gt;"",VLOOKUP(Zbirni_podaci[[#This Row],[ROK]],DATUMI,3,FALSE),"")</f>
        <v/>
      </c>
      <c r="AB13" s="12" t="str">
        <f t="shared" si="12"/>
        <v/>
      </c>
      <c r="AC13" s="8" t="str">
        <f>IF(Zbirni_podaci[[#This Row],[ROK]]&lt;&gt;"",VLOOKUP(Zbirni_podaci[[#This Row],[ROK]],DATUMI,4,FALSE),"")</f>
        <v/>
      </c>
      <c r="AD13" s="12" t="str">
        <f t="shared" si="13"/>
        <v/>
      </c>
      <c r="AE13" s="12" t="str">
        <f t="shared" si="14"/>
        <v/>
      </c>
      <c r="AF13" s="6" t="str">
        <f t="shared" si="15"/>
        <v/>
      </c>
      <c r="AG13" s="125" t="str">
        <f>IF(Zbirni_podaci[[#This Row],[ROK]]&lt;&gt;"",VLOOKUP(Zbirni_podaci[[#This Row],[ROK]],DATUMI,6,FALSE),"")</f>
        <v/>
      </c>
    </row>
    <row r="14" spans="1:49" ht="20.100000000000001" customHeight="1">
      <c r="A14" s="44">
        <f>PODACI_STUDENTI!A13</f>
        <v>12</v>
      </c>
      <c r="B14" s="44" t="str">
        <f>PODACI_STUDENTI!B13</f>
        <v>2018/2035</v>
      </c>
      <c r="C14" s="44" t="str">
        <f>PODACI_STUDENTI!C13</f>
        <v>Vladić Teodora</v>
      </c>
      <c r="D14" s="44">
        <f>PODACI_STUDENTI!D13</f>
        <v>0</v>
      </c>
      <c r="E14" s="4"/>
      <c r="F14" s="5">
        <f>IF(OR(Predrok_novembar!F14&lt;&gt;"",Predrok_decembar!F14&lt;&gt;"",Januar!F14&lt;&gt;"",Februar!F14&lt;&gt;"",Juni!F14&lt;&gt;"",Juli!F14,Septembar!F14&lt;&gt;"",Oktobar!F14&lt;&gt;"",Oktobar_2!F14&lt;&gt;""),MAX(Predrok_novembar!F14,Predrok_decembar!F14,Januar!F14,Februar!F14,Juni!F14,Juli!F14,Septembar!F14,Oktobar!F14,Oktobar_2!F14),"")</f>
        <v>29</v>
      </c>
      <c r="G14" s="5">
        <f>IF(OR(Predrok_novembar!G14&lt;&gt;"",Predrok_decembar!G14&lt;&gt;"",Januar!G14&lt;&gt;"",Februar!G14&lt;&gt;"",Juni!G14&lt;&gt;"",Juli!G14,Septembar!G14&lt;&gt;"",Oktobar!G14&lt;&gt;"",Oktobar_2!G14&lt;&gt;""),MAX(Predrok_novembar!G14,Predrok_decembar!G14,Januar!G14,Februar!G14,Juni!G14,Juli!G14,Septembar!G14,Oktobar!G14,Oktobar_2!G14),"")</f>
        <v>28</v>
      </c>
      <c r="H14" s="5">
        <f>IF(OR(Predrok_novembar!H14&lt;&gt;"",Predrok_decembar!H14&lt;&gt;"",Januar!H14&lt;&gt;"",Februar!H14&lt;&gt;"",Juni!H14&lt;&gt;"",Juli!H14,Septembar!H14&lt;&gt;"",Oktobar!H14&lt;&gt;"",Oktobar_2!H14&lt;&gt;""),MAX(Predrok_novembar!H14,Predrok_decembar!H14,Januar!H14,Februar!H14,Juni!H14,Juli!H14,Septembar!H14,Oktobar!H14,Oktobar_2!H14),"")</f>
        <v>20</v>
      </c>
      <c r="I14" s="5">
        <f>IF(OR(Predrok_novembar!I14&lt;&gt;"",Predrok_decembar!I14&lt;&gt;"",Januar!I14&lt;&gt;"",Februar!I14&lt;&gt;"",Juni!I14&lt;&gt;"",Juli!I14,Septembar!I14&lt;&gt;"",Oktobar!I14&lt;&gt;"",Oktobar_2!I14&lt;&gt;""),MAX(Predrok_novembar!I14,Predrok_decembar!I14,Januar!I14,Februar!I14,Juni!I14,Juli!I14,Septembar!I14,Oktobar!I14,Oktobar_2!I14),"")</f>
        <v>9</v>
      </c>
      <c r="J14" s="5" t="str">
        <f>IF(OR(Predrok_novembar!J14&lt;&gt;"",Predrok_decembar!J14&lt;&gt;"",Januar!J14&lt;&gt;"",Februar!J14&lt;&gt;"",Juni!J14&lt;&gt;"",Juli!J14,Septembar!J14&lt;&gt;"",Oktobar!J14&lt;&gt;"",Oktobar_2!J14&lt;&gt;""),MAX(Predrok_novembar!J14,Predrok_decembar!J14,Januar!J14,Februar!J14,Juni!J14,Juli!J14,Septembar!J14,Oktobar!J14,Oktobar_2!J14),"")</f>
        <v/>
      </c>
      <c r="K14" s="5" t="str">
        <f t="shared" si="0"/>
        <v>NE</v>
      </c>
      <c r="L14" s="11" t="str">
        <f t="shared" si="1"/>
        <v/>
      </c>
      <c r="M14" s="11" t="str">
        <f t="shared" si="2"/>
        <v/>
      </c>
      <c r="N14" s="11">
        <f t="shared" si="3"/>
        <v>12.6875</v>
      </c>
      <c r="O14" s="11">
        <f t="shared" si="4"/>
        <v>12.25</v>
      </c>
      <c r="P14" s="11">
        <f t="shared" si="5"/>
        <v>13.333333333333332</v>
      </c>
      <c r="Q14" s="11">
        <f t="shared" si="6"/>
        <v>8.4</v>
      </c>
      <c r="R14" s="11" t="str">
        <f t="shared" si="7"/>
        <v/>
      </c>
      <c r="S14" s="5" t="str">
        <f t="shared" si="8"/>
        <v/>
      </c>
      <c r="T14" s="14" t="str">
        <f t="shared" si="9"/>
        <v/>
      </c>
      <c r="U14" s="6" t="str">
        <f t="shared" si="16"/>
        <v/>
      </c>
      <c r="V14" s="81"/>
      <c r="W14" s="8" t="str">
        <f>IF(Zbirni_podaci[[#This Row],[ROK]]&lt;&gt;"",VLOOKUP(Zbirni_podaci[[#This Row],[ROK]],DATUMI,6,FALSE),"")</f>
        <v/>
      </c>
      <c r="X14" s="12" t="str">
        <f t="shared" si="10"/>
        <v/>
      </c>
      <c r="Y14" s="8" t="str">
        <f>IF(Zbirni_podaci[[#This Row],[ROK]]&lt;&gt;"",VLOOKUP(Zbirni_podaci[[#This Row],[ROK]],DATUMI,2,FALSE),"")</f>
        <v/>
      </c>
      <c r="Z14" s="12" t="str">
        <f t="shared" si="11"/>
        <v/>
      </c>
      <c r="AA14" s="8" t="str">
        <f>IF(Zbirni_podaci[[#This Row],[ROK]]&lt;&gt;"",VLOOKUP(Zbirni_podaci[[#This Row],[ROK]],DATUMI,3,FALSE),"")</f>
        <v/>
      </c>
      <c r="AB14" s="12" t="str">
        <f t="shared" si="12"/>
        <v/>
      </c>
      <c r="AC14" s="8" t="str">
        <f>IF(Zbirni_podaci[[#This Row],[ROK]]&lt;&gt;"",VLOOKUP(Zbirni_podaci[[#This Row],[ROK]],DATUMI,4,FALSE),"")</f>
        <v/>
      </c>
      <c r="AD14" s="12" t="str">
        <f t="shared" si="13"/>
        <v/>
      </c>
      <c r="AE14" s="12" t="str">
        <f t="shared" si="14"/>
        <v/>
      </c>
      <c r="AF14" s="6" t="str">
        <f t="shared" si="15"/>
        <v/>
      </c>
      <c r="AG14" s="125" t="str">
        <f>IF(Zbirni_podaci[[#This Row],[ROK]]&lt;&gt;"",VLOOKUP(Zbirni_podaci[[#This Row],[ROK]],DATUMI,6,FALSE),"")</f>
        <v/>
      </c>
    </row>
    <row r="15" spans="1:49" ht="20.100000000000001" customHeight="1">
      <c r="A15" s="44">
        <f>PODACI_STUDENTI!A14</f>
        <v>13</v>
      </c>
      <c r="B15" s="44" t="str">
        <f>PODACI_STUDENTI!B14</f>
        <v>2018/2008</v>
      </c>
      <c r="C15" s="44" t="str">
        <f>PODACI_STUDENTI!C14</f>
        <v>Vujasinović Danilo</v>
      </c>
      <c r="D15" s="44">
        <f>PODACI_STUDENTI!D14</f>
        <v>0</v>
      </c>
      <c r="E15" s="4"/>
      <c r="F15" s="5">
        <f>IF(OR(Predrok_novembar!F15&lt;&gt;"",Predrok_decembar!F15&lt;&gt;"",Januar!F15&lt;&gt;"",Februar!F15&lt;&gt;"",Juni!F15&lt;&gt;"",Juli!F15,Septembar!F15&lt;&gt;"",Oktobar!F15&lt;&gt;"",Oktobar_2!F15&lt;&gt;""),MAX(Predrok_novembar!F15,Predrok_decembar!F15,Januar!F15,Februar!F15,Juni!F15,Juli!F15,Septembar!F15,Oktobar!F15,Oktobar_2!F15),"")</f>
        <v>32</v>
      </c>
      <c r="G15" s="5">
        <f>IF(OR(Predrok_novembar!G15&lt;&gt;"",Predrok_decembar!G15&lt;&gt;"",Januar!G15&lt;&gt;"",Februar!G15&lt;&gt;"",Juni!G15&lt;&gt;"",Juli!G15,Septembar!G15&lt;&gt;"",Oktobar!G15&lt;&gt;"",Oktobar_2!G15&lt;&gt;""),MAX(Predrok_novembar!G15,Predrok_decembar!G15,Januar!G15,Februar!G15,Juni!G15,Juli!G15,Septembar!G15,Oktobar!G15,Oktobar_2!G15),"")</f>
        <v>31</v>
      </c>
      <c r="H15" s="5" t="str">
        <f>IF(OR(Predrok_novembar!H15&lt;&gt;"",Predrok_decembar!H15&lt;&gt;"",Januar!H15&lt;&gt;"",Februar!H15&lt;&gt;"",Juni!H15&lt;&gt;"",Juli!H15,Septembar!H15&lt;&gt;"",Oktobar!H15&lt;&gt;"",Oktobar_2!H15&lt;&gt;""),MAX(Predrok_novembar!H15,Predrok_decembar!H15,Januar!H15,Februar!H15,Juni!H15,Juli!H15,Septembar!H15,Oktobar!H15,Oktobar_2!H15),"")</f>
        <v/>
      </c>
      <c r="I15" s="5">
        <f>IF(OR(Predrok_novembar!I15&lt;&gt;"",Predrok_decembar!I15&lt;&gt;"",Januar!I15&lt;&gt;"",Februar!I15&lt;&gt;"",Juni!I15&lt;&gt;"",Juli!I15,Septembar!I15&lt;&gt;"",Oktobar!I15&lt;&gt;"",Oktobar_2!I15&lt;&gt;""),MAX(Predrok_novembar!I15,Predrok_decembar!I15,Januar!I15,Februar!I15,Juni!I15,Juli!I15,Septembar!I15,Oktobar!I15,Oktobar_2!I15),"")</f>
        <v>15</v>
      </c>
      <c r="J15" s="5">
        <f>IF(OR(Predrok_novembar!J15&lt;&gt;"",Predrok_decembar!J15&lt;&gt;"",Januar!J15&lt;&gt;"",Februar!J15&lt;&gt;"",Juni!J15&lt;&gt;"",Juli!J15,Septembar!J15&lt;&gt;"",Oktobar!J15&lt;&gt;"",Oktobar_2!J15&lt;&gt;""),MAX(Predrok_novembar!J15,Predrok_decembar!J15,Januar!J15,Februar!J15,Juni!J15,Juli!J15,Septembar!J15,Oktobar!J15,Oktobar_2!J15),"")</f>
        <v>9</v>
      </c>
      <c r="K15" s="5" t="str">
        <f t="shared" si="0"/>
        <v>NE</v>
      </c>
      <c r="L15" s="11" t="str">
        <f t="shared" si="1"/>
        <v/>
      </c>
      <c r="M15" s="11" t="str">
        <f t="shared" si="2"/>
        <v/>
      </c>
      <c r="N15" s="11">
        <f t="shared" si="3"/>
        <v>14</v>
      </c>
      <c r="O15" s="11">
        <f t="shared" si="4"/>
        <v>13.5625</v>
      </c>
      <c r="P15" s="11" t="str">
        <f t="shared" si="5"/>
        <v/>
      </c>
      <c r="Q15" s="11">
        <f t="shared" si="6"/>
        <v>14</v>
      </c>
      <c r="R15" s="11">
        <f t="shared" si="7"/>
        <v>8.4</v>
      </c>
      <c r="S15" s="5" t="str">
        <f t="shared" si="8"/>
        <v/>
      </c>
      <c r="T15" s="14" t="str">
        <f t="shared" si="9"/>
        <v/>
      </c>
      <c r="U15" s="6" t="str">
        <f t="shared" si="16"/>
        <v/>
      </c>
      <c r="V15" s="81"/>
      <c r="W15" s="8" t="str">
        <f>IF(Zbirni_podaci[[#This Row],[ROK]]&lt;&gt;"",VLOOKUP(Zbirni_podaci[[#This Row],[ROK]],DATUMI,6,FALSE),"")</f>
        <v/>
      </c>
      <c r="X15" s="12" t="str">
        <f t="shared" si="10"/>
        <v/>
      </c>
      <c r="Y15" s="8" t="str">
        <f>IF(Zbirni_podaci[[#This Row],[ROK]]&lt;&gt;"",VLOOKUP(Zbirni_podaci[[#This Row],[ROK]],DATUMI,2,FALSE),"")</f>
        <v/>
      </c>
      <c r="Z15" s="12" t="str">
        <f t="shared" si="11"/>
        <v/>
      </c>
      <c r="AA15" s="8" t="str">
        <f>IF(Zbirni_podaci[[#This Row],[ROK]]&lt;&gt;"",VLOOKUP(Zbirni_podaci[[#This Row],[ROK]],DATUMI,3,FALSE),"")</f>
        <v/>
      </c>
      <c r="AB15" s="12" t="str">
        <f t="shared" si="12"/>
        <v/>
      </c>
      <c r="AC15" s="8" t="str">
        <f>IF(Zbirni_podaci[[#This Row],[ROK]]&lt;&gt;"",VLOOKUP(Zbirni_podaci[[#This Row],[ROK]],DATUMI,4,FALSE),"")</f>
        <v/>
      </c>
      <c r="AD15" s="12" t="str">
        <f t="shared" si="13"/>
        <v/>
      </c>
      <c r="AE15" s="12" t="str">
        <f t="shared" si="14"/>
        <v/>
      </c>
      <c r="AF15" s="6" t="str">
        <f t="shared" si="15"/>
        <v/>
      </c>
      <c r="AG15" s="125" t="str">
        <f>IF(Zbirni_podaci[[#This Row],[ROK]]&lt;&gt;"",VLOOKUP(Zbirni_podaci[[#This Row],[ROK]],DATUMI,6,FALSE),"")</f>
        <v/>
      </c>
    </row>
    <row r="16" spans="1:49" ht="20.100000000000001" customHeight="1">
      <c r="A16" s="44">
        <f>PODACI_STUDENTI!A15</f>
        <v>14</v>
      </c>
      <c r="B16" s="44" t="str">
        <f>PODACI_STUDENTI!B15</f>
        <v>2018/2031</v>
      </c>
      <c r="C16" s="44" t="str">
        <f>PODACI_STUDENTI!C15</f>
        <v>Vujović Nikola</v>
      </c>
      <c r="D16" s="44">
        <f>PODACI_STUDENTI!D15</f>
        <v>0</v>
      </c>
      <c r="E16" s="4"/>
      <c r="F16" s="5">
        <f>IF(OR(Predrok_novembar!F16&lt;&gt;"",Predrok_decembar!F16&lt;&gt;"",Januar!F16&lt;&gt;"",Februar!F16&lt;&gt;"",Juni!F16&lt;&gt;"",Juli!F16,Septembar!F16&lt;&gt;"",Oktobar!F16&lt;&gt;"",Oktobar_2!F16&lt;&gt;""),MAX(Predrok_novembar!F16,Predrok_decembar!F16,Januar!F16,Februar!F16,Juni!F16,Juli!F16,Septembar!F16,Oktobar!F16,Oktobar_2!F16),"")</f>
        <v>28</v>
      </c>
      <c r="G16" s="5">
        <f>IF(OR(Predrok_novembar!G16&lt;&gt;"",Predrok_decembar!G16&lt;&gt;"",Januar!G16&lt;&gt;"",Februar!G16&lt;&gt;"",Juni!G16&lt;&gt;"",Juli!G16,Septembar!G16&lt;&gt;"",Oktobar!G16&lt;&gt;"",Oktobar_2!G16&lt;&gt;""),MAX(Predrok_novembar!G16,Predrok_decembar!G16,Januar!G16,Februar!G16,Juni!G16,Juli!G16,Septembar!G16,Oktobar!G16,Oktobar_2!G16),"")</f>
        <v>29</v>
      </c>
      <c r="H16" s="5">
        <f>IF(OR(Predrok_novembar!H16&lt;&gt;"",Predrok_decembar!H16&lt;&gt;"",Januar!H16&lt;&gt;"",Februar!H16&lt;&gt;"",Juni!H16&lt;&gt;"",Juli!H16,Septembar!H16&lt;&gt;"",Oktobar!H16&lt;&gt;"",Oktobar_2!H16&lt;&gt;""),MAX(Predrok_novembar!H16,Predrok_decembar!H16,Januar!H16,Februar!H16,Juni!H16,Juli!H16,Septembar!H16,Oktobar!H16,Oktobar_2!H16),"")</f>
        <v>19</v>
      </c>
      <c r="I16" s="5">
        <f>IF(OR(Predrok_novembar!I16&lt;&gt;"",Predrok_decembar!I16&lt;&gt;"",Januar!I16&lt;&gt;"",Februar!I16&lt;&gt;"",Juni!I16&lt;&gt;"",Juli!I16,Septembar!I16&lt;&gt;"",Oktobar!I16&lt;&gt;"",Oktobar_2!I16&lt;&gt;""),MAX(Predrok_novembar!I16,Predrok_decembar!I16,Januar!I16,Februar!I16,Juni!I16,Juli!I16,Septembar!I16,Oktobar!I16,Oktobar_2!I16),"")</f>
        <v>9</v>
      </c>
      <c r="J16" s="5">
        <f>IF(OR(Predrok_novembar!J16&lt;&gt;"",Predrok_decembar!J16&lt;&gt;"",Januar!J16&lt;&gt;"",Februar!J16&lt;&gt;"",Juni!J16&lt;&gt;"",Juli!J16,Septembar!J16&lt;&gt;"",Oktobar!J16&lt;&gt;"",Oktobar_2!J16&lt;&gt;""),MAX(Predrok_novembar!J16,Predrok_decembar!J16,Januar!J16,Februar!J16,Juni!J16,Juli!J16,Septembar!J16,Oktobar!J16,Oktobar_2!J16),"")</f>
        <v>11</v>
      </c>
      <c r="K16" s="5" t="str">
        <f t="shared" si="0"/>
        <v>DA</v>
      </c>
      <c r="L16" s="11">
        <f t="shared" si="1"/>
        <v>5</v>
      </c>
      <c r="M16" s="11">
        <f t="shared" si="2"/>
        <v>5</v>
      </c>
      <c r="N16" s="11">
        <f t="shared" si="3"/>
        <v>12.25</v>
      </c>
      <c r="O16" s="11">
        <f t="shared" si="4"/>
        <v>12.6875</v>
      </c>
      <c r="P16" s="11">
        <f t="shared" si="5"/>
        <v>12.666666666666666</v>
      </c>
      <c r="Q16" s="11">
        <f t="shared" si="6"/>
        <v>8.4</v>
      </c>
      <c r="R16" s="11">
        <f t="shared" si="7"/>
        <v>10.266666666666666</v>
      </c>
      <c r="S16" s="142">
        <v>20</v>
      </c>
      <c r="T16" s="14">
        <f t="shared" si="9"/>
        <v>86</v>
      </c>
      <c r="U16" s="6">
        <f t="shared" si="16"/>
        <v>9</v>
      </c>
      <c r="V16" s="81" t="s">
        <v>15</v>
      </c>
      <c r="W16" s="8">
        <f>IF(Zbirni_podaci[[#This Row],[ROK]]&lt;&gt;"",VLOOKUP(Zbirni_podaci[[#This Row],[ROK]],DATUMI,6,FALSE),"")</f>
        <v>43629</v>
      </c>
      <c r="X16" s="12">
        <f t="shared" si="10"/>
        <v>10</v>
      </c>
      <c r="Y16" s="8">
        <f>IF(Zbirni_podaci[[#This Row],[ROK]]&lt;&gt;"",VLOOKUP(Zbirni_podaci[[#This Row],[ROK]],DATUMI,2,FALSE),"")</f>
        <v>43479</v>
      </c>
      <c r="Z16" s="12">
        <f t="shared" si="11"/>
        <v>37.604166666666664</v>
      </c>
      <c r="AA16" s="8">
        <f>IF(Zbirni_podaci[[#This Row],[ROK]]&lt;&gt;"",VLOOKUP(Zbirni_podaci[[#This Row],[ROK]],DATUMI,3,FALSE),"")</f>
        <v>43479</v>
      </c>
      <c r="AB16" s="12">
        <f t="shared" si="12"/>
        <v>18.666666666666664</v>
      </c>
      <c r="AC16" s="8">
        <f>IF(Zbirni_podaci[[#This Row],[ROK]]&lt;&gt;"",VLOOKUP(Zbirni_podaci[[#This Row],[ROK]],DATUMI,4,FALSE),"")</f>
        <v>43629</v>
      </c>
      <c r="AD16" s="12">
        <f t="shared" si="13"/>
        <v>20</v>
      </c>
      <c r="AE16" s="12">
        <f t="shared" si="14"/>
        <v>86.270833333333314</v>
      </c>
      <c r="AF16" s="6">
        <f t="shared" si="15"/>
        <v>9</v>
      </c>
      <c r="AG16" s="125">
        <f>IF(Zbirni_podaci[[#This Row],[ROK]]&lt;&gt;"",VLOOKUP(Zbirni_podaci[[#This Row],[ROK]],DATUMI,6,FALSE),"")</f>
        <v>43629</v>
      </c>
    </row>
    <row r="17" spans="1:33" ht="20.100000000000001" customHeight="1">
      <c r="A17" s="44">
        <f>PODACI_STUDENTI!A16</f>
        <v>15</v>
      </c>
      <c r="B17" s="44" t="str">
        <f>PODACI_STUDENTI!B16</f>
        <v>2018/2060</v>
      </c>
      <c r="C17" s="44" t="str">
        <f>PODACI_STUDENTI!C16</f>
        <v>Vukobrat Vukašin</v>
      </c>
      <c r="D17" s="44">
        <f>PODACI_STUDENTI!D16</f>
        <v>0</v>
      </c>
      <c r="E17" s="4"/>
      <c r="F17" s="5">
        <f>IF(OR(Predrok_novembar!F17&lt;&gt;"",Predrok_decembar!F17&lt;&gt;"",Januar!F17&lt;&gt;"",Februar!F17&lt;&gt;"",Juni!F17&lt;&gt;"",Juli!F17,Septembar!F17&lt;&gt;"",Oktobar!F17&lt;&gt;"",Oktobar_2!F17&lt;&gt;""),MAX(Predrok_novembar!F17,Predrok_decembar!F17,Januar!F17,Februar!F17,Juni!F17,Juli!F17,Septembar!F17,Oktobar!F17,Oktobar_2!F17),"")</f>
        <v>25</v>
      </c>
      <c r="G17" s="5" t="str">
        <f>IF(OR(Predrok_novembar!G17&lt;&gt;"",Predrok_decembar!G17&lt;&gt;"",Januar!G17&lt;&gt;"",Februar!G17&lt;&gt;"",Juni!G17&lt;&gt;"",Juli!G17,Septembar!G17&lt;&gt;"",Oktobar!G17&lt;&gt;"",Oktobar_2!G17&lt;&gt;""),MAX(Predrok_novembar!G17,Predrok_decembar!G17,Januar!G17,Februar!G17,Juni!G17,Juli!G17,Septembar!G17,Oktobar!G17,Oktobar_2!G17),"")</f>
        <v/>
      </c>
      <c r="H17" s="5" t="str">
        <f>IF(OR(Predrok_novembar!H17&lt;&gt;"",Predrok_decembar!H17&lt;&gt;"",Januar!H17&lt;&gt;"",Februar!H17&lt;&gt;"",Juni!H17&lt;&gt;"",Juli!H17,Septembar!H17&lt;&gt;"",Oktobar!H17&lt;&gt;"",Oktobar_2!H17&lt;&gt;""),MAX(Predrok_novembar!H17,Predrok_decembar!H17,Januar!H17,Februar!H17,Juni!H17,Juli!H17,Septembar!H17,Oktobar!H17,Oktobar_2!H17),"")</f>
        <v/>
      </c>
      <c r="I17" s="5">
        <f>IF(OR(Predrok_novembar!I17&lt;&gt;"",Predrok_decembar!I17&lt;&gt;"",Januar!I17&lt;&gt;"",Februar!I17&lt;&gt;"",Juni!I17&lt;&gt;"",Juli!I17,Septembar!I17&lt;&gt;"",Oktobar!I17&lt;&gt;"",Oktobar_2!I17&lt;&gt;""),MAX(Predrok_novembar!I17,Predrok_decembar!I17,Januar!I17,Februar!I17,Juni!I17,Juli!I17,Septembar!I17,Oktobar!I17,Oktobar_2!I17),"")</f>
        <v>9</v>
      </c>
      <c r="J17" s="5" t="str">
        <f>IF(OR(Predrok_novembar!J17&lt;&gt;"",Predrok_decembar!J17&lt;&gt;"",Januar!J17&lt;&gt;"",Februar!J17&lt;&gt;"",Juni!J17&lt;&gt;"",Juli!J17,Septembar!J17&lt;&gt;"",Oktobar!J17&lt;&gt;"",Oktobar_2!J17&lt;&gt;""),MAX(Predrok_novembar!J17,Predrok_decembar!J17,Januar!J17,Februar!J17,Juni!J17,Juli!J17,Septembar!J17,Oktobar!J17,Oktobar_2!J17),"")</f>
        <v/>
      </c>
      <c r="K17" s="5" t="str">
        <f t="shared" si="0"/>
        <v>NE</v>
      </c>
      <c r="L17" s="11" t="str">
        <f t="shared" si="1"/>
        <v/>
      </c>
      <c r="M17" s="11" t="str">
        <f t="shared" si="2"/>
        <v/>
      </c>
      <c r="N17" s="11">
        <f t="shared" si="3"/>
        <v>10.9375</v>
      </c>
      <c r="O17" s="11" t="str">
        <f t="shared" si="4"/>
        <v/>
      </c>
      <c r="P17" s="11" t="str">
        <f t="shared" si="5"/>
        <v/>
      </c>
      <c r="Q17" s="11">
        <f t="shared" si="6"/>
        <v>8.4</v>
      </c>
      <c r="R17" s="11" t="str">
        <f t="shared" si="7"/>
        <v/>
      </c>
      <c r="S17" s="5" t="str">
        <f t="shared" si="8"/>
        <v/>
      </c>
      <c r="T17" s="14" t="str">
        <f t="shared" si="9"/>
        <v/>
      </c>
      <c r="U17" s="6" t="str">
        <f t="shared" si="16"/>
        <v/>
      </c>
      <c r="V17" s="81"/>
      <c r="W17" s="8" t="str">
        <f>IF(Zbirni_podaci[[#This Row],[ROK]]&lt;&gt;"",VLOOKUP(Zbirni_podaci[[#This Row],[ROK]],DATUMI,6,FALSE),"")</f>
        <v/>
      </c>
      <c r="X17" s="12" t="str">
        <f t="shared" si="10"/>
        <v/>
      </c>
      <c r="Y17" s="8" t="str">
        <f>IF(Zbirni_podaci[[#This Row],[ROK]]&lt;&gt;"",VLOOKUP(Zbirni_podaci[[#This Row],[ROK]],DATUMI,2,FALSE),"")</f>
        <v/>
      </c>
      <c r="Z17" s="12" t="str">
        <f t="shared" si="11"/>
        <v/>
      </c>
      <c r="AA17" s="8" t="str">
        <f>IF(Zbirni_podaci[[#This Row],[ROK]]&lt;&gt;"",VLOOKUP(Zbirni_podaci[[#This Row],[ROK]],DATUMI,3,FALSE),"")</f>
        <v/>
      </c>
      <c r="AB17" s="12" t="str">
        <f t="shared" si="12"/>
        <v/>
      </c>
      <c r="AC17" s="8" t="str">
        <f>IF(Zbirni_podaci[[#This Row],[ROK]]&lt;&gt;"",VLOOKUP(Zbirni_podaci[[#This Row],[ROK]],DATUMI,4,FALSE),"")</f>
        <v/>
      </c>
      <c r="AD17" s="12" t="str">
        <f t="shared" si="13"/>
        <v/>
      </c>
      <c r="AE17" s="12" t="str">
        <f t="shared" si="14"/>
        <v/>
      </c>
      <c r="AF17" s="6" t="str">
        <f t="shared" si="15"/>
        <v/>
      </c>
      <c r="AG17" s="125" t="str">
        <f>IF(Zbirni_podaci[[#This Row],[ROK]]&lt;&gt;"",VLOOKUP(Zbirni_podaci[[#This Row],[ROK]],DATUMI,6,FALSE),"")</f>
        <v/>
      </c>
    </row>
    <row r="18" spans="1:33" ht="20.100000000000001" customHeight="1">
      <c r="A18" s="44">
        <f>PODACI_STUDENTI!A17</f>
        <v>16</v>
      </c>
      <c r="B18" s="44" t="str">
        <f>PODACI_STUDENTI!B17</f>
        <v>2018/2022</v>
      </c>
      <c r="C18" s="44" t="str">
        <f>PODACI_STUDENTI!C17</f>
        <v>Gavrilović Nebojša</v>
      </c>
      <c r="D18" s="44">
        <f>PODACI_STUDENTI!D17</f>
        <v>0</v>
      </c>
      <c r="E18" s="4"/>
      <c r="F18" s="5">
        <f>IF(OR(Predrok_novembar!F18&lt;&gt;"",Predrok_decembar!F18&lt;&gt;"",Januar!F18&lt;&gt;"",Februar!F18&lt;&gt;"",Juni!F18&lt;&gt;"",Juli!F18,Septembar!F18&lt;&gt;"",Oktobar!F18&lt;&gt;"",Oktobar_2!F18&lt;&gt;""),MAX(Predrok_novembar!F18,Predrok_decembar!F18,Januar!F18,Februar!F18,Juni!F18,Juli!F18,Septembar!F18,Oktobar!F18,Oktobar_2!F18),"")</f>
        <v>27</v>
      </c>
      <c r="G18" s="5">
        <f>IF(OR(Predrok_novembar!G18&lt;&gt;"",Predrok_decembar!G18&lt;&gt;"",Januar!G18&lt;&gt;"",Februar!G18&lt;&gt;"",Juni!G18&lt;&gt;"",Juli!G18,Septembar!G18&lt;&gt;"",Oktobar!G18&lt;&gt;"",Oktobar_2!G18&lt;&gt;""),MAX(Predrok_novembar!G18,Predrok_decembar!G18,Januar!G18,Februar!G18,Juni!G18,Juli!G18,Septembar!G18,Oktobar!G18,Oktobar_2!G18),"")</f>
        <v>27</v>
      </c>
      <c r="H18" s="5">
        <f>IF(OR(Predrok_novembar!H18&lt;&gt;"",Predrok_decembar!H18&lt;&gt;"",Januar!H18&lt;&gt;"",Februar!H18&lt;&gt;"",Juni!H18&lt;&gt;"",Juli!H18,Septembar!H18&lt;&gt;"",Oktobar!H18&lt;&gt;"",Oktobar_2!H18&lt;&gt;""),MAX(Predrok_novembar!H18,Predrok_decembar!H18,Januar!H18,Februar!H18,Juni!H18,Juli!H18,Septembar!H18,Oktobar!H18,Oktobar_2!H18),"")</f>
        <v>12</v>
      </c>
      <c r="I18" s="5" t="str">
        <f>IF(OR(Predrok_novembar!I18&lt;&gt;"",Predrok_decembar!I18&lt;&gt;"",Januar!I18&lt;&gt;"",Februar!I18&lt;&gt;"",Juni!I18&lt;&gt;"",Juli!I18,Septembar!I18&lt;&gt;"",Oktobar!I18&lt;&gt;"",Oktobar_2!I18&lt;&gt;""),MAX(Predrok_novembar!I18,Predrok_decembar!I18,Januar!I18,Februar!I18,Juni!I18,Juli!I18,Septembar!I18,Oktobar!I18,Oktobar_2!I18),"")</f>
        <v/>
      </c>
      <c r="J18" s="5">
        <f>IF(OR(Predrok_novembar!J18&lt;&gt;"",Predrok_decembar!J18&lt;&gt;"",Januar!J18&lt;&gt;"",Februar!J18&lt;&gt;"",Juni!J18&lt;&gt;"",Juli!J18,Septembar!J18&lt;&gt;"",Oktobar!J18&lt;&gt;"",Oktobar_2!J18&lt;&gt;""),MAX(Predrok_novembar!J18,Predrok_decembar!J18,Januar!J18,Februar!J18,Juni!J18,Juli!J18,Septembar!J18,Oktobar!J18,Oktobar_2!J18),"")</f>
        <v>9</v>
      </c>
      <c r="K18" s="5" t="str">
        <f t="shared" si="0"/>
        <v>NE</v>
      </c>
      <c r="L18" s="11" t="str">
        <f t="shared" si="1"/>
        <v/>
      </c>
      <c r="M18" s="11" t="str">
        <f t="shared" si="2"/>
        <v/>
      </c>
      <c r="N18" s="11">
        <f t="shared" si="3"/>
        <v>11.8125</v>
      </c>
      <c r="O18" s="11">
        <f t="shared" si="4"/>
        <v>11.8125</v>
      </c>
      <c r="P18" s="11">
        <f t="shared" si="5"/>
        <v>8</v>
      </c>
      <c r="Q18" s="11" t="str">
        <f t="shared" si="6"/>
        <v/>
      </c>
      <c r="R18" s="11">
        <f t="shared" si="7"/>
        <v>8.4</v>
      </c>
      <c r="S18" s="5" t="str">
        <f t="shared" si="8"/>
        <v/>
      </c>
      <c r="T18" s="14" t="str">
        <f t="shared" si="9"/>
        <v/>
      </c>
      <c r="U18" s="6" t="str">
        <f t="shared" si="16"/>
        <v/>
      </c>
      <c r="V18" s="81"/>
      <c r="W18" s="8" t="str">
        <f>IF(Zbirni_podaci[[#This Row],[ROK]]&lt;&gt;"",VLOOKUP(Zbirni_podaci[[#This Row],[ROK]],DATUMI,6,FALSE),"")</f>
        <v/>
      </c>
      <c r="X18" s="12" t="str">
        <f t="shared" si="10"/>
        <v/>
      </c>
      <c r="Y18" s="8" t="str">
        <f>IF(Zbirni_podaci[[#This Row],[ROK]]&lt;&gt;"",VLOOKUP(Zbirni_podaci[[#This Row],[ROK]],DATUMI,2,FALSE),"")</f>
        <v/>
      </c>
      <c r="Z18" s="12" t="str">
        <f t="shared" si="11"/>
        <v/>
      </c>
      <c r="AA18" s="8" t="str">
        <f>IF(Zbirni_podaci[[#This Row],[ROK]]&lt;&gt;"",VLOOKUP(Zbirni_podaci[[#This Row],[ROK]],DATUMI,3,FALSE),"")</f>
        <v/>
      </c>
      <c r="AB18" s="12" t="str">
        <f t="shared" si="12"/>
        <v/>
      </c>
      <c r="AC18" s="8" t="str">
        <f>IF(Zbirni_podaci[[#This Row],[ROK]]&lt;&gt;"",VLOOKUP(Zbirni_podaci[[#This Row],[ROK]],DATUMI,4,FALSE),"")</f>
        <v/>
      </c>
      <c r="AD18" s="12" t="str">
        <f t="shared" si="13"/>
        <v/>
      </c>
      <c r="AE18" s="12" t="str">
        <f t="shared" si="14"/>
        <v/>
      </c>
      <c r="AF18" s="6" t="str">
        <f t="shared" si="15"/>
        <v/>
      </c>
      <c r="AG18" s="125" t="str">
        <f>IF(Zbirni_podaci[[#This Row],[ROK]]&lt;&gt;"",VLOOKUP(Zbirni_podaci[[#This Row],[ROK]],DATUMI,6,FALSE),"")</f>
        <v/>
      </c>
    </row>
    <row r="19" spans="1:33" ht="20.100000000000001" customHeight="1">
      <c r="A19" s="44">
        <f>PODACI_STUDENTI!A18</f>
        <v>17</v>
      </c>
      <c r="B19" s="44" t="str">
        <f>PODACI_STUDENTI!B18</f>
        <v>2018/2038</v>
      </c>
      <c r="C19" s="44" t="str">
        <f>PODACI_STUDENTI!C18</f>
        <v>Gagarin Daniil</v>
      </c>
      <c r="D19" s="44">
        <f>PODACI_STUDENTI!D18</f>
        <v>0</v>
      </c>
      <c r="E19" s="4"/>
      <c r="F19" s="5" t="str">
        <f>IF(OR(Predrok_novembar!F19&lt;&gt;"",Predrok_decembar!F19&lt;&gt;"",Januar!F19&lt;&gt;"",Februar!F19&lt;&gt;"",Juni!F19&lt;&gt;"",Juli!F19,Septembar!F19&lt;&gt;"",Oktobar!F19&lt;&gt;"",Oktobar_2!F19&lt;&gt;""),MAX(Predrok_novembar!F19,Predrok_decembar!F19,Januar!F19,Februar!F19,Juni!F19,Juli!F19,Septembar!F19,Oktobar!F19,Oktobar_2!F19),"")</f>
        <v/>
      </c>
      <c r="G19" s="5" t="str">
        <f>IF(OR(Predrok_novembar!G19&lt;&gt;"",Predrok_decembar!G19&lt;&gt;"",Januar!G19&lt;&gt;"",Februar!G19&lt;&gt;"",Juni!G19&lt;&gt;"",Juli!G19,Septembar!G19&lt;&gt;"",Oktobar!G19&lt;&gt;"",Oktobar_2!G19&lt;&gt;""),MAX(Predrok_novembar!G19,Predrok_decembar!G19,Januar!G19,Februar!G19,Juni!G19,Juli!G19,Septembar!G19,Oktobar!G19,Oktobar_2!G19),"")</f>
        <v/>
      </c>
      <c r="H19" s="5" t="str">
        <f>IF(OR(Predrok_novembar!H19&lt;&gt;"",Predrok_decembar!H19&lt;&gt;"",Januar!H19&lt;&gt;"",Februar!H19&lt;&gt;"",Juni!H19&lt;&gt;"",Juli!H19,Septembar!H19&lt;&gt;"",Oktobar!H19&lt;&gt;"",Oktobar_2!H19&lt;&gt;""),MAX(Predrok_novembar!H19,Predrok_decembar!H19,Januar!H19,Februar!H19,Juni!H19,Juli!H19,Septembar!H19,Oktobar!H19,Oktobar_2!H19),"")</f>
        <v/>
      </c>
      <c r="I19" s="5" t="str">
        <f>IF(OR(Predrok_novembar!I19&lt;&gt;"",Predrok_decembar!I19&lt;&gt;"",Januar!I19&lt;&gt;"",Februar!I19&lt;&gt;"",Juni!I19&lt;&gt;"",Juli!I19,Septembar!I19&lt;&gt;"",Oktobar!I19&lt;&gt;"",Oktobar_2!I19&lt;&gt;""),MAX(Predrok_novembar!I19,Predrok_decembar!I19,Januar!I19,Februar!I19,Juni!I19,Juli!I19,Septembar!I19,Oktobar!I19,Oktobar_2!I19),"")</f>
        <v/>
      </c>
      <c r="J19" s="5" t="str">
        <f>IF(OR(Predrok_novembar!J19&lt;&gt;"",Predrok_decembar!J19&lt;&gt;"",Januar!J19&lt;&gt;"",Februar!J19&lt;&gt;"",Juni!J19&lt;&gt;"",Juli!J19,Septembar!J19&lt;&gt;"",Oktobar!J19&lt;&gt;"",Oktobar_2!J19&lt;&gt;""),MAX(Predrok_novembar!J19,Predrok_decembar!J19,Januar!J19,Februar!J19,Juni!J19,Juli!J19,Septembar!J19,Oktobar!J19,Oktobar_2!J19),"")</f>
        <v/>
      </c>
      <c r="K19" s="5" t="str">
        <f t="shared" si="0"/>
        <v>NE</v>
      </c>
      <c r="L19" s="11" t="str">
        <f t="shared" si="1"/>
        <v/>
      </c>
      <c r="M19" s="11" t="str">
        <f t="shared" si="2"/>
        <v/>
      </c>
      <c r="N19" s="11" t="str">
        <f t="shared" si="3"/>
        <v/>
      </c>
      <c r="O19" s="11" t="str">
        <f t="shared" si="4"/>
        <v/>
      </c>
      <c r="P19" s="11" t="str">
        <f t="shared" si="5"/>
        <v/>
      </c>
      <c r="Q19" s="11" t="str">
        <f t="shared" si="6"/>
        <v/>
      </c>
      <c r="R19" s="11" t="str">
        <f t="shared" si="7"/>
        <v/>
      </c>
      <c r="S19" s="5" t="str">
        <f t="shared" si="8"/>
        <v/>
      </c>
      <c r="T19" s="14" t="str">
        <f t="shared" si="9"/>
        <v/>
      </c>
      <c r="U19" s="6" t="str">
        <f t="shared" si="16"/>
        <v/>
      </c>
      <c r="V19" s="81"/>
      <c r="W19" s="8" t="str">
        <f>IF(Zbirni_podaci[[#This Row],[ROK]]&lt;&gt;"",VLOOKUP(Zbirni_podaci[[#This Row],[ROK]],DATUMI,6,FALSE),"")</f>
        <v/>
      </c>
      <c r="X19" s="12" t="str">
        <f t="shared" si="10"/>
        <v/>
      </c>
      <c r="Y19" s="8" t="str">
        <f>IF(Zbirni_podaci[[#This Row],[ROK]]&lt;&gt;"",VLOOKUP(Zbirni_podaci[[#This Row],[ROK]],DATUMI,2,FALSE),"")</f>
        <v/>
      </c>
      <c r="Z19" s="12" t="str">
        <f t="shared" si="11"/>
        <v/>
      </c>
      <c r="AA19" s="8" t="str">
        <f>IF(Zbirni_podaci[[#This Row],[ROK]]&lt;&gt;"",VLOOKUP(Zbirni_podaci[[#This Row],[ROK]],DATUMI,3,FALSE),"")</f>
        <v/>
      </c>
      <c r="AB19" s="12" t="str">
        <f t="shared" si="12"/>
        <v/>
      </c>
      <c r="AC19" s="8" t="str">
        <f>IF(Zbirni_podaci[[#This Row],[ROK]]&lt;&gt;"",VLOOKUP(Zbirni_podaci[[#This Row],[ROK]],DATUMI,4,FALSE),"")</f>
        <v/>
      </c>
      <c r="AD19" s="12" t="str">
        <f t="shared" si="13"/>
        <v/>
      </c>
      <c r="AE19" s="12" t="str">
        <f t="shared" si="14"/>
        <v/>
      </c>
      <c r="AF19" s="6" t="str">
        <f t="shared" si="15"/>
        <v/>
      </c>
      <c r="AG19" s="125" t="str">
        <f>IF(Zbirni_podaci[[#This Row],[ROK]]&lt;&gt;"",VLOOKUP(Zbirni_podaci[[#This Row],[ROK]],DATUMI,6,FALSE),"")</f>
        <v/>
      </c>
    </row>
    <row r="20" spans="1:33" ht="20.100000000000001" customHeight="1">
      <c r="A20" s="44">
        <f>PODACI_STUDENTI!A19</f>
        <v>18</v>
      </c>
      <c r="B20" s="44" t="str">
        <f>PODACI_STUDENTI!B19</f>
        <v>2018/2061</v>
      </c>
      <c r="C20" s="44" t="str">
        <f>PODACI_STUDENTI!C19</f>
        <v>Gladović Miloš</v>
      </c>
      <c r="D20" s="44">
        <f>PODACI_STUDENTI!D19</f>
        <v>0</v>
      </c>
      <c r="E20" s="4"/>
      <c r="F20" s="5">
        <f>IF(OR(Predrok_novembar!F20&lt;&gt;"",Predrok_decembar!F20&lt;&gt;"",Januar!F20&lt;&gt;"",Februar!F20&lt;&gt;"",Juni!F20&lt;&gt;"",Juli!F20,Septembar!F20&lt;&gt;"",Oktobar!F20&lt;&gt;"",Oktobar_2!F20&lt;&gt;""),MAX(Predrok_novembar!F20,Predrok_decembar!F20,Januar!F20,Februar!F20,Juni!F20,Juli!F20,Septembar!F20,Oktobar!F20,Oktobar_2!F20),"")</f>
        <v>25</v>
      </c>
      <c r="G20" s="5" t="str">
        <f>IF(OR(Predrok_novembar!G20&lt;&gt;"",Predrok_decembar!G20&lt;&gt;"",Januar!G20&lt;&gt;"",Februar!G20&lt;&gt;"",Juni!G20&lt;&gt;"",Juli!G20,Septembar!G20&lt;&gt;"",Oktobar!G20&lt;&gt;"",Oktobar_2!G20&lt;&gt;""),MAX(Predrok_novembar!G20,Predrok_decembar!G20,Januar!G20,Februar!G20,Juni!G20,Juli!G20,Septembar!G20,Oktobar!G20,Oktobar_2!G20),"")</f>
        <v/>
      </c>
      <c r="H20" s="5" t="str">
        <f>IF(OR(Predrok_novembar!H20&lt;&gt;"",Predrok_decembar!H20&lt;&gt;"",Januar!H20&lt;&gt;"",Februar!H20&lt;&gt;"",Juni!H20&lt;&gt;"",Juli!H20,Septembar!H20&lt;&gt;"",Oktobar!H20&lt;&gt;"",Oktobar_2!H20&lt;&gt;""),MAX(Predrok_novembar!H20,Predrok_decembar!H20,Januar!H20,Februar!H20,Juni!H20,Juli!H20,Septembar!H20,Oktobar!H20,Oktobar_2!H20),"")</f>
        <v/>
      </c>
      <c r="I20" s="5" t="str">
        <f>IF(OR(Predrok_novembar!I20&lt;&gt;"",Predrok_decembar!I20&lt;&gt;"",Januar!I20&lt;&gt;"",Februar!I20&lt;&gt;"",Juni!I20&lt;&gt;"",Juli!I20,Septembar!I20&lt;&gt;"",Oktobar!I20&lt;&gt;"",Oktobar_2!I20&lt;&gt;""),MAX(Predrok_novembar!I20,Predrok_decembar!I20,Januar!I20,Februar!I20,Juni!I20,Juli!I20,Septembar!I20,Oktobar!I20,Oktobar_2!I20),"")</f>
        <v/>
      </c>
      <c r="J20" s="5" t="str">
        <f>IF(OR(Predrok_novembar!J20&lt;&gt;"",Predrok_decembar!J20&lt;&gt;"",Januar!J20&lt;&gt;"",Februar!J20&lt;&gt;"",Juni!J20&lt;&gt;"",Juli!J20,Septembar!J20&lt;&gt;"",Oktobar!J20&lt;&gt;"",Oktobar_2!J20&lt;&gt;""),MAX(Predrok_novembar!J20,Predrok_decembar!J20,Januar!J20,Februar!J20,Juni!J20,Juli!J20,Septembar!J20,Oktobar!J20,Oktobar_2!J20),"")</f>
        <v/>
      </c>
      <c r="K20" s="5" t="str">
        <f t="shared" si="0"/>
        <v>NE</v>
      </c>
      <c r="L20" s="11" t="str">
        <f t="shared" si="1"/>
        <v/>
      </c>
      <c r="M20" s="11" t="str">
        <f t="shared" si="2"/>
        <v/>
      </c>
      <c r="N20" s="11">
        <f t="shared" si="3"/>
        <v>10.9375</v>
      </c>
      <c r="O20" s="11" t="str">
        <f t="shared" si="4"/>
        <v/>
      </c>
      <c r="P20" s="11" t="str">
        <f t="shared" si="5"/>
        <v/>
      </c>
      <c r="Q20" s="11" t="str">
        <f t="shared" si="6"/>
        <v/>
      </c>
      <c r="R20" s="11" t="str">
        <f t="shared" si="7"/>
        <v/>
      </c>
      <c r="S20" s="5" t="str">
        <f t="shared" si="8"/>
        <v/>
      </c>
      <c r="T20" s="14" t="str">
        <f t="shared" si="9"/>
        <v/>
      </c>
      <c r="U20" s="6" t="str">
        <f t="shared" si="16"/>
        <v/>
      </c>
      <c r="V20" s="81"/>
      <c r="W20" s="8" t="str">
        <f>IF(Zbirni_podaci[[#This Row],[ROK]]&lt;&gt;"",VLOOKUP(Zbirni_podaci[[#This Row],[ROK]],DATUMI,6,FALSE),"")</f>
        <v/>
      </c>
      <c r="X20" s="12" t="str">
        <f t="shared" si="10"/>
        <v/>
      </c>
      <c r="Y20" s="8" t="str">
        <f>IF(Zbirni_podaci[[#This Row],[ROK]]&lt;&gt;"",VLOOKUP(Zbirni_podaci[[#This Row],[ROK]],DATUMI,2,FALSE),"")</f>
        <v/>
      </c>
      <c r="Z20" s="12" t="str">
        <f t="shared" si="11"/>
        <v/>
      </c>
      <c r="AA20" s="8" t="str">
        <f>IF(Zbirni_podaci[[#This Row],[ROK]]&lt;&gt;"",VLOOKUP(Zbirni_podaci[[#This Row],[ROK]],DATUMI,3,FALSE),"")</f>
        <v/>
      </c>
      <c r="AB20" s="12" t="str">
        <f t="shared" si="12"/>
        <v/>
      </c>
      <c r="AC20" s="8" t="str">
        <f>IF(Zbirni_podaci[[#This Row],[ROK]]&lt;&gt;"",VLOOKUP(Zbirni_podaci[[#This Row],[ROK]],DATUMI,4,FALSE),"")</f>
        <v/>
      </c>
      <c r="AD20" s="12" t="str">
        <f t="shared" si="13"/>
        <v/>
      </c>
      <c r="AE20" s="12" t="str">
        <f t="shared" si="14"/>
        <v/>
      </c>
      <c r="AF20" s="6" t="str">
        <f t="shared" si="15"/>
        <v/>
      </c>
      <c r="AG20" s="125" t="str">
        <f>IF(Zbirni_podaci[[#This Row],[ROK]]&lt;&gt;"",VLOOKUP(Zbirni_podaci[[#This Row],[ROK]],DATUMI,6,FALSE),"")</f>
        <v/>
      </c>
    </row>
    <row r="21" spans="1:33" ht="20.100000000000001" customHeight="1">
      <c r="A21" s="44">
        <f>PODACI_STUDENTI!A20</f>
        <v>19</v>
      </c>
      <c r="B21" s="44" t="str">
        <f>PODACI_STUDENTI!B20</f>
        <v>2018/2047</v>
      </c>
      <c r="C21" s="44" t="str">
        <f>PODACI_STUDENTI!C20</f>
        <v>Dabić Mladen</v>
      </c>
      <c r="D21" s="44">
        <f>PODACI_STUDENTI!D20</f>
        <v>0</v>
      </c>
      <c r="E21" s="4"/>
      <c r="F21" s="5">
        <f>IF(OR(Predrok_novembar!F21&lt;&gt;"",Predrok_decembar!F21&lt;&gt;"",Januar!F21&lt;&gt;"",Februar!F21&lt;&gt;"",Juni!F21&lt;&gt;"",Juli!F21,Septembar!F21&lt;&gt;"",Oktobar!F21&lt;&gt;"",Oktobar_2!F21&lt;&gt;""),MAX(Predrok_novembar!F21,Predrok_decembar!F21,Januar!F21,Februar!F21,Juni!F21,Juli!F21,Septembar!F21,Oktobar!F21,Oktobar_2!F21),"")</f>
        <v>27</v>
      </c>
      <c r="G21" s="5">
        <f>IF(OR(Predrok_novembar!G21&lt;&gt;"",Predrok_decembar!G21&lt;&gt;"",Januar!G21&lt;&gt;"",Februar!G21&lt;&gt;"",Juni!G21&lt;&gt;"",Juli!G21,Septembar!G21&lt;&gt;"",Oktobar!G21&lt;&gt;"",Oktobar_2!G21&lt;&gt;""),MAX(Predrok_novembar!G21,Predrok_decembar!G21,Januar!G21,Februar!G21,Juni!G21,Juli!G21,Septembar!G21,Oktobar!G21,Oktobar_2!G21),"")</f>
        <v>30</v>
      </c>
      <c r="H21" s="5">
        <f>IF(OR(Predrok_novembar!H21&lt;&gt;"",Predrok_decembar!H21&lt;&gt;"",Januar!H21&lt;&gt;"",Februar!H21&lt;&gt;"",Juni!H21&lt;&gt;"",Juli!H21,Septembar!H21&lt;&gt;"",Oktobar!H21&lt;&gt;"",Oktobar_2!H21&lt;&gt;""),MAX(Predrok_novembar!H21,Predrok_decembar!H21,Januar!H21,Februar!H21,Juni!H21,Juli!H21,Septembar!H21,Oktobar!H21,Oktobar_2!H21),"")</f>
        <v>20</v>
      </c>
      <c r="I21" s="5">
        <f>IF(OR(Predrok_novembar!I21&lt;&gt;"",Predrok_decembar!I21&lt;&gt;"",Januar!I21&lt;&gt;"",Februar!I21&lt;&gt;"",Juni!I21&lt;&gt;"",Juli!I21,Septembar!I21&lt;&gt;"",Oktobar!I21&lt;&gt;"",Oktobar_2!I21&lt;&gt;""),MAX(Predrok_novembar!I21,Predrok_decembar!I21,Januar!I21,Februar!I21,Juni!I21,Juli!I21,Septembar!I21,Oktobar!I21,Oktobar_2!I21),"")</f>
        <v>10</v>
      </c>
      <c r="J21" s="5">
        <f>IF(OR(Predrok_novembar!J21&lt;&gt;"",Predrok_decembar!J21&lt;&gt;"",Januar!J21&lt;&gt;"",Februar!J21&lt;&gt;"",Juni!J21&lt;&gt;"",Juli!J21,Septembar!J21&lt;&gt;"",Oktobar!J21&lt;&gt;"",Oktobar_2!J21&lt;&gt;""),MAX(Predrok_novembar!J21,Predrok_decembar!J21,Januar!J21,Februar!J21,Juni!J21,Juli!J21,Septembar!J21,Oktobar!J21,Oktobar_2!J21),"")</f>
        <v>11</v>
      </c>
      <c r="K21" s="5" t="str">
        <f t="shared" si="0"/>
        <v>DA</v>
      </c>
      <c r="L21" s="11">
        <f t="shared" si="1"/>
        <v>5</v>
      </c>
      <c r="M21" s="11">
        <f t="shared" si="2"/>
        <v>5</v>
      </c>
      <c r="N21" s="11">
        <f t="shared" si="3"/>
        <v>11.8125</v>
      </c>
      <c r="O21" s="11">
        <f t="shared" si="4"/>
        <v>13.125</v>
      </c>
      <c r="P21" s="11">
        <f t="shared" si="5"/>
        <v>13.333333333333332</v>
      </c>
      <c r="Q21" s="11">
        <f t="shared" si="6"/>
        <v>9.3333333333333321</v>
      </c>
      <c r="R21" s="11">
        <f t="shared" si="7"/>
        <v>10.266666666666666</v>
      </c>
      <c r="S21" s="5">
        <f t="shared" si="8"/>
        <v>20</v>
      </c>
      <c r="T21" s="14">
        <f t="shared" si="9"/>
        <v>88</v>
      </c>
      <c r="U21" s="6">
        <f t="shared" si="16"/>
        <v>9</v>
      </c>
      <c r="V21" s="81" t="s">
        <v>8</v>
      </c>
      <c r="W21" s="8">
        <f>IF(Zbirni_podaci[[#This Row],[ROK]]&lt;&gt;"",VLOOKUP(Zbirni_podaci[[#This Row],[ROK]],DATUMI,6,FALSE),"")</f>
        <v>43490</v>
      </c>
      <c r="X21" s="12">
        <f t="shared" si="10"/>
        <v>10</v>
      </c>
      <c r="Y21" s="8">
        <f>IF(Zbirni_podaci[[#This Row],[ROK]]&lt;&gt;"",VLOOKUP(Zbirni_podaci[[#This Row],[ROK]],DATUMI,2,FALSE),"")</f>
        <v>43479</v>
      </c>
      <c r="Z21" s="12">
        <f t="shared" si="11"/>
        <v>38.270833333333329</v>
      </c>
      <c r="AA21" s="8">
        <f>IF(Zbirni_podaci[[#This Row],[ROK]]&lt;&gt;"",VLOOKUP(Zbirni_podaci[[#This Row],[ROK]],DATUMI,3,FALSE),"")</f>
        <v>43479</v>
      </c>
      <c r="AB21" s="12">
        <f t="shared" si="12"/>
        <v>19.599999999999998</v>
      </c>
      <c r="AC21" s="8">
        <f>IF(Zbirni_podaci[[#This Row],[ROK]]&lt;&gt;"",VLOOKUP(Zbirni_podaci[[#This Row],[ROK]],DATUMI,4,FALSE),"")</f>
        <v>43490</v>
      </c>
      <c r="AD21" s="12">
        <f t="shared" si="13"/>
        <v>20</v>
      </c>
      <c r="AE21" s="12">
        <f t="shared" si="14"/>
        <v>87.870833333333323</v>
      </c>
      <c r="AF21" s="6">
        <f t="shared" si="15"/>
        <v>9</v>
      </c>
      <c r="AG21" s="125">
        <f>IF(Zbirni_podaci[[#This Row],[ROK]]&lt;&gt;"",VLOOKUP(Zbirni_podaci[[#This Row],[ROK]],DATUMI,6,FALSE),"")</f>
        <v>43490</v>
      </c>
    </row>
    <row r="22" spans="1:33" ht="20.100000000000001" customHeight="1">
      <c r="A22" s="44">
        <f>PODACI_STUDENTI!A21</f>
        <v>20</v>
      </c>
      <c r="B22" s="44" t="str">
        <f>PODACI_STUDENTI!B21</f>
        <v>2018/2058</v>
      </c>
      <c r="C22" s="44" t="str">
        <f>PODACI_STUDENTI!C21</f>
        <v>Derikonjić Igor</v>
      </c>
      <c r="D22" s="44">
        <f>PODACI_STUDENTI!D21</f>
        <v>0</v>
      </c>
      <c r="E22" s="4"/>
      <c r="F22" s="5">
        <f>IF(OR(Predrok_novembar!F22&lt;&gt;"",Predrok_decembar!F22&lt;&gt;"",Januar!F22&lt;&gt;"",Februar!F22&lt;&gt;"",Juni!F22&lt;&gt;"",Juli!F22,Septembar!F22&lt;&gt;"",Oktobar!F22&lt;&gt;"",Oktobar_2!F22&lt;&gt;""),MAX(Predrok_novembar!F22,Predrok_decembar!F22,Januar!F22,Februar!F22,Juni!F22,Juli!F22,Septembar!F22,Oktobar!F22,Oktobar_2!F22),"")</f>
        <v>30</v>
      </c>
      <c r="G22" s="5">
        <f>IF(OR(Predrok_novembar!G22&lt;&gt;"",Predrok_decembar!G22&lt;&gt;"",Januar!G22&lt;&gt;"",Februar!G22&lt;&gt;"",Juni!G22&lt;&gt;"",Juli!G22,Septembar!G22&lt;&gt;"",Oktobar!G22&lt;&gt;"",Oktobar_2!G22&lt;&gt;""),MAX(Predrok_novembar!G22,Predrok_decembar!G22,Januar!G22,Februar!G22,Juni!G22,Juli!G22,Septembar!G22,Oktobar!G22,Oktobar_2!G22),"")</f>
        <v>29</v>
      </c>
      <c r="H22" s="5" t="str">
        <f>IF(OR(Predrok_novembar!H22&lt;&gt;"",Predrok_decembar!H22&lt;&gt;"",Januar!H22&lt;&gt;"",Februar!H22&lt;&gt;"",Juni!H22&lt;&gt;"",Juli!H22,Septembar!H22&lt;&gt;"",Oktobar!H22&lt;&gt;"",Oktobar_2!H22&lt;&gt;""),MAX(Predrok_novembar!H22,Predrok_decembar!H22,Januar!H22,Februar!H22,Juni!H22,Juli!H22,Septembar!H22,Oktobar!H22,Oktobar_2!H22),"")</f>
        <v/>
      </c>
      <c r="I22" s="5">
        <f>IF(OR(Predrok_novembar!I22&lt;&gt;"",Predrok_decembar!I22&lt;&gt;"",Januar!I22&lt;&gt;"",Februar!I22&lt;&gt;"",Juni!I22&lt;&gt;"",Juli!I22,Septembar!I22&lt;&gt;"",Oktobar!I22&lt;&gt;"",Oktobar_2!I22&lt;&gt;""),MAX(Predrok_novembar!I22,Predrok_decembar!I22,Januar!I22,Februar!I22,Juni!I22,Juli!I22,Septembar!I22,Oktobar!I22,Oktobar_2!I22),"")</f>
        <v>9</v>
      </c>
      <c r="J22" s="5">
        <f>IF(OR(Predrok_novembar!J22&lt;&gt;"",Predrok_decembar!J22&lt;&gt;"",Januar!J22&lt;&gt;"",Februar!J22&lt;&gt;"",Juni!J22&lt;&gt;"",Juli!J22,Septembar!J22&lt;&gt;"",Oktobar!J22&lt;&gt;"",Oktobar_2!J22&lt;&gt;""),MAX(Predrok_novembar!J22,Predrok_decembar!J22,Januar!J22,Februar!J22,Juni!J22,Juli!J22,Septembar!J22,Oktobar!J22,Oktobar_2!J22),"")</f>
        <v>9</v>
      </c>
      <c r="K22" s="5" t="str">
        <f t="shared" si="0"/>
        <v>NE</v>
      </c>
      <c r="L22" s="11" t="str">
        <f t="shared" si="1"/>
        <v/>
      </c>
      <c r="M22" s="11" t="str">
        <f t="shared" si="2"/>
        <v/>
      </c>
      <c r="N22" s="11">
        <f t="shared" si="3"/>
        <v>13.125</v>
      </c>
      <c r="O22" s="11">
        <f t="shared" si="4"/>
        <v>12.6875</v>
      </c>
      <c r="P22" s="11" t="str">
        <f t="shared" si="5"/>
        <v/>
      </c>
      <c r="Q22" s="11">
        <f t="shared" si="6"/>
        <v>8.4</v>
      </c>
      <c r="R22" s="11">
        <f t="shared" si="7"/>
        <v>8.4</v>
      </c>
      <c r="S22" s="5" t="str">
        <f t="shared" si="8"/>
        <v/>
      </c>
      <c r="T22" s="14" t="str">
        <f t="shared" si="9"/>
        <v/>
      </c>
      <c r="U22" s="6" t="str">
        <f t="shared" si="16"/>
        <v/>
      </c>
      <c r="V22" s="81"/>
      <c r="W22" s="8" t="str">
        <f>IF(Zbirni_podaci[[#This Row],[ROK]]&lt;&gt;"",VLOOKUP(Zbirni_podaci[[#This Row],[ROK]],DATUMI,6,FALSE),"")</f>
        <v/>
      </c>
      <c r="X22" s="12" t="str">
        <f t="shared" si="10"/>
        <v/>
      </c>
      <c r="Y22" s="8" t="str">
        <f>IF(Zbirni_podaci[[#This Row],[ROK]]&lt;&gt;"",VLOOKUP(Zbirni_podaci[[#This Row],[ROK]],DATUMI,2,FALSE),"")</f>
        <v/>
      </c>
      <c r="Z22" s="12" t="str">
        <f t="shared" si="11"/>
        <v/>
      </c>
      <c r="AA22" s="8" t="str">
        <f>IF(Zbirni_podaci[[#This Row],[ROK]]&lt;&gt;"",VLOOKUP(Zbirni_podaci[[#This Row],[ROK]],DATUMI,3,FALSE),"")</f>
        <v/>
      </c>
      <c r="AB22" s="12" t="str">
        <f t="shared" si="12"/>
        <v/>
      </c>
      <c r="AC22" s="8" t="str">
        <f>IF(Zbirni_podaci[[#This Row],[ROK]]&lt;&gt;"",VLOOKUP(Zbirni_podaci[[#This Row],[ROK]],DATUMI,4,FALSE),"")</f>
        <v/>
      </c>
      <c r="AD22" s="12" t="str">
        <f t="shared" si="13"/>
        <v/>
      </c>
      <c r="AE22" s="12" t="str">
        <f t="shared" si="14"/>
        <v/>
      </c>
      <c r="AF22" s="6" t="str">
        <f t="shared" si="15"/>
        <v/>
      </c>
      <c r="AG22" s="125" t="str">
        <f>IF(Zbirni_podaci[[#This Row],[ROK]]&lt;&gt;"",VLOOKUP(Zbirni_podaci[[#This Row],[ROK]],DATUMI,6,FALSE),"")</f>
        <v/>
      </c>
    </row>
    <row r="23" spans="1:33" ht="20.100000000000001" customHeight="1">
      <c r="A23" s="44">
        <f>PODACI_STUDENTI!A22</f>
        <v>21</v>
      </c>
      <c r="B23" s="44" t="str">
        <f>PODACI_STUDENTI!B22</f>
        <v>2017/2024</v>
      </c>
      <c r="C23" s="44" t="str">
        <f>PODACI_STUDENTI!C22</f>
        <v>Dimitrijević Aleksandar</v>
      </c>
      <c r="D23" s="44">
        <f>PODACI_STUDENTI!D22</f>
        <v>0</v>
      </c>
      <c r="E23" s="4"/>
      <c r="F23" s="5" t="str">
        <f>IF(OR(Predrok_novembar!F23&lt;&gt;"",Predrok_decembar!F23&lt;&gt;"",Januar!F23&lt;&gt;"",Februar!F23&lt;&gt;"",Juni!F23&lt;&gt;"",Juli!F23,Septembar!F23&lt;&gt;"",Oktobar!F23&lt;&gt;"",Oktobar_2!F23&lt;&gt;""),MAX(Predrok_novembar!F23,Predrok_decembar!F23,Januar!F23,Februar!F23,Juni!F23,Juli!F23,Septembar!F23,Oktobar!F23,Oktobar_2!F23),"")</f>
        <v/>
      </c>
      <c r="G23" s="5" t="str">
        <f>IF(OR(Predrok_novembar!G23&lt;&gt;"",Predrok_decembar!G23&lt;&gt;"",Januar!G23&lt;&gt;"",Februar!G23&lt;&gt;"",Juni!G23&lt;&gt;"",Juli!G23,Septembar!G23&lt;&gt;"",Oktobar!G23&lt;&gt;"",Oktobar_2!G23&lt;&gt;""),MAX(Predrok_novembar!G23,Predrok_decembar!G23,Januar!G23,Februar!G23,Juni!G23,Juli!G23,Septembar!G23,Oktobar!G23,Oktobar_2!G23),"")</f>
        <v/>
      </c>
      <c r="H23" s="5" t="str">
        <f>IF(OR(Predrok_novembar!H23&lt;&gt;"",Predrok_decembar!H23&lt;&gt;"",Januar!H23&lt;&gt;"",Februar!H23&lt;&gt;"",Juni!H23&lt;&gt;"",Juli!H23,Septembar!H23&lt;&gt;"",Oktobar!H23&lt;&gt;"",Oktobar_2!H23&lt;&gt;""),MAX(Predrok_novembar!H23,Predrok_decembar!H23,Januar!H23,Februar!H23,Juni!H23,Juli!H23,Septembar!H23,Oktobar!H23,Oktobar_2!H23),"")</f>
        <v/>
      </c>
      <c r="I23" s="5" t="str">
        <f>IF(OR(Predrok_novembar!I23&lt;&gt;"",Predrok_decembar!I23&lt;&gt;"",Januar!I23&lt;&gt;"",Februar!I23&lt;&gt;"",Juni!I23&lt;&gt;"",Juli!I23,Septembar!I23&lt;&gt;"",Oktobar!I23&lt;&gt;"",Oktobar_2!I23&lt;&gt;""),MAX(Predrok_novembar!I23,Predrok_decembar!I23,Januar!I23,Februar!I23,Juni!I23,Juli!I23,Septembar!I23,Oktobar!I23,Oktobar_2!I23),"")</f>
        <v/>
      </c>
      <c r="J23" s="5" t="str">
        <f>IF(OR(Predrok_novembar!J23&lt;&gt;"",Predrok_decembar!J23&lt;&gt;"",Januar!J23&lt;&gt;"",Februar!J23&lt;&gt;"",Juni!J23&lt;&gt;"",Juli!J23,Septembar!J23&lt;&gt;"",Oktobar!J23&lt;&gt;"",Oktobar_2!J23&lt;&gt;""),MAX(Predrok_novembar!J23,Predrok_decembar!J23,Januar!J23,Februar!J23,Juni!J23,Juli!J23,Septembar!J23,Oktobar!J23,Oktobar_2!J23),"")</f>
        <v/>
      </c>
      <c r="K23" s="5" t="str">
        <f t="shared" si="0"/>
        <v>NE</v>
      </c>
      <c r="L23" s="11" t="str">
        <f t="shared" si="1"/>
        <v/>
      </c>
      <c r="M23" s="11" t="str">
        <f t="shared" si="2"/>
        <v/>
      </c>
      <c r="N23" s="11" t="str">
        <f t="shared" si="3"/>
        <v/>
      </c>
      <c r="O23" s="11" t="str">
        <f t="shared" si="4"/>
        <v/>
      </c>
      <c r="P23" s="11" t="str">
        <f t="shared" si="5"/>
        <v/>
      </c>
      <c r="Q23" s="11" t="str">
        <f t="shared" si="6"/>
        <v/>
      </c>
      <c r="R23" s="11" t="str">
        <f t="shared" si="7"/>
        <v/>
      </c>
      <c r="S23" s="5" t="str">
        <f t="shared" si="8"/>
        <v/>
      </c>
      <c r="T23" s="14" t="str">
        <f t="shared" si="9"/>
        <v/>
      </c>
      <c r="U23" s="6" t="str">
        <f t="shared" si="16"/>
        <v/>
      </c>
      <c r="V23" s="81"/>
      <c r="W23" s="8" t="str">
        <f>IF(Zbirni_podaci[[#This Row],[ROK]]&lt;&gt;"",VLOOKUP(Zbirni_podaci[[#This Row],[ROK]],DATUMI,6,FALSE),"")</f>
        <v/>
      </c>
      <c r="X23" s="12" t="str">
        <f t="shared" si="10"/>
        <v/>
      </c>
      <c r="Y23" s="8" t="str">
        <f>IF(Zbirni_podaci[[#This Row],[ROK]]&lt;&gt;"",VLOOKUP(Zbirni_podaci[[#This Row],[ROK]],DATUMI,2,FALSE),"")</f>
        <v/>
      </c>
      <c r="Z23" s="12" t="str">
        <f t="shared" si="11"/>
        <v/>
      </c>
      <c r="AA23" s="8" t="str">
        <f>IF(Zbirni_podaci[[#This Row],[ROK]]&lt;&gt;"",VLOOKUP(Zbirni_podaci[[#This Row],[ROK]],DATUMI,3,FALSE),"")</f>
        <v/>
      </c>
      <c r="AB23" s="12" t="str">
        <f t="shared" si="12"/>
        <v/>
      </c>
      <c r="AC23" s="8" t="str">
        <f>IF(Zbirni_podaci[[#This Row],[ROK]]&lt;&gt;"",VLOOKUP(Zbirni_podaci[[#This Row],[ROK]],DATUMI,4,FALSE),"")</f>
        <v/>
      </c>
      <c r="AD23" s="12" t="str">
        <f t="shared" si="13"/>
        <v/>
      </c>
      <c r="AE23" s="12" t="str">
        <f t="shared" si="14"/>
        <v/>
      </c>
      <c r="AF23" s="6" t="str">
        <f t="shared" si="15"/>
        <v/>
      </c>
      <c r="AG23" s="125" t="str">
        <f>IF(Zbirni_podaci[[#This Row],[ROK]]&lt;&gt;"",VLOOKUP(Zbirni_podaci[[#This Row],[ROK]],DATUMI,6,FALSE),"")</f>
        <v/>
      </c>
    </row>
    <row r="24" spans="1:33" ht="20.100000000000001" customHeight="1">
      <c r="A24" s="44">
        <f>PODACI_STUDENTI!A23</f>
        <v>22</v>
      </c>
      <c r="B24" s="44" t="str">
        <f>PODACI_STUDENTI!B23</f>
        <v>2018/2025</v>
      </c>
      <c r="C24" s="44" t="str">
        <f>PODACI_STUDENTI!C23</f>
        <v>Dimić Nikola</v>
      </c>
      <c r="D24" s="44">
        <f>PODACI_STUDENTI!D23</f>
        <v>0</v>
      </c>
      <c r="E24" s="4"/>
      <c r="F24" s="5">
        <f>IF(OR(Predrok_novembar!F24&lt;&gt;"",Predrok_decembar!F24&lt;&gt;"",Januar!F24&lt;&gt;"",Februar!F24&lt;&gt;"",Juni!F24&lt;&gt;"",Juli!F24,Septembar!F24&lt;&gt;"",Oktobar!F24&lt;&gt;"",Oktobar_2!F24&lt;&gt;""),MAX(Predrok_novembar!F24,Predrok_decembar!F24,Januar!F24,Februar!F24,Juni!F24,Juli!F24,Septembar!F24,Oktobar!F24,Oktobar_2!F24),"")</f>
        <v>24</v>
      </c>
      <c r="G24" s="5">
        <f>IF(OR(Predrok_novembar!G24&lt;&gt;"",Predrok_decembar!G24&lt;&gt;"",Januar!G24&lt;&gt;"",Februar!G24&lt;&gt;"",Juni!G24&lt;&gt;"",Juli!G24,Septembar!G24&lt;&gt;"",Oktobar!G24&lt;&gt;"",Oktobar_2!G24&lt;&gt;""),MAX(Predrok_novembar!G24,Predrok_decembar!G24,Januar!G24,Februar!G24,Juni!G24,Juli!G24,Septembar!G24,Oktobar!G24,Oktobar_2!G24),"")</f>
        <v>27</v>
      </c>
      <c r="H24" s="5">
        <f>IF(OR(Predrok_novembar!H24&lt;&gt;"",Predrok_decembar!H24&lt;&gt;"",Januar!H24&lt;&gt;"",Februar!H24&lt;&gt;"",Juni!H24&lt;&gt;"",Juli!H24,Septembar!H24&lt;&gt;"",Oktobar!H24&lt;&gt;"",Oktobar_2!H24&lt;&gt;""),MAX(Predrok_novembar!H24,Predrok_decembar!H24,Januar!H24,Februar!H24,Juni!H24,Juli!H24,Septembar!H24,Oktobar!H24,Oktobar_2!H24),"")</f>
        <v>17</v>
      </c>
      <c r="I24" s="5">
        <f>IF(OR(Predrok_novembar!I24&lt;&gt;"",Predrok_decembar!I24&lt;&gt;"",Januar!I24&lt;&gt;"",Februar!I24&lt;&gt;"",Juni!I24&lt;&gt;"",Juli!I24,Septembar!I24&lt;&gt;"",Oktobar!I24&lt;&gt;"",Oktobar_2!I24&lt;&gt;""),MAX(Predrok_novembar!I24,Predrok_decembar!I24,Januar!I24,Februar!I24,Juni!I24,Juli!I24,Septembar!I24,Oktobar!I24,Oktobar_2!I24),"")</f>
        <v>9</v>
      </c>
      <c r="J24" s="5">
        <f>IF(OR(Predrok_novembar!J24&lt;&gt;"",Predrok_decembar!J24&lt;&gt;"",Januar!J24&lt;&gt;"",Februar!J24&lt;&gt;"",Juni!J24&lt;&gt;"",Juli!J24,Septembar!J24&lt;&gt;"",Oktobar!J24&lt;&gt;"",Oktobar_2!J24&lt;&gt;""),MAX(Predrok_novembar!J24,Predrok_decembar!J24,Januar!J24,Februar!J24,Juni!J24,Juli!J24,Septembar!J24,Oktobar!J24,Oktobar_2!J24),"")</f>
        <v>9</v>
      </c>
      <c r="K24" s="5" t="str">
        <f t="shared" si="0"/>
        <v>DA</v>
      </c>
      <c r="L24" s="11">
        <f t="shared" si="1"/>
        <v>5</v>
      </c>
      <c r="M24" s="11">
        <f t="shared" si="2"/>
        <v>5</v>
      </c>
      <c r="N24" s="11">
        <f t="shared" si="3"/>
        <v>10.5</v>
      </c>
      <c r="O24" s="11">
        <f t="shared" si="4"/>
        <v>11.8125</v>
      </c>
      <c r="P24" s="11">
        <f t="shared" si="5"/>
        <v>11.333333333333334</v>
      </c>
      <c r="Q24" s="11">
        <f t="shared" si="6"/>
        <v>8.4</v>
      </c>
      <c r="R24" s="11">
        <f t="shared" si="7"/>
        <v>8.4</v>
      </c>
      <c r="S24" s="5">
        <f t="shared" si="8"/>
        <v>15</v>
      </c>
      <c r="T24" s="14">
        <f t="shared" si="9"/>
        <v>75</v>
      </c>
      <c r="U24" s="6">
        <f t="shared" si="16"/>
        <v>8</v>
      </c>
      <c r="V24" s="81" t="s">
        <v>22</v>
      </c>
      <c r="W24" s="8" t="str">
        <f>IF(Zbirni_podaci[[#This Row],[ROK]]&lt;&gt;"",VLOOKUP(Zbirni_podaci[[#This Row],[ROK]],DATUMI,6,FALSE),"")</f>
        <v>04.7.2019</v>
      </c>
      <c r="X24" s="12">
        <f t="shared" si="10"/>
        <v>10</v>
      </c>
      <c r="Y24" s="8">
        <f>IF(Zbirni_podaci[[#This Row],[ROK]]&lt;&gt;"",VLOOKUP(Zbirni_podaci[[#This Row],[ROK]],DATUMI,2,FALSE),"")</f>
        <v>43479</v>
      </c>
      <c r="Z24" s="12">
        <f t="shared" si="11"/>
        <v>33.645833333333336</v>
      </c>
      <c r="AA24" s="8">
        <f>IF(Zbirni_podaci[[#This Row],[ROK]]&lt;&gt;"",VLOOKUP(Zbirni_podaci[[#This Row],[ROK]],DATUMI,3,FALSE),"")</f>
        <v>43479</v>
      </c>
      <c r="AB24" s="12">
        <f t="shared" si="12"/>
        <v>16.8</v>
      </c>
      <c r="AC24" s="8" t="str">
        <f>IF(Zbirni_podaci[[#This Row],[ROK]]&lt;&gt;"",VLOOKUP(Zbirni_podaci[[#This Row],[ROK]],DATUMI,4,FALSE),"")</f>
        <v>04.7.2019</v>
      </c>
      <c r="AD24" s="12">
        <f t="shared" si="13"/>
        <v>15</v>
      </c>
      <c r="AE24" s="12">
        <f t="shared" si="14"/>
        <v>75.44583333333334</v>
      </c>
      <c r="AF24" s="6">
        <f t="shared" si="15"/>
        <v>8</v>
      </c>
      <c r="AG24" s="125" t="str">
        <f>IF(Zbirni_podaci[[#This Row],[ROK]]&lt;&gt;"",VLOOKUP(Zbirni_podaci[[#This Row],[ROK]],DATUMI,6,FALSE),"")</f>
        <v>04.7.2019</v>
      </c>
    </row>
    <row r="25" spans="1:33" ht="20.100000000000001" customHeight="1">
      <c r="A25" s="44">
        <f>PODACI_STUDENTI!A24</f>
        <v>23</v>
      </c>
      <c r="B25" s="44" t="str">
        <f>PODACI_STUDENTI!B24</f>
        <v>2017/2049</v>
      </c>
      <c r="C25" s="44" t="str">
        <f>PODACI_STUDENTI!C24</f>
        <v>Dmitrović Ivan</v>
      </c>
      <c r="D25" s="44">
        <f>PODACI_STUDENTI!D24</f>
        <v>0</v>
      </c>
      <c r="E25" s="4"/>
      <c r="F25" s="5" t="str">
        <f>IF(OR(Predrok_novembar!F25&lt;&gt;"",Predrok_decembar!F25&lt;&gt;"",Januar!F25&lt;&gt;"",Februar!F25&lt;&gt;"",Juni!F25&lt;&gt;"",Juli!F25,Septembar!F25&lt;&gt;"",Oktobar!F25&lt;&gt;"",Oktobar_2!F25&lt;&gt;""),MAX(Predrok_novembar!F25,Predrok_decembar!F25,Januar!F25,Februar!F25,Juni!F25,Juli!F25,Septembar!F25,Oktobar!F25,Oktobar_2!F25),"")</f>
        <v/>
      </c>
      <c r="G25" s="5" t="str">
        <f>IF(OR(Predrok_novembar!G25&lt;&gt;"",Predrok_decembar!G25&lt;&gt;"",Januar!G25&lt;&gt;"",Februar!G25&lt;&gt;"",Juni!G25&lt;&gt;"",Juli!G25,Septembar!G25&lt;&gt;"",Oktobar!G25&lt;&gt;"",Oktobar_2!G25&lt;&gt;""),MAX(Predrok_novembar!G25,Predrok_decembar!G25,Januar!G25,Februar!G25,Juni!G25,Juli!G25,Septembar!G25,Oktobar!G25,Oktobar_2!G25),"")</f>
        <v/>
      </c>
      <c r="H25" s="5" t="str">
        <f>IF(OR(Predrok_novembar!H25&lt;&gt;"",Predrok_decembar!H25&lt;&gt;"",Januar!H25&lt;&gt;"",Februar!H25&lt;&gt;"",Juni!H25&lt;&gt;"",Juli!H25,Septembar!H25&lt;&gt;"",Oktobar!H25&lt;&gt;"",Oktobar_2!H25&lt;&gt;""),MAX(Predrok_novembar!H25,Predrok_decembar!H25,Januar!H25,Februar!H25,Juni!H25,Juli!H25,Septembar!H25,Oktobar!H25,Oktobar_2!H25),"")</f>
        <v/>
      </c>
      <c r="I25" s="5" t="str">
        <f>IF(OR(Predrok_novembar!I25&lt;&gt;"",Predrok_decembar!I25&lt;&gt;"",Januar!I25&lt;&gt;"",Februar!I25&lt;&gt;"",Juni!I25&lt;&gt;"",Juli!I25,Septembar!I25&lt;&gt;"",Oktobar!I25&lt;&gt;"",Oktobar_2!I25&lt;&gt;""),MAX(Predrok_novembar!I25,Predrok_decembar!I25,Januar!I25,Februar!I25,Juni!I25,Juli!I25,Septembar!I25,Oktobar!I25,Oktobar_2!I25),"")</f>
        <v/>
      </c>
      <c r="J25" s="5" t="str">
        <f>IF(OR(Predrok_novembar!J25&lt;&gt;"",Predrok_decembar!J25&lt;&gt;"",Januar!J25&lt;&gt;"",Februar!J25&lt;&gt;"",Juni!J25&lt;&gt;"",Juli!J25,Septembar!J25&lt;&gt;"",Oktobar!J25&lt;&gt;"",Oktobar_2!J25&lt;&gt;""),MAX(Predrok_novembar!J25,Predrok_decembar!J25,Januar!J25,Februar!J25,Juni!J25,Juli!J25,Septembar!J25,Oktobar!J25,Oktobar_2!J25),"")</f>
        <v/>
      </c>
      <c r="K25" s="5" t="str">
        <f t="shared" si="0"/>
        <v>NE</v>
      </c>
      <c r="L25" s="11" t="str">
        <f t="shared" si="1"/>
        <v/>
      </c>
      <c r="M25" s="11" t="str">
        <f t="shared" si="2"/>
        <v/>
      </c>
      <c r="N25" s="11" t="str">
        <f t="shared" si="3"/>
        <v/>
      </c>
      <c r="O25" s="11" t="str">
        <f t="shared" si="4"/>
        <v/>
      </c>
      <c r="P25" s="11" t="str">
        <f t="shared" si="5"/>
        <v/>
      </c>
      <c r="Q25" s="11" t="str">
        <f t="shared" si="6"/>
        <v/>
      </c>
      <c r="R25" s="11" t="str">
        <f t="shared" si="7"/>
        <v/>
      </c>
      <c r="S25" s="5" t="str">
        <f t="shared" si="8"/>
        <v/>
      </c>
      <c r="T25" s="14" t="str">
        <f t="shared" si="9"/>
        <v/>
      </c>
      <c r="U25" s="6" t="str">
        <f t="shared" si="16"/>
        <v/>
      </c>
      <c r="V25" s="81"/>
      <c r="W25" s="8" t="str">
        <f>IF(Zbirni_podaci[[#This Row],[ROK]]&lt;&gt;"",VLOOKUP(Zbirni_podaci[[#This Row],[ROK]],DATUMI,6,FALSE),"")</f>
        <v/>
      </c>
      <c r="X25" s="12" t="str">
        <f t="shared" si="10"/>
        <v/>
      </c>
      <c r="Y25" s="8" t="str">
        <f>IF(Zbirni_podaci[[#This Row],[ROK]]&lt;&gt;"",VLOOKUP(Zbirni_podaci[[#This Row],[ROK]],DATUMI,2,FALSE),"")</f>
        <v/>
      </c>
      <c r="Z25" s="12" t="str">
        <f t="shared" si="11"/>
        <v/>
      </c>
      <c r="AA25" s="8" t="str">
        <f>IF(Zbirni_podaci[[#This Row],[ROK]]&lt;&gt;"",VLOOKUP(Zbirni_podaci[[#This Row],[ROK]],DATUMI,3,FALSE),"")</f>
        <v/>
      </c>
      <c r="AB25" s="12" t="str">
        <f t="shared" si="12"/>
        <v/>
      </c>
      <c r="AC25" s="8" t="str">
        <f>IF(Zbirni_podaci[[#This Row],[ROK]]&lt;&gt;"",VLOOKUP(Zbirni_podaci[[#This Row],[ROK]],DATUMI,4,FALSE),"")</f>
        <v/>
      </c>
      <c r="AD25" s="12" t="str">
        <f t="shared" si="13"/>
        <v/>
      </c>
      <c r="AE25" s="12" t="str">
        <f t="shared" si="14"/>
        <v/>
      </c>
      <c r="AF25" s="6" t="str">
        <f t="shared" si="15"/>
        <v/>
      </c>
      <c r="AG25" s="125" t="str">
        <f>IF(Zbirni_podaci[[#This Row],[ROK]]&lt;&gt;"",VLOOKUP(Zbirni_podaci[[#This Row],[ROK]],DATUMI,6,FALSE),"")</f>
        <v/>
      </c>
    </row>
    <row r="26" spans="1:33" ht="20.100000000000001" customHeight="1">
      <c r="A26" s="44">
        <f>PODACI_STUDENTI!A25</f>
        <v>24</v>
      </c>
      <c r="B26" s="44" t="str">
        <f>PODACI_STUDENTI!B25</f>
        <v>2018/2055</v>
      </c>
      <c r="C26" s="44" t="str">
        <f>PODACI_STUDENTI!C25</f>
        <v>Đokić Dunja</v>
      </c>
      <c r="D26" s="44">
        <f>PODACI_STUDENTI!D25</f>
        <v>0</v>
      </c>
      <c r="E26" s="4"/>
      <c r="F26" s="5">
        <f>IF(OR(Predrok_novembar!F26&lt;&gt;"",Predrok_decembar!F26&lt;&gt;"",Januar!F26&lt;&gt;"",Februar!F26&lt;&gt;"",Juni!F26&lt;&gt;"",Juli!F26,Septembar!F26&lt;&gt;"",Oktobar!F26&lt;&gt;"",Oktobar_2!F26&lt;&gt;""),MAX(Predrok_novembar!F26,Predrok_decembar!F26,Januar!F26,Februar!F26,Juni!F26,Juli!F26,Septembar!F26,Oktobar!F26,Oktobar_2!F26),"")</f>
        <v>30</v>
      </c>
      <c r="G26" s="5">
        <f>IF(OR(Predrok_novembar!G26&lt;&gt;"",Predrok_decembar!G26&lt;&gt;"",Januar!G26&lt;&gt;"",Februar!G26&lt;&gt;"",Juni!G26&lt;&gt;"",Juli!G26,Septembar!G26&lt;&gt;"",Oktobar!G26&lt;&gt;"",Oktobar_2!G26&lt;&gt;""),MAX(Predrok_novembar!G26,Predrok_decembar!G26,Januar!G26,Februar!G26,Juni!G26,Juli!G26,Septembar!G26,Oktobar!G26,Oktobar_2!G26),"")</f>
        <v>26</v>
      </c>
      <c r="H26" s="5">
        <f>IF(OR(Predrok_novembar!H26&lt;&gt;"",Predrok_decembar!H26&lt;&gt;"",Januar!H26&lt;&gt;"",Februar!H26&lt;&gt;"",Juni!H26&lt;&gt;"",Juli!H26,Septembar!H26&lt;&gt;"",Oktobar!H26&lt;&gt;"",Oktobar_2!H26&lt;&gt;""),MAX(Predrok_novembar!H26,Predrok_decembar!H26,Januar!H26,Februar!H26,Juni!H26,Juli!H26,Septembar!H26,Oktobar!H26,Oktobar_2!H26),"")</f>
        <v>17</v>
      </c>
      <c r="I26" s="5">
        <f>IF(OR(Predrok_novembar!I26&lt;&gt;"",Predrok_decembar!I26&lt;&gt;"",Januar!I26&lt;&gt;"",Februar!I26&lt;&gt;"",Juni!I26&lt;&gt;"",Juli!I26,Septembar!I26&lt;&gt;"",Oktobar!I26&lt;&gt;"",Oktobar_2!I26&lt;&gt;""),MAX(Predrok_novembar!I26,Predrok_decembar!I26,Januar!I26,Februar!I26,Juni!I26,Juli!I26,Septembar!I26,Oktobar!I26,Oktobar_2!I26),"")</f>
        <v>9</v>
      </c>
      <c r="J26" s="5">
        <f>IF(OR(Predrok_novembar!J26&lt;&gt;"",Predrok_decembar!J26&lt;&gt;"",Januar!J26&lt;&gt;"",Februar!J26&lt;&gt;"",Juni!J26&lt;&gt;"",Juli!J26,Septembar!J26&lt;&gt;"",Oktobar!J26&lt;&gt;"",Oktobar_2!J26&lt;&gt;""),MAX(Predrok_novembar!J26,Predrok_decembar!J26,Januar!J26,Februar!J26,Juni!J26,Juli!J26,Septembar!J26,Oktobar!J26,Oktobar_2!J26),"")</f>
        <v>11</v>
      </c>
      <c r="K26" s="5" t="str">
        <f t="shared" si="0"/>
        <v>DA</v>
      </c>
      <c r="L26" s="11">
        <f t="shared" si="1"/>
        <v>5</v>
      </c>
      <c r="M26" s="11">
        <f t="shared" si="2"/>
        <v>5</v>
      </c>
      <c r="N26" s="11">
        <f t="shared" si="3"/>
        <v>13.125</v>
      </c>
      <c r="O26" s="11">
        <f t="shared" si="4"/>
        <v>11.375</v>
      </c>
      <c r="P26" s="11">
        <f t="shared" si="5"/>
        <v>11.333333333333334</v>
      </c>
      <c r="Q26" s="11">
        <f t="shared" si="6"/>
        <v>8.4</v>
      </c>
      <c r="R26" s="11">
        <f t="shared" si="7"/>
        <v>10.266666666666666</v>
      </c>
      <c r="S26" s="5">
        <f t="shared" si="8"/>
        <v>15</v>
      </c>
      <c r="T26" s="14">
        <f t="shared" si="9"/>
        <v>80</v>
      </c>
      <c r="U26" s="6">
        <f t="shared" si="16"/>
        <v>8</v>
      </c>
      <c r="V26" s="81" t="s">
        <v>15</v>
      </c>
      <c r="W26" s="8">
        <f>IF(Zbirni_podaci[[#This Row],[ROK]]&lt;&gt;"",VLOOKUP(Zbirni_podaci[[#This Row],[ROK]],DATUMI,6,FALSE),"")</f>
        <v>43629</v>
      </c>
      <c r="X26" s="12">
        <f t="shared" si="10"/>
        <v>10</v>
      </c>
      <c r="Y26" s="8">
        <f>IF(Zbirni_podaci[[#This Row],[ROK]]&lt;&gt;"",VLOOKUP(Zbirni_podaci[[#This Row],[ROK]],DATUMI,2,FALSE),"")</f>
        <v>43479</v>
      </c>
      <c r="Z26" s="12">
        <f t="shared" si="11"/>
        <v>35.833333333333336</v>
      </c>
      <c r="AA26" s="8">
        <f>IF(Zbirni_podaci[[#This Row],[ROK]]&lt;&gt;"",VLOOKUP(Zbirni_podaci[[#This Row],[ROK]],DATUMI,3,FALSE),"")</f>
        <v>43479</v>
      </c>
      <c r="AB26" s="12">
        <f t="shared" si="12"/>
        <v>18.666666666666664</v>
      </c>
      <c r="AC26" s="8">
        <f>IF(Zbirni_podaci[[#This Row],[ROK]]&lt;&gt;"",VLOOKUP(Zbirni_podaci[[#This Row],[ROK]],DATUMI,4,FALSE),"")</f>
        <v>43629</v>
      </c>
      <c r="AD26" s="12">
        <f t="shared" si="13"/>
        <v>15</v>
      </c>
      <c r="AE26" s="12">
        <f t="shared" si="14"/>
        <v>79.5</v>
      </c>
      <c r="AF26" s="6">
        <f t="shared" si="15"/>
        <v>8</v>
      </c>
      <c r="AG26" s="125">
        <f>IF(Zbirni_podaci[[#This Row],[ROK]]&lt;&gt;"",VLOOKUP(Zbirni_podaci[[#This Row],[ROK]],DATUMI,6,FALSE),"")</f>
        <v>43629</v>
      </c>
    </row>
    <row r="27" spans="1:33" ht="20.100000000000001" customHeight="1">
      <c r="A27" s="44">
        <f>PODACI_STUDENTI!A26</f>
        <v>25</v>
      </c>
      <c r="B27" s="44" t="str">
        <f>PODACI_STUDENTI!B26</f>
        <v>2018/2502</v>
      </c>
      <c r="C27" s="44" t="str">
        <f>PODACI_STUDENTI!C26</f>
        <v>Đukić Sofija</v>
      </c>
      <c r="D27" s="44">
        <f>PODACI_STUDENTI!D26</f>
        <v>0</v>
      </c>
      <c r="E27" s="4"/>
      <c r="F27" s="5">
        <f>IF(OR(Predrok_novembar!F27&lt;&gt;"",Predrok_decembar!F27&lt;&gt;"",Januar!F27&lt;&gt;"",Februar!F27&lt;&gt;"",Juni!F27&lt;&gt;"",Juli!F27,Septembar!F27&lt;&gt;"",Oktobar!F27&lt;&gt;"",Oktobar_2!F27&lt;&gt;""),MAX(Predrok_novembar!F27,Predrok_decembar!F27,Januar!F27,Februar!F27,Juni!F27,Juli!F27,Septembar!F27,Oktobar!F27,Oktobar_2!F27),"")</f>
        <v>32</v>
      </c>
      <c r="G27" s="5">
        <f>IF(OR(Predrok_novembar!G27&lt;&gt;"",Predrok_decembar!G27&lt;&gt;"",Januar!G27&lt;&gt;"",Februar!G27&lt;&gt;"",Juni!G27&lt;&gt;"",Juli!G27,Septembar!G27&lt;&gt;"",Oktobar!G27&lt;&gt;"",Oktobar_2!G27&lt;&gt;""),MAX(Predrok_novembar!G27,Predrok_decembar!G27,Januar!G27,Februar!G27,Juni!G27,Juli!G27,Septembar!G27,Oktobar!G27,Oktobar_2!G27),"")</f>
        <v>32</v>
      </c>
      <c r="H27" s="5">
        <f>IF(OR(Predrok_novembar!H27&lt;&gt;"",Predrok_decembar!H27&lt;&gt;"",Januar!H27&lt;&gt;"",Februar!H27&lt;&gt;"",Juni!H27&lt;&gt;"",Juli!H27,Septembar!H27&lt;&gt;"",Oktobar!H27&lt;&gt;"",Oktobar_2!H27&lt;&gt;""),MAX(Predrok_novembar!H27,Predrok_decembar!H27,Januar!H27,Februar!H27,Juni!H27,Juli!H27,Septembar!H27,Oktobar!H27,Oktobar_2!H27),"")</f>
        <v>21</v>
      </c>
      <c r="I27" s="5">
        <f>IF(OR(Predrok_novembar!I27&lt;&gt;"",Predrok_decembar!I27&lt;&gt;"",Januar!I27&lt;&gt;"",Februar!I27&lt;&gt;"",Juni!I27&lt;&gt;"",Juli!I27,Septembar!I27&lt;&gt;"",Oktobar!I27&lt;&gt;"",Oktobar_2!I27&lt;&gt;""),MAX(Predrok_novembar!I27,Predrok_decembar!I27,Januar!I27,Februar!I27,Juni!I27,Juli!I27,Septembar!I27,Oktobar!I27,Oktobar_2!I27),"")</f>
        <v>10</v>
      </c>
      <c r="J27" s="5">
        <f>IF(OR(Predrok_novembar!J27&lt;&gt;"",Predrok_decembar!J27&lt;&gt;"",Januar!J27&lt;&gt;"",Februar!J27&lt;&gt;"",Juni!J27&lt;&gt;"",Juli!J27,Septembar!J27&lt;&gt;"",Oktobar!J27&lt;&gt;"",Oktobar_2!J27&lt;&gt;""),MAX(Predrok_novembar!J27,Predrok_decembar!J27,Januar!J27,Februar!J27,Juni!J27,Juli!J27,Septembar!J27,Oktobar!J27,Oktobar_2!J27),"")</f>
        <v>10</v>
      </c>
      <c r="K27" s="5" t="str">
        <f t="shared" si="0"/>
        <v>DA</v>
      </c>
      <c r="L27" s="11">
        <f t="shared" si="1"/>
        <v>5</v>
      </c>
      <c r="M27" s="11">
        <f t="shared" si="2"/>
        <v>5</v>
      </c>
      <c r="N27" s="11">
        <f t="shared" si="3"/>
        <v>14</v>
      </c>
      <c r="O27" s="11">
        <f t="shared" si="4"/>
        <v>14</v>
      </c>
      <c r="P27" s="11">
        <f t="shared" si="5"/>
        <v>14</v>
      </c>
      <c r="Q27" s="11">
        <f t="shared" si="6"/>
        <v>9.3333333333333321</v>
      </c>
      <c r="R27" s="11">
        <f t="shared" si="7"/>
        <v>9.3333333333333321</v>
      </c>
      <c r="S27" s="5">
        <f t="shared" si="8"/>
        <v>20</v>
      </c>
      <c r="T27" s="14">
        <f t="shared" si="9"/>
        <v>91</v>
      </c>
      <c r="U27" s="6">
        <f t="shared" si="16"/>
        <v>10</v>
      </c>
      <c r="V27" s="81" t="s">
        <v>8</v>
      </c>
      <c r="W27" s="8">
        <f>IF(Zbirni_podaci[[#This Row],[ROK]]&lt;&gt;"",VLOOKUP(Zbirni_podaci[[#This Row],[ROK]],DATUMI,6,FALSE),"")</f>
        <v>43490</v>
      </c>
      <c r="X27" s="12">
        <f t="shared" si="10"/>
        <v>10</v>
      </c>
      <c r="Y27" s="8">
        <f>IF(Zbirni_podaci[[#This Row],[ROK]]&lt;&gt;"",VLOOKUP(Zbirni_podaci[[#This Row],[ROK]],DATUMI,2,FALSE),"")</f>
        <v>43479</v>
      </c>
      <c r="Z27" s="12">
        <f t="shared" si="11"/>
        <v>42</v>
      </c>
      <c r="AA27" s="8">
        <f>IF(Zbirni_podaci[[#This Row],[ROK]]&lt;&gt;"",VLOOKUP(Zbirni_podaci[[#This Row],[ROK]],DATUMI,3,FALSE),"")</f>
        <v>43479</v>
      </c>
      <c r="AB27" s="12">
        <f t="shared" si="12"/>
        <v>18.666666666666664</v>
      </c>
      <c r="AC27" s="8">
        <f>IF(Zbirni_podaci[[#This Row],[ROK]]&lt;&gt;"",VLOOKUP(Zbirni_podaci[[#This Row],[ROK]],DATUMI,4,FALSE),"")</f>
        <v>43490</v>
      </c>
      <c r="AD27" s="12">
        <f t="shared" si="13"/>
        <v>20</v>
      </c>
      <c r="AE27" s="12">
        <f t="shared" si="14"/>
        <v>90.666666666666657</v>
      </c>
      <c r="AF27" s="6">
        <f t="shared" si="15"/>
        <v>10</v>
      </c>
      <c r="AG27" s="125">
        <f>IF(Zbirni_podaci[[#This Row],[ROK]]&lt;&gt;"",VLOOKUP(Zbirni_podaci[[#This Row],[ROK]],DATUMI,6,FALSE),"")</f>
        <v>43490</v>
      </c>
    </row>
    <row r="28" spans="1:33" ht="20.100000000000001" customHeight="1">
      <c r="A28" s="44">
        <f>PODACI_STUDENTI!A27</f>
        <v>26</v>
      </c>
      <c r="B28" s="44" t="str">
        <f>PODACI_STUDENTI!B27</f>
        <v>2017/2056</v>
      </c>
      <c r="C28" s="44" t="str">
        <f>PODACI_STUDENTI!C27</f>
        <v>Era Boris</v>
      </c>
      <c r="D28" s="44">
        <f>PODACI_STUDENTI!D27</f>
        <v>0</v>
      </c>
      <c r="E28" s="4"/>
      <c r="F28" s="5">
        <f>IF(OR(Predrok_novembar!F28&lt;&gt;"",Predrok_decembar!F28&lt;&gt;"",Januar!F28&lt;&gt;"",Februar!F28&lt;&gt;"",Juni!F28&lt;&gt;"",Juli!F28,Septembar!F28&lt;&gt;"",Oktobar!F28&lt;&gt;"",Oktobar_2!F28&lt;&gt;""),MAX(Predrok_novembar!F28,Predrok_decembar!F28,Januar!F28,Februar!F28,Juni!F28,Juli!F28,Septembar!F28,Oktobar!F28,Oktobar_2!F28),"")</f>
        <v>24</v>
      </c>
      <c r="G28" s="5" t="str">
        <f>IF(OR(Predrok_novembar!G28&lt;&gt;"",Predrok_decembar!G28&lt;&gt;"",Januar!G28&lt;&gt;"",Februar!G28&lt;&gt;"",Juni!G28&lt;&gt;"",Juli!G28,Septembar!G28&lt;&gt;"",Oktobar!G28&lt;&gt;"",Oktobar_2!G28&lt;&gt;""),MAX(Predrok_novembar!G28,Predrok_decembar!G28,Januar!G28,Februar!G28,Juni!G28,Juli!G28,Septembar!G28,Oktobar!G28,Oktobar_2!G28),"")</f>
        <v/>
      </c>
      <c r="H28" s="5" t="str">
        <f>IF(OR(Predrok_novembar!H28&lt;&gt;"",Predrok_decembar!H28&lt;&gt;"",Januar!H28&lt;&gt;"",Februar!H28&lt;&gt;"",Juni!H28&lt;&gt;"",Juli!H28,Septembar!H28&lt;&gt;"",Oktobar!H28&lt;&gt;"",Oktobar_2!H28&lt;&gt;""),MAX(Predrok_novembar!H28,Predrok_decembar!H28,Januar!H28,Februar!H28,Juni!H28,Juli!H28,Septembar!H28,Oktobar!H28,Oktobar_2!H28),"")</f>
        <v/>
      </c>
      <c r="I28" s="5" t="str">
        <f>IF(OR(Predrok_novembar!I28&lt;&gt;"",Predrok_decembar!I28&lt;&gt;"",Januar!I28&lt;&gt;"",Februar!I28&lt;&gt;"",Juni!I28&lt;&gt;"",Juli!I28,Septembar!I28&lt;&gt;"",Oktobar!I28&lt;&gt;"",Oktobar_2!I28&lt;&gt;""),MAX(Predrok_novembar!I28,Predrok_decembar!I28,Januar!I28,Februar!I28,Juni!I28,Juli!I28,Septembar!I28,Oktobar!I28,Oktobar_2!I28),"")</f>
        <v/>
      </c>
      <c r="J28" s="5" t="str">
        <f>IF(OR(Predrok_novembar!J28&lt;&gt;"",Predrok_decembar!J28&lt;&gt;"",Januar!J28&lt;&gt;"",Februar!J28&lt;&gt;"",Juni!J28&lt;&gt;"",Juli!J28,Septembar!J28&lt;&gt;"",Oktobar!J28&lt;&gt;"",Oktobar_2!J28&lt;&gt;""),MAX(Predrok_novembar!J28,Predrok_decembar!J28,Januar!J28,Februar!J28,Juni!J28,Juli!J28,Septembar!J28,Oktobar!J28,Oktobar_2!J28),"")</f>
        <v/>
      </c>
      <c r="K28" s="5" t="str">
        <f t="shared" si="0"/>
        <v>NE</v>
      </c>
      <c r="L28" s="11" t="str">
        <f t="shared" si="1"/>
        <v/>
      </c>
      <c r="M28" s="11" t="str">
        <f t="shared" si="2"/>
        <v/>
      </c>
      <c r="N28" s="11">
        <f t="shared" si="3"/>
        <v>10.5</v>
      </c>
      <c r="O28" s="11" t="str">
        <f t="shared" si="4"/>
        <v/>
      </c>
      <c r="P28" s="11" t="str">
        <f t="shared" si="5"/>
        <v/>
      </c>
      <c r="Q28" s="11" t="str">
        <f t="shared" si="6"/>
        <v/>
      </c>
      <c r="R28" s="11" t="str">
        <f t="shared" si="7"/>
        <v/>
      </c>
      <c r="S28" s="5" t="str">
        <f t="shared" si="8"/>
        <v/>
      </c>
      <c r="T28" s="14" t="str">
        <f t="shared" si="9"/>
        <v/>
      </c>
      <c r="U28" s="6" t="str">
        <f t="shared" si="16"/>
        <v/>
      </c>
      <c r="V28" s="81"/>
      <c r="W28" s="8" t="str">
        <f>IF(Zbirni_podaci[[#This Row],[ROK]]&lt;&gt;"",VLOOKUP(Zbirni_podaci[[#This Row],[ROK]],DATUMI,6,FALSE),"")</f>
        <v/>
      </c>
      <c r="X28" s="12" t="str">
        <f t="shared" si="10"/>
        <v/>
      </c>
      <c r="Y28" s="8" t="str">
        <f>IF(Zbirni_podaci[[#This Row],[ROK]]&lt;&gt;"",VLOOKUP(Zbirni_podaci[[#This Row],[ROK]],DATUMI,2,FALSE),"")</f>
        <v/>
      </c>
      <c r="Z28" s="12" t="str">
        <f t="shared" si="11"/>
        <v/>
      </c>
      <c r="AA28" s="8" t="str">
        <f>IF(Zbirni_podaci[[#This Row],[ROK]]&lt;&gt;"",VLOOKUP(Zbirni_podaci[[#This Row],[ROK]],DATUMI,3,FALSE),"")</f>
        <v/>
      </c>
      <c r="AB28" s="12" t="str">
        <f t="shared" si="12"/>
        <v/>
      </c>
      <c r="AC28" s="8" t="str">
        <f>IF(Zbirni_podaci[[#This Row],[ROK]]&lt;&gt;"",VLOOKUP(Zbirni_podaci[[#This Row],[ROK]],DATUMI,4,FALSE),"")</f>
        <v/>
      </c>
      <c r="AD28" s="12" t="str">
        <f t="shared" si="13"/>
        <v/>
      </c>
      <c r="AE28" s="12" t="str">
        <f t="shared" si="14"/>
        <v/>
      </c>
      <c r="AF28" s="6" t="str">
        <f t="shared" si="15"/>
        <v/>
      </c>
      <c r="AG28" s="125" t="str">
        <f>IF(Zbirni_podaci[[#This Row],[ROK]]&lt;&gt;"",VLOOKUP(Zbirni_podaci[[#This Row],[ROK]],DATUMI,6,FALSE),"")</f>
        <v/>
      </c>
    </row>
    <row r="29" spans="1:33" ht="20.100000000000001" customHeight="1">
      <c r="A29" s="44">
        <f>PODACI_STUDENTI!A28</f>
        <v>27</v>
      </c>
      <c r="B29" s="44" t="str">
        <f>PODACI_STUDENTI!B28</f>
        <v>2018/2511</v>
      </c>
      <c r="C29" s="44" t="str">
        <f>PODACI_STUDENTI!C28</f>
        <v>Žarkov Nina</v>
      </c>
      <c r="D29" s="44">
        <f>PODACI_STUDENTI!D28</f>
        <v>0</v>
      </c>
      <c r="E29" s="4"/>
      <c r="F29" s="5">
        <f>IF(OR(Predrok_novembar!F29&lt;&gt;"",Predrok_decembar!F29&lt;&gt;"",Januar!F29&lt;&gt;"",Februar!F29&lt;&gt;"",Juni!F29&lt;&gt;"",Juli!F29,Septembar!F29&lt;&gt;"",Oktobar!F29&lt;&gt;"",Oktobar_2!F29&lt;&gt;""),MAX(Predrok_novembar!F29,Predrok_decembar!F29,Januar!F29,Februar!F29,Juni!F29,Juli!F29,Septembar!F29,Oktobar!F29,Oktobar_2!F29),"")</f>
        <v>30</v>
      </c>
      <c r="G29" s="5">
        <f>IF(OR(Predrok_novembar!G29&lt;&gt;"",Predrok_decembar!G29&lt;&gt;"",Januar!G29&lt;&gt;"",Februar!G29&lt;&gt;"",Juni!G29&lt;&gt;"",Juli!G29,Septembar!G29&lt;&gt;"",Oktobar!G29&lt;&gt;"",Oktobar_2!G29&lt;&gt;""),MAX(Predrok_novembar!G29,Predrok_decembar!G29,Januar!G29,Februar!G29,Juni!G29,Juli!G29,Septembar!G29,Oktobar!G29,Oktobar_2!G29),"")</f>
        <v>29</v>
      </c>
      <c r="H29" s="5" t="str">
        <f>IF(OR(Predrok_novembar!H29&lt;&gt;"",Predrok_decembar!H29&lt;&gt;"",Januar!H29&lt;&gt;"",Februar!H29&lt;&gt;"",Juni!H29&lt;&gt;"",Juli!H29,Septembar!H29&lt;&gt;"",Oktobar!H29&lt;&gt;"",Oktobar_2!H29&lt;&gt;""),MAX(Predrok_novembar!H29,Predrok_decembar!H29,Januar!H29,Februar!H29,Juni!H29,Juli!H29,Septembar!H29,Oktobar!H29,Oktobar_2!H29),"")</f>
        <v/>
      </c>
      <c r="I29" s="5" t="str">
        <f>IF(OR(Predrok_novembar!I29&lt;&gt;"",Predrok_decembar!I29&lt;&gt;"",Januar!I29&lt;&gt;"",Februar!I29&lt;&gt;"",Juni!I29&lt;&gt;"",Juli!I29,Septembar!I29&lt;&gt;"",Oktobar!I29&lt;&gt;"",Oktobar_2!I29&lt;&gt;""),MAX(Predrok_novembar!I29,Predrok_decembar!I29,Januar!I29,Februar!I29,Juni!I29,Juli!I29,Septembar!I29,Oktobar!I29,Oktobar_2!I29),"")</f>
        <v/>
      </c>
      <c r="J29" s="5">
        <f>IF(OR(Predrok_novembar!J29&lt;&gt;"",Predrok_decembar!J29&lt;&gt;"",Januar!J29&lt;&gt;"",Februar!J29&lt;&gt;"",Juni!J29&lt;&gt;"",Juli!J29,Septembar!J29&lt;&gt;"",Oktobar!J29&lt;&gt;"",Oktobar_2!J29&lt;&gt;""),MAX(Predrok_novembar!J29,Predrok_decembar!J29,Januar!J29,Februar!J29,Juni!J29,Juli!J29,Septembar!J29,Oktobar!J29,Oktobar_2!J29),"")</f>
        <v>9</v>
      </c>
      <c r="K29" s="5" t="str">
        <f t="shared" si="0"/>
        <v>NE</v>
      </c>
      <c r="L29" s="11" t="str">
        <f t="shared" si="1"/>
        <v/>
      </c>
      <c r="M29" s="11" t="str">
        <f t="shared" si="2"/>
        <v/>
      </c>
      <c r="N29" s="11">
        <f t="shared" si="3"/>
        <v>13.125</v>
      </c>
      <c r="O29" s="11">
        <f t="shared" si="4"/>
        <v>12.6875</v>
      </c>
      <c r="P29" s="11" t="str">
        <f t="shared" si="5"/>
        <v/>
      </c>
      <c r="Q29" s="11" t="str">
        <f t="shared" si="6"/>
        <v/>
      </c>
      <c r="R29" s="11">
        <f t="shared" si="7"/>
        <v>8.4</v>
      </c>
      <c r="S29" s="5" t="str">
        <f t="shared" si="8"/>
        <v/>
      </c>
      <c r="T29" s="14" t="str">
        <f t="shared" si="9"/>
        <v/>
      </c>
      <c r="U29" s="6" t="str">
        <f t="shared" si="16"/>
        <v/>
      </c>
      <c r="V29" s="81"/>
      <c r="W29" s="8" t="str">
        <f>IF(Zbirni_podaci[[#This Row],[ROK]]&lt;&gt;"",VLOOKUP(Zbirni_podaci[[#This Row],[ROK]],DATUMI,6,FALSE),"")</f>
        <v/>
      </c>
      <c r="X29" s="12" t="str">
        <f t="shared" si="10"/>
        <v/>
      </c>
      <c r="Y29" s="8" t="str">
        <f>IF(Zbirni_podaci[[#This Row],[ROK]]&lt;&gt;"",VLOOKUP(Zbirni_podaci[[#This Row],[ROK]],DATUMI,2,FALSE),"")</f>
        <v/>
      </c>
      <c r="Z29" s="12" t="str">
        <f t="shared" si="11"/>
        <v/>
      </c>
      <c r="AA29" s="8" t="str">
        <f>IF(Zbirni_podaci[[#This Row],[ROK]]&lt;&gt;"",VLOOKUP(Zbirni_podaci[[#This Row],[ROK]],DATUMI,3,FALSE),"")</f>
        <v/>
      </c>
      <c r="AB29" s="12" t="str">
        <f t="shared" si="12"/>
        <v/>
      </c>
      <c r="AC29" s="8" t="str">
        <f>IF(Zbirni_podaci[[#This Row],[ROK]]&lt;&gt;"",VLOOKUP(Zbirni_podaci[[#This Row],[ROK]],DATUMI,4,FALSE),"")</f>
        <v/>
      </c>
      <c r="AD29" s="12" t="str">
        <f t="shared" si="13"/>
        <v/>
      </c>
      <c r="AE29" s="12" t="str">
        <f t="shared" si="14"/>
        <v/>
      </c>
      <c r="AF29" s="6" t="str">
        <f t="shared" si="15"/>
        <v/>
      </c>
      <c r="AG29" s="125" t="str">
        <f>IF(Zbirni_podaci[[#This Row],[ROK]]&lt;&gt;"",VLOOKUP(Zbirni_podaci[[#This Row],[ROK]],DATUMI,6,FALSE),"")</f>
        <v/>
      </c>
    </row>
    <row r="30" spans="1:33" ht="20.100000000000001" customHeight="1">
      <c r="A30" s="44">
        <f>PODACI_STUDENTI!A29</f>
        <v>28</v>
      </c>
      <c r="B30" s="44" t="str">
        <f>PODACI_STUDENTI!B29</f>
        <v>2017/2039</v>
      </c>
      <c r="C30" s="44" t="str">
        <f>PODACI_STUDENTI!C29</f>
        <v>Živanović Zoran</v>
      </c>
      <c r="D30" s="44">
        <f>PODACI_STUDENTI!D29</f>
        <v>0</v>
      </c>
      <c r="E30" s="4"/>
      <c r="F30" s="5">
        <f>IF(OR(Predrok_novembar!F30&lt;&gt;"",Predrok_decembar!F30&lt;&gt;"",Januar!F30&lt;&gt;"",Februar!F30&lt;&gt;"",Juni!F30&lt;&gt;"",Juli!F30,Septembar!F30&lt;&gt;"",Oktobar!F30&lt;&gt;"",Oktobar_2!F30&lt;&gt;""),MAX(Predrok_novembar!F30,Predrok_decembar!F30,Januar!F30,Februar!F30,Juni!F30,Juli!F30,Septembar!F30,Oktobar!F30,Oktobar_2!F30),"")</f>
        <v>24</v>
      </c>
      <c r="G30" s="5" t="str">
        <f>IF(OR(Predrok_novembar!G30&lt;&gt;"",Predrok_decembar!G30&lt;&gt;"",Januar!G30&lt;&gt;"",Februar!G30&lt;&gt;"",Juni!G30&lt;&gt;"",Juli!G30,Septembar!G30&lt;&gt;"",Oktobar!G30&lt;&gt;"",Oktobar_2!G30&lt;&gt;""),MAX(Predrok_novembar!G30,Predrok_decembar!G30,Januar!G30,Februar!G30,Juni!G30,Juli!G30,Septembar!G30,Oktobar!G30,Oktobar_2!G30),"")</f>
        <v/>
      </c>
      <c r="H30" s="5" t="str">
        <f>IF(OR(Predrok_novembar!H30&lt;&gt;"",Predrok_decembar!H30&lt;&gt;"",Januar!H30&lt;&gt;"",Februar!H30&lt;&gt;"",Juni!H30&lt;&gt;"",Juli!H30,Septembar!H30&lt;&gt;"",Oktobar!H30&lt;&gt;"",Oktobar_2!H30&lt;&gt;""),MAX(Predrok_novembar!H30,Predrok_decembar!H30,Januar!H30,Februar!H30,Juni!H30,Juli!H30,Septembar!H30,Oktobar!H30,Oktobar_2!H30),"")</f>
        <v/>
      </c>
      <c r="I30" s="5" t="str">
        <f>IF(OR(Predrok_novembar!I30&lt;&gt;"",Predrok_decembar!I30&lt;&gt;"",Januar!I30&lt;&gt;"",Februar!I30&lt;&gt;"",Juni!I30&lt;&gt;"",Juli!I30,Septembar!I30&lt;&gt;"",Oktobar!I30&lt;&gt;"",Oktobar_2!I30&lt;&gt;""),MAX(Predrok_novembar!I30,Predrok_decembar!I30,Januar!I30,Februar!I30,Juni!I30,Juli!I30,Septembar!I30,Oktobar!I30,Oktobar_2!I30),"")</f>
        <v/>
      </c>
      <c r="J30" s="5" t="str">
        <f>IF(OR(Predrok_novembar!J30&lt;&gt;"",Predrok_decembar!J30&lt;&gt;"",Januar!J30&lt;&gt;"",Februar!J30&lt;&gt;"",Juni!J30&lt;&gt;"",Juli!J30,Septembar!J30&lt;&gt;"",Oktobar!J30&lt;&gt;"",Oktobar_2!J30&lt;&gt;""),MAX(Predrok_novembar!J30,Predrok_decembar!J30,Januar!J30,Februar!J30,Juni!J30,Juli!J30,Septembar!J30,Oktobar!J30,Oktobar_2!J30),"")</f>
        <v/>
      </c>
      <c r="K30" s="5" t="str">
        <f t="shared" si="0"/>
        <v>NE</v>
      </c>
      <c r="L30" s="11" t="str">
        <f t="shared" si="1"/>
        <v/>
      </c>
      <c r="M30" s="11" t="str">
        <f t="shared" si="2"/>
        <v/>
      </c>
      <c r="N30" s="11">
        <f t="shared" si="3"/>
        <v>10.5</v>
      </c>
      <c r="O30" s="11" t="str">
        <f t="shared" si="4"/>
        <v/>
      </c>
      <c r="P30" s="11" t="str">
        <f t="shared" si="5"/>
        <v/>
      </c>
      <c r="Q30" s="11" t="str">
        <f t="shared" si="6"/>
        <v/>
      </c>
      <c r="R30" s="11" t="str">
        <f t="shared" si="7"/>
        <v/>
      </c>
      <c r="S30" s="5" t="str">
        <f t="shared" si="8"/>
        <v/>
      </c>
      <c r="T30" s="14" t="str">
        <f t="shared" si="9"/>
        <v/>
      </c>
      <c r="U30" s="6" t="str">
        <f t="shared" si="16"/>
        <v/>
      </c>
      <c r="V30" s="81"/>
      <c r="W30" s="8" t="str">
        <f>IF(Zbirni_podaci[[#This Row],[ROK]]&lt;&gt;"",VLOOKUP(Zbirni_podaci[[#This Row],[ROK]],DATUMI,6,FALSE),"")</f>
        <v/>
      </c>
      <c r="X30" s="12" t="str">
        <f t="shared" si="10"/>
        <v/>
      </c>
      <c r="Y30" s="8" t="str">
        <f>IF(Zbirni_podaci[[#This Row],[ROK]]&lt;&gt;"",VLOOKUP(Zbirni_podaci[[#This Row],[ROK]],DATUMI,2,FALSE),"")</f>
        <v/>
      </c>
      <c r="Z30" s="12" t="str">
        <f t="shared" si="11"/>
        <v/>
      </c>
      <c r="AA30" s="8" t="str">
        <f>IF(Zbirni_podaci[[#This Row],[ROK]]&lt;&gt;"",VLOOKUP(Zbirni_podaci[[#This Row],[ROK]],DATUMI,3,FALSE),"")</f>
        <v/>
      </c>
      <c r="AB30" s="12" t="str">
        <f t="shared" si="12"/>
        <v/>
      </c>
      <c r="AC30" s="8" t="str">
        <f>IF(Zbirni_podaci[[#This Row],[ROK]]&lt;&gt;"",VLOOKUP(Zbirni_podaci[[#This Row],[ROK]],DATUMI,4,FALSE),"")</f>
        <v/>
      </c>
      <c r="AD30" s="12" t="str">
        <f t="shared" si="13"/>
        <v/>
      </c>
      <c r="AE30" s="12" t="str">
        <f t="shared" si="14"/>
        <v/>
      </c>
      <c r="AF30" s="6" t="str">
        <f t="shared" si="15"/>
        <v/>
      </c>
      <c r="AG30" s="125" t="str">
        <f>IF(Zbirni_podaci[[#This Row],[ROK]]&lt;&gt;"",VLOOKUP(Zbirni_podaci[[#This Row],[ROK]],DATUMI,6,FALSE),"")</f>
        <v/>
      </c>
    </row>
    <row r="31" spans="1:33" ht="20.100000000000001" customHeight="1">
      <c r="A31" s="44">
        <f>PODACI_STUDENTI!A30</f>
        <v>29</v>
      </c>
      <c r="B31" s="44" t="str">
        <f>PODACI_STUDENTI!B30</f>
        <v>2018/2029</v>
      </c>
      <c r="C31" s="44" t="str">
        <f>PODACI_STUDENTI!C30</f>
        <v>Zoljavin Ivan</v>
      </c>
      <c r="D31" s="44">
        <f>PODACI_STUDENTI!D30</f>
        <v>0</v>
      </c>
      <c r="E31" s="4"/>
      <c r="F31" s="5" t="str">
        <f>IF(OR(Predrok_novembar!F31&lt;&gt;"",Predrok_decembar!F31&lt;&gt;"",Januar!F31&lt;&gt;"",Februar!F31&lt;&gt;"",Juni!F31&lt;&gt;"",Juli!F31,Septembar!F31&lt;&gt;"",Oktobar!F31&lt;&gt;"",Oktobar_2!F31&lt;&gt;""),MAX(Predrok_novembar!F31,Predrok_decembar!F31,Januar!F31,Februar!F31,Juni!F31,Juli!F31,Septembar!F31,Oktobar!F31,Oktobar_2!F31),"")</f>
        <v/>
      </c>
      <c r="G31" s="5" t="str">
        <f>IF(OR(Predrok_novembar!G31&lt;&gt;"",Predrok_decembar!G31&lt;&gt;"",Januar!G31&lt;&gt;"",Februar!G31&lt;&gt;"",Juni!G31&lt;&gt;"",Juli!G31,Septembar!G31&lt;&gt;"",Oktobar!G31&lt;&gt;"",Oktobar_2!G31&lt;&gt;""),MAX(Predrok_novembar!G31,Predrok_decembar!G31,Januar!G31,Februar!G31,Juni!G31,Juli!G31,Septembar!G31,Oktobar!G31,Oktobar_2!G31),"")</f>
        <v/>
      </c>
      <c r="H31" s="5" t="str">
        <f>IF(OR(Predrok_novembar!H31&lt;&gt;"",Predrok_decembar!H31&lt;&gt;"",Januar!H31&lt;&gt;"",Februar!H31&lt;&gt;"",Juni!H31&lt;&gt;"",Juli!H31,Septembar!H31&lt;&gt;"",Oktobar!H31&lt;&gt;"",Oktobar_2!H31&lt;&gt;""),MAX(Predrok_novembar!H31,Predrok_decembar!H31,Januar!H31,Februar!H31,Juni!H31,Juli!H31,Septembar!H31,Oktobar!H31,Oktobar_2!H31),"")</f>
        <v/>
      </c>
      <c r="I31" s="5" t="str">
        <f>IF(OR(Predrok_novembar!I31&lt;&gt;"",Predrok_decembar!I31&lt;&gt;"",Januar!I31&lt;&gt;"",Februar!I31&lt;&gt;"",Juni!I31&lt;&gt;"",Juli!I31,Septembar!I31&lt;&gt;"",Oktobar!I31&lt;&gt;"",Oktobar_2!I31&lt;&gt;""),MAX(Predrok_novembar!I31,Predrok_decembar!I31,Januar!I31,Februar!I31,Juni!I31,Juli!I31,Septembar!I31,Oktobar!I31,Oktobar_2!I31),"")</f>
        <v/>
      </c>
      <c r="J31" s="5" t="str">
        <f>IF(OR(Predrok_novembar!J31&lt;&gt;"",Predrok_decembar!J31&lt;&gt;"",Januar!J31&lt;&gt;"",Februar!J31&lt;&gt;"",Juni!J31&lt;&gt;"",Juli!J31,Septembar!J31&lt;&gt;"",Oktobar!J31&lt;&gt;"",Oktobar_2!J31&lt;&gt;""),MAX(Predrok_novembar!J31,Predrok_decembar!J31,Januar!J31,Februar!J31,Juni!J31,Juli!J31,Septembar!J31,Oktobar!J31,Oktobar_2!J31),"")</f>
        <v/>
      </c>
      <c r="K31" s="5" t="str">
        <f t="shared" si="0"/>
        <v>NE</v>
      </c>
      <c r="L31" s="11" t="str">
        <f t="shared" si="1"/>
        <v/>
      </c>
      <c r="M31" s="11" t="str">
        <f t="shared" si="2"/>
        <v/>
      </c>
      <c r="N31" s="11" t="str">
        <f t="shared" si="3"/>
        <v/>
      </c>
      <c r="O31" s="11" t="str">
        <f t="shared" si="4"/>
        <v/>
      </c>
      <c r="P31" s="11" t="str">
        <f t="shared" si="5"/>
        <v/>
      </c>
      <c r="Q31" s="11" t="str">
        <f t="shared" si="6"/>
        <v/>
      </c>
      <c r="R31" s="11" t="str">
        <f t="shared" si="7"/>
        <v/>
      </c>
      <c r="S31" s="5" t="str">
        <f t="shared" si="8"/>
        <v/>
      </c>
      <c r="T31" s="14" t="str">
        <f t="shared" si="9"/>
        <v/>
      </c>
      <c r="U31" s="6" t="str">
        <f t="shared" si="16"/>
        <v/>
      </c>
      <c r="V31" s="81"/>
      <c r="W31" s="8" t="str">
        <f>IF(Zbirni_podaci[[#This Row],[ROK]]&lt;&gt;"",VLOOKUP(Zbirni_podaci[[#This Row],[ROK]],DATUMI,6,FALSE),"")</f>
        <v/>
      </c>
      <c r="X31" s="12" t="str">
        <f t="shared" si="10"/>
        <v/>
      </c>
      <c r="Y31" s="8" t="str">
        <f>IF(Zbirni_podaci[[#This Row],[ROK]]&lt;&gt;"",VLOOKUP(Zbirni_podaci[[#This Row],[ROK]],DATUMI,2,FALSE),"")</f>
        <v/>
      </c>
      <c r="Z31" s="12" t="str">
        <f t="shared" si="11"/>
        <v/>
      </c>
      <c r="AA31" s="8" t="str">
        <f>IF(Zbirni_podaci[[#This Row],[ROK]]&lt;&gt;"",VLOOKUP(Zbirni_podaci[[#This Row],[ROK]],DATUMI,3,FALSE),"")</f>
        <v/>
      </c>
      <c r="AB31" s="12" t="str">
        <f t="shared" si="12"/>
        <v/>
      </c>
      <c r="AC31" s="8" t="str">
        <f>IF(Zbirni_podaci[[#This Row],[ROK]]&lt;&gt;"",VLOOKUP(Zbirni_podaci[[#This Row],[ROK]],DATUMI,4,FALSE),"")</f>
        <v/>
      </c>
      <c r="AD31" s="12" t="str">
        <f t="shared" si="13"/>
        <v/>
      </c>
      <c r="AE31" s="12" t="str">
        <f t="shared" si="14"/>
        <v/>
      </c>
      <c r="AF31" s="6" t="str">
        <f t="shared" si="15"/>
        <v/>
      </c>
      <c r="AG31" s="125" t="str">
        <f>IF(Zbirni_podaci[[#This Row],[ROK]]&lt;&gt;"",VLOOKUP(Zbirni_podaci[[#This Row],[ROK]],DATUMI,6,FALSE),"")</f>
        <v/>
      </c>
    </row>
    <row r="32" spans="1:33" ht="20.100000000000001" customHeight="1">
      <c r="A32" s="44">
        <f>PODACI_STUDENTI!A31</f>
        <v>30</v>
      </c>
      <c r="B32" s="44" t="str">
        <f>PODACI_STUDENTI!B31</f>
        <v>2018/2006</v>
      </c>
      <c r="C32" s="44" t="str">
        <f>PODACI_STUDENTI!C31</f>
        <v>Ignjatović Stefan</v>
      </c>
      <c r="D32" s="44">
        <f>PODACI_STUDENTI!D31</f>
        <v>0</v>
      </c>
      <c r="E32" s="4"/>
      <c r="F32" s="5">
        <f>IF(OR(Predrok_novembar!F32&lt;&gt;"",Predrok_decembar!F32&lt;&gt;"",Januar!F32&lt;&gt;"",Februar!F32&lt;&gt;"",Juni!F32&lt;&gt;"",Juli!F32,Septembar!F32&lt;&gt;"",Oktobar!F32&lt;&gt;"",Oktobar_2!F32&lt;&gt;""),MAX(Predrok_novembar!F32,Predrok_decembar!F32,Januar!F32,Februar!F32,Juni!F32,Juli!F32,Septembar!F32,Oktobar!F32,Oktobar_2!F32),"")</f>
        <v>30</v>
      </c>
      <c r="G32" s="5">
        <f>IF(OR(Predrok_novembar!G32&lt;&gt;"",Predrok_decembar!G32&lt;&gt;"",Januar!G32&lt;&gt;"",Februar!G32&lt;&gt;"",Juni!G32&lt;&gt;"",Juli!G32,Septembar!G32&lt;&gt;"",Oktobar!G32&lt;&gt;"",Oktobar_2!G32&lt;&gt;""),MAX(Predrok_novembar!G32,Predrok_decembar!G32,Januar!G32,Februar!G32,Juni!G32,Juli!G32,Septembar!G32,Oktobar!G32,Oktobar_2!G32),"")</f>
        <v>30</v>
      </c>
      <c r="H32" s="5">
        <f>IF(OR(Predrok_novembar!H32&lt;&gt;"",Predrok_decembar!H32&lt;&gt;"",Januar!H32&lt;&gt;"",Februar!H32&lt;&gt;"",Juni!H32&lt;&gt;"",Juli!H32,Septembar!H32&lt;&gt;"",Oktobar!H32&lt;&gt;"",Oktobar_2!H32&lt;&gt;""),MAX(Predrok_novembar!H32,Predrok_decembar!H32,Januar!H32,Februar!H32,Juni!H32,Juli!H32,Septembar!H32,Oktobar!H32,Oktobar_2!H32),"")</f>
        <v>15</v>
      </c>
      <c r="I32" s="5">
        <f>IF(OR(Predrok_novembar!I32&lt;&gt;"",Predrok_decembar!I32&lt;&gt;"",Januar!I32&lt;&gt;"",Februar!I32&lt;&gt;"",Juni!I32&lt;&gt;"",Juli!I32,Septembar!I32&lt;&gt;"",Oktobar!I32&lt;&gt;"",Oktobar_2!I32&lt;&gt;""),MAX(Predrok_novembar!I32,Predrok_decembar!I32,Januar!I32,Februar!I32,Juni!I32,Juli!I32,Septembar!I32,Oktobar!I32,Oktobar_2!I32),"")</f>
        <v>10</v>
      </c>
      <c r="J32" s="5">
        <f>IF(OR(Predrok_novembar!J32&lt;&gt;"",Predrok_decembar!J32&lt;&gt;"",Januar!J32&lt;&gt;"",Februar!J32&lt;&gt;"",Juni!J32&lt;&gt;"",Juli!J32,Septembar!J32&lt;&gt;"",Oktobar!J32&lt;&gt;"",Oktobar_2!J32&lt;&gt;""),MAX(Predrok_novembar!J32,Predrok_decembar!J32,Januar!J32,Februar!J32,Juni!J32,Juli!J32,Septembar!J32,Oktobar!J32,Oktobar_2!J32),"")</f>
        <v>12</v>
      </c>
      <c r="K32" s="5" t="str">
        <f t="shared" si="0"/>
        <v>DA</v>
      </c>
      <c r="L32" s="11">
        <f t="shared" si="1"/>
        <v>5</v>
      </c>
      <c r="M32" s="11">
        <f t="shared" si="2"/>
        <v>5</v>
      </c>
      <c r="N32" s="11">
        <f t="shared" si="3"/>
        <v>13.125</v>
      </c>
      <c r="O32" s="11">
        <f t="shared" si="4"/>
        <v>13.125</v>
      </c>
      <c r="P32" s="11">
        <f t="shared" si="5"/>
        <v>10</v>
      </c>
      <c r="Q32" s="11">
        <f t="shared" si="6"/>
        <v>9.3333333333333321</v>
      </c>
      <c r="R32" s="11">
        <f t="shared" si="7"/>
        <v>11.200000000000001</v>
      </c>
      <c r="S32" s="5">
        <f t="shared" si="8"/>
        <v>10</v>
      </c>
      <c r="T32" s="14">
        <f t="shared" si="9"/>
        <v>77</v>
      </c>
      <c r="U32" s="6">
        <f t="shared" si="16"/>
        <v>8</v>
      </c>
      <c r="V32" s="81" t="s">
        <v>24</v>
      </c>
      <c r="W32" s="8" t="str">
        <f>IF(Zbirni_podaci[[#This Row],[ROK]]&lt;&gt;"",VLOOKUP(Zbirni_podaci[[#This Row],[ROK]],DATUMI,6,FALSE),"")</f>
        <v>10.9.2019</v>
      </c>
      <c r="X32" s="12">
        <f t="shared" si="10"/>
        <v>10</v>
      </c>
      <c r="Y32" s="8">
        <f>IF(Zbirni_podaci[[#This Row],[ROK]]&lt;&gt;"",VLOOKUP(Zbirni_podaci[[#This Row],[ROK]],DATUMI,2,FALSE),"")</f>
        <v>43479</v>
      </c>
      <c r="Z32" s="12">
        <f t="shared" si="11"/>
        <v>36.25</v>
      </c>
      <c r="AA32" s="8">
        <f>IF(Zbirni_podaci[[#This Row],[ROK]]&lt;&gt;"",VLOOKUP(Zbirni_podaci[[#This Row],[ROK]],DATUMI,3,FALSE),"")</f>
        <v>43479</v>
      </c>
      <c r="AB32" s="12">
        <f t="shared" si="12"/>
        <v>20.533333333333331</v>
      </c>
      <c r="AC32" s="8" t="str">
        <f>IF(Zbirni_podaci[[#This Row],[ROK]]&lt;&gt;"",VLOOKUP(Zbirni_podaci[[#This Row],[ROK]],DATUMI,4,FALSE),"")</f>
        <v>10.9.2019</v>
      </c>
      <c r="AD32" s="12">
        <f t="shared" si="13"/>
        <v>10</v>
      </c>
      <c r="AE32" s="12">
        <f t="shared" si="14"/>
        <v>76.783333333333331</v>
      </c>
      <c r="AF32" s="6">
        <f t="shared" si="15"/>
        <v>8</v>
      </c>
      <c r="AG32" s="125" t="str">
        <f>IF(Zbirni_podaci[[#This Row],[ROK]]&lt;&gt;"",VLOOKUP(Zbirni_podaci[[#This Row],[ROK]],DATUMI,6,FALSE),"")</f>
        <v>10.9.2019</v>
      </c>
    </row>
    <row r="33" spans="1:33" ht="20.100000000000001" customHeight="1">
      <c r="A33" s="44">
        <f>PODACI_STUDENTI!A32</f>
        <v>31</v>
      </c>
      <c r="B33" s="44" t="str">
        <f>PODACI_STUDENTI!B32</f>
        <v>2018/2003</v>
      </c>
      <c r="C33" s="44" t="str">
        <f>PODACI_STUDENTI!C32</f>
        <v>Ilić Nikola</v>
      </c>
      <c r="D33" s="44">
        <f>PODACI_STUDENTI!D32</f>
        <v>0</v>
      </c>
      <c r="E33" s="4"/>
      <c r="F33" s="5">
        <f>IF(OR(Predrok_novembar!F33&lt;&gt;"",Predrok_decembar!F33&lt;&gt;"",Januar!F33&lt;&gt;"",Februar!F33&lt;&gt;"",Juni!F33&lt;&gt;"",Juli!F33,Septembar!F33&lt;&gt;"",Oktobar!F33&lt;&gt;"",Oktobar_2!F33&lt;&gt;""),MAX(Predrok_novembar!F33,Predrok_decembar!F33,Januar!F33,Februar!F33,Juni!F33,Juli!F33,Septembar!F33,Oktobar!F33,Oktobar_2!F33),"")</f>
        <v>25</v>
      </c>
      <c r="G33" s="5">
        <f>IF(OR(Predrok_novembar!G33&lt;&gt;"",Predrok_decembar!G33&lt;&gt;"",Januar!G33&lt;&gt;"",Februar!G33&lt;&gt;"",Juni!G33&lt;&gt;"",Juli!G33,Septembar!G33&lt;&gt;"",Oktobar!G33&lt;&gt;"",Oktobar_2!G33&lt;&gt;""),MAX(Predrok_novembar!G33,Predrok_decembar!G33,Januar!G33,Februar!G33,Juni!G33,Juli!G33,Septembar!G33,Oktobar!G33,Oktobar_2!G33),"")</f>
        <v>24</v>
      </c>
      <c r="H33" s="5">
        <f>IF(OR(Predrok_novembar!H33&lt;&gt;"",Predrok_decembar!H33&lt;&gt;"",Januar!H33&lt;&gt;"",Februar!H33&lt;&gt;"",Juni!H33&lt;&gt;"",Juli!H33,Septembar!H33&lt;&gt;"",Oktobar!H33&lt;&gt;"",Oktobar_2!H33&lt;&gt;""),MAX(Predrok_novembar!H33,Predrok_decembar!H33,Januar!H33,Februar!H33,Juni!H33,Juli!H33,Septembar!H33,Oktobar!H33,Oktobar_2!H33),"")</f>
        <v>11</v>
      </c>
      <c r="I33" s="5">
        <f>IF(OR(Predrok_novembar!I33&lt;&gt;"",Predrok_decembar!I33&lt;&gt;"",Januar!I33&lt;&gt;"",Februar!I33&lt;&gt;"",Juni!I33&lt;&gt;"",Juli!I33,Septembar!I33&lt;&gt;"",Oktobar!I33&lt;&gt;"",Oktobar_2!I33&lt;&gt;""),MAX(Predrok_novembar!I33,Predrok_decembar!I33,Januar!I33,Februar!I33,Juni!I33,Juli!I33,Septembar!I33,Oktobar!I33,Oktobar_2!I33),"")</f>
        <v>9</v>
      </c>
      <c r="J33" s="5">
        <f>IF(OR(Predrok_novembar!J33&lt;&gt;"",Predrok_decembar!J33&lt;&gt;"",Januar!J33&lt;&gt;"",Februar!J33&lt;&gt;"",Juni!J33&lt;&gt;"",Juli!J33,Septembar!J33&lt;&gt;"",Oktobar!J33&lt;&gt;"",Oktobar_2!J33&lt;&gt;""),MAX(Predrok_novembar!J33,Predrok_decembar!J33,Januar!J33,Februar!J33,Juni!J33,Juli!J33,Septembar!J33,Oktobar!J33,Oktobar_2!J33),"")</f>
        <v>12</v>
      </c>
      <c r="K33" s="5" t="str">
        <f t="shared" si="0"/>
        <v>DA</v>
      </c>
      <c r="L33" s="11">
        <f t="shared" si="1"/>
        <v>5</v>
      </c>
      <c r="M33" s="11">
        <f t="shared" si="2"/>
        <v>5</v>
      </c>
      <c r="N33" s="11">
        <f t="shared" si="3"/>
        <v>10.9375</v>
      </c>
      <c r="O33" s="11">
        <f t="shared" si="4"/>
        <v>10.5</v>
      </c>
      <c r="P33" s="11">
        <f t="shared" si="5"/>
        <v>7.3333333333333339</v>
      </c>
      <c r="Q33" s="11">
        <f t="shared" si="6"/>
        <v>8.4</v>
      </c>
      <c r="R33" s="11">
        <f t="shared" si="7"/>
        <v>11.200000000000001</v>
      </c>
      <c r="S33" s="5">
        <f t="shared" si="8"/>
        <v>10</v>
      </c>
      <c r="T33" s="14">
        <f t="shared" si="9"/>
        <v>68</v>
      </c>
      <c r="U33" s="6">
        <f t="shared" si="16"/>
        <v>7</v>
      </c>
      <c r="V33" s="81" t="s">
        <v>24</v>
      </c>
      <c r="W33" s="8" t="str">
        <f>IF(Zbirni_podaci[[#This Row],[ROK]]&lt;&gt;"",VLOOKUP(Zbirni_podaci[[#This Row],[ROK]],DATUMI,6,FALSE),"")</f>
        <v>10.9.2019</v>
      </c>
      <c r="X33" s="12">
        <f t="shared" si="10"/>
        <v>10</v>
      </c>
      <c r="Y33" s="8">
        <f>IF(Zbirni_podaci[[#This Row],[ROK]]&lt;&gt;"",VLOOKUP(Zbirni_podaci[[#This Row],[ROK]],DATUMI,2,FALSE),"")</f>
        <v>43479</v>
      </c>
      <c r="Z33" s="12">
        <f t="shared" si="11"/>
        <v>28.770833333333336</v>
      </c>
      <c r="AA33" s="8">
        <f>IF(Zbirni_podaci[[#This Row],[ROK]]&lt;&gt;"",VLOOKUP(Zbirni_podaci[[#This Row],[ROK]],DATUMI,3,FALSE),"")</f>
        <v>43479</v>
      </c>
      <c r="AB33" s="12">
        <f t="shared" si="12"/>
        <v>19.600000000000001</v>
      </c>
      <c r="AC33" s="8" t="str">
        <f>IF(Zbirni_podaci[[#This Row],[ROK]]&lt;&gt;"",VLOOKUP(Zbirni_podaci[[#This Row],[ROK]],DATUMI,4,FALSE),"")</f>
        <v>10.9.2019</v>
      </c>
      <c r="AD33" s="12">
        <f t="shared" si="13"/>
        <v>10</v>
      </c>
      <c r="AE33" s="12">
        <f t="shared" si="14"/>
        <v>68.370833333333337</v>
      </c>
      <c r="AF33" s="6">
        <f t="shared" si="15"/>
        <v>7</v>
      </c>
      <c r="AG33" s="125" t="str">
        <f>IF(Zbirni_podaci[[#This Row],[ROK]]&lt;&gt;"",VLOOKUP(Zbirni_podaci[[#This Row],[ROK]],DATUMI,6,FALSE),"")</f>
        <v>10.9.2019</v>
      </c>
    </row>
    <row r="34" spans="1:33" ht="20.100000000000001" customHeight="1">
      <c r="A34" s="44">
        <f>PODACI_STUDENTI!A33</f>
        <v>32</v>
      </c>
      <c r="B34" s="44" t="str">
        <f>PODACI_STUDENTI!B33</f>
        <v>2018/2012</v>
      </c>
      <c r="C34" s="44" t="str">
        <f>PODACI_STUDENTI!C33</f>
        <v>Ilić Stefan</v>
      </c>
      <c r="D34" s="44">
        <f>PODACI_STUDENTI!D33</f>
        <v>0</v>
      </c>
      <c r="E34" s="4"/>
      <c r="F34" s="5">
        <f>IF(OR(Predrok_novembar!F34&lt;&gt;"",Predrok_decembar!F34&lt;&gt;"",Januar!F34&lt;&gt;"",Februar!F34&lt;&gt;"",Juni!F34&lt;&gt;"",Juli!F34,Septembar!F34&lt;&gt;"",Oktobar!F34&lt;&gt;"",Oktobar_2!F34&lt;&gt;""),MAX(Predrok_novembar!F34,Predrok_decembar!F34,Januar!F34,Februar!F34,Juni!F34,Juli!F34,Septembar!F34,Oktobar!F34,Oktobar_2!F34),"")</f>
        <v>30</v>
      </c>
      <c r="G34" s="5">
        <f>IF(OR(Predrok_novembar!G34&lt;&gt;"",Predrok_decembar!G34&lt;&gt;"",Januar!G34&lt;&gt;"",Februar!G34&lt;&gt;"",Juni!G34&lt;&gt;"",Juli!G34,Septembar!G34&lt;&gt;"",Oktobar!G34&lt;&gt;"",Oktobar_2!G34&lt;&gt;""),MAX(Predrok_novembar!G34,Predrok_decembar!G34,Januar!G34,Februar!G34,Juni!G34,Juli!G34,Septembar!G34,Oktobar!G34,Oktobar_2!G34),"")</f>
        <v>32</v>
      </c>
      <c r="H34" s="5">
        <f>IF(OR(Predrok_novembar!H34&lt;&gt;"",Predrok_decembar!H34&lt;&gt;"",Januar!H34&lt;&gt;"",Februar!H34&lt;&gt;"",Juni!H34&lt;&gt;"",Juli!H34,Septembar!H34&lt;&gt;"",Oktobar!H34&lt;&gt;"",Oktobar_2!H34&lt;&gt;""),MAX(Predrok_novembar!H34,Predrok_decembar!H34,Januar!H34,Februar!H34,Juni!H34,Juli!H34,Septembar!H34,Oktobar!H34,Oktobar_2!H34),"")</f>
        <v>20</v>
      </c>
      <c r="I34" s="5">
        <f>IF(OR(Predrok_novembar!I34&lt;&gt;"",Predrok_decembar!I34&lt;&gt;"",Januar!I34&lt;&gt;"",Februar!I34&lt;&gt;"",Juni!I34&lt;&gt;"",Juli!I34,Septembar!I34&lt;&gt;"",Oktobar!I34&lt;&gt;"",Oktobar_2!I34&lt;&gt;""),MAX(Predrok_novembar!I34,Predrok_decembar!I34,Januar!I34,Februar!I34,Juni!I34,Juli!I34,Septembar!I34,Oktobar!I34,Oktobar_2!I34),"")</f>
        <v>11</v>
      </c>
      <c r="J34" s="5">
        <f>IF(OR(Predrok_novembar!J34&lt;&gt;"",Predrok_decembar!J34&lt;&gt;"",Januar!J34&lt;&gt;"",Februar!J34&lt;&gt;"",Juni!J34&lt;&gt;"",Juli!J34,Septembar!J34&lt;&gt;"",Oktobar!J34&lt;&gt;"",Oktobar_2!J34&lt;&gt;""),MAX(Predrok_novembar!J34,Predrok_decembar!J34,Januar!J34,Februar!J34,Juni!J34,Juli!J34,Septembar!J34,Oktobar!J34,Oktobar_2!J34),"")</f>
        <v>11</v>
      </c>
      <c r="K34" s="5" t="str">
        <f t="shared" si="0"/>
        <v>DA</v>
      </c>
      <c r="L34" s="11">
        <f t="shared" si="1"/>
        <v>5</v>
      </c>
      <c r="M34" s="11">
        <f t="shared" si="2"/>
        <v>5</v>
      </c>
      <c r="N34" s="11">
        <f t="shared" si="3"/>
        <v>13.125</v>
      </c>
      <c r="O34" s="11">
        <f t="shared" si="4"/>
        <v>14</v>
      </c>
      <c r="P34" s="11">
        <f t="shared" si="5"/>
        <v>13.333333333333332</v>
      </c>
      <c r="Q34" s="11">
        <f t="shared" si="6"/>
        <v>10.266666666666666</v>
      </c>
      <c r="R34" s="11">
        <f t="shared" si="7"/>
        <v>10.266666666666666</v>
      </c>
      <c r="S34" s="5">
        <f t="shared" si="8"/>
        <v>20</v>
      </c>
      <c r="T34" s="14">
        <f t="shared" si="9"/>
        <v>91</v>
      </c>
      <c r="U34" s="6">
        <f t="shared" si="16"/>
        <v>10</v>
      </c>
      <c r="V34" s="81" t="s">
        <v>8</v>
      </c>
      <c r="W34" s="8">
        <f>IF(Zbirni_podaci[[#This Row],[ROK]]&lt;&gt;"",VLOOKUP(Zbirni_podaci[[#This Row],[ROK]],DATUMI,6,FALSE),"")</f>
        <v>43490</v>
      </c>
      <c r="X34" s="12">
        <f t="shared" si="10"/>
        <v>10</v>
      </c>
      <c r="Y34" s="8">
        <f>IF(Zbirni_podaci[[#This Row],[ROK]]&lt;&gt;"",VLOOKUP(Zbirni_podaci[[#This Row],[ROK]],DATUMI,2,FALSE),"")</f>
        <v>43479</v>
      </c>
      <c r="Z34" s="12">
        <f t="shared" si="11"/>
        <v>40.458333333333329</v>
      </c>
      <c r="AA34" s="8">
        <f>IF(Zbirni_podaci[[#This Row],[ROK]]&lt;&gt;"",VLOOKUP(Zbirni_podaci[[#This Row],[ROK]],DATUMI,3,FALSE),"")</f>
        <v>43479</v>
      </c>
      <c r="AB34" s="12">
        <f t="shared" si="12"/>
        <v>20.533333333333331</v>
      </c>
      <c r="AC34" s="8">
        <f>IF(Zbirni_podaci[[#This Row],[ROK]]&lt;&gt;"",VLOOKUP(Zbirni_podaci[[#This Row],[ROK]],DATUMI,4,FALSE),"")</f>
        <v>43490</v>
      </c>
      <c r="AD34" s="12">
        <f t="shared" si="13"/>
        <v>20</v>
      </c>
      <c r="AE34" s="12">
        <f t="shared" si="14"/>
        <v>90.99166666666666</v>
      </c>
      <c r="AF34" s="6">
        <f t="shared" si="15"/>
        <v>10</v>
      </c>
      <c r="AG34" s="125">
        <f>IF(Zbirni_podaci[[#This Row],[ROK]]&lt;&gt;"",VLOOKUP(Zbirni_podaci[[#This Row],[ROK]],DATUMI,6,FALSE),"")</f>
        <v>43490</v>
      </c>
    </row>
    <row r="35" spans="1:33" ht="20.100000000000001" customHeight="1">
      <c r="A35" s="44">
        <f>PODACI_STUDENTI!A34</f>
        <v>33</v>
      </c>
      <c r="B35" s="44" t="str">
        <f>PODACI_STUDENTI!B34</f>
        <v>2018/2067</v>
      </c>
      <c r="C35" s="44" t="str">
        <f>PODACI_STUDENTI!C34</f>
        <v>Injac Katarina</v>
      </c>
      <c r="D35" s="44">
        <f>PODACI_STUDENTI!D34</f>
        <v>0</v>
      </c>
      <c r="E35" s="4"/>
      <c r="F35" s="5" t="str">
        <f>IF(OR(Predrok_novembar!F35&lt;&gt;"",Predrok_decembar!F35&lt;&gt;"",Januar!F35&lt;&gt;"",Februar!F35&lt;&gt;"",Juni!F35&lt;&gt;"",Juli!F35,Septembar!F35&lt;&gt;"",Oktobar!F35&lt;&gt;"",Oktobar_2!F35&lt;&gt;""),MAX(Predrok_novembar!F35,Predrok_decembar!F35,Januar!F35,Februar!F35,Juni!F35,Juli!F35,Septembar!F35,Oktobar!F35,Oktobar_2!F35),"")</f>
        <v/>
      </c>
      <c r="G35" s="5" t="str">
        <f>IF(OR(Predrok_novembar!G35&lt;&gt;"",Predrok_decembar!G35&lt;&gt;"",Januar!G35&lt;&gt;"",Februar!G35&lt;&gt;"",Juni!G35&lt;&gt;"",Juli!G35,Septembar!G35&lt;&gt;"",Oktobar!G35&lt;&gt;"",Oktobar_2!G35&lt;&gt;""),MAX(Predrok_novembar!G35,Predrok_decembar!G35,Januar!G35,Februar!G35,Juni!G35,Juli!G35,Septembar!G35,Oktobar!G35,Oktobar_2!G35),"")</f>
        <v/>
      </c>
      <c r="H35" s="5" t="str">
        <f>IF(OR(Predrok_novembar!H35&lt;&gt;"",Predrok_decembar!H35&lt;&gt;"",Januar!H35&lt;&gt;"",Februar!H35&lt;&gt;"",Juni!H35&lt;&gt;"",Juli!H35,Septembar!H35&lt;&gt;"",Oktobar!H35&lt;&gt;"",Oktobar_2!H35&lt;&gt;""),MAX(Predrok_novembar!H35,Predrok_decembar!H35,Januar!H35,Februar!H35,Juni!H35,Juli!H35,Septembar!H35,Oktobar!H35,Oktobar_2!H35),"")</f>
        <v/>
      </c>
      <c r="I35" s="5" t="str">
        <f>IF(OR(Predrok_novembar!I35&lt;&gt;"",Predrok_decembar!I35&lt;&gt;"",Januar!I35&lt;&gt;"",Februar!I35&lt;&gt;"",Juni!I35&lt;&gt;"",Juli!I35,Septembar!I35&lt;&gt;"",Oktobar!I35&lt;&gt;"",Oktobar_2!I35&lt;&gt;""),MAX(Predrok_novembar!I35,Predrok_decembar!I35,Januar!I35,Februar!I35,Juni!I35,Juli!I35,Septembar!I35,Oktobar!I35,Oktobar_2!I35),"")</f>
        <v/>
      </c>
      <c r="J35" s="5" t="str">
        <f>IF(OR(Predrok_novembar!J35&lt;&gt;"",Predrok_decembar!J35&lt;&gt;"",Januar!J35&lt;&gt;"",Februar!J35&lt;&gt;"",Juni!J35&lt;&gt;"",Juli!J35,Septembar!J35&lt;&gt;"",Oktobar!J35&lt;&gt;"",Oktobar_2!J35&lt;&gt;""),MAX(Predrok_novembar!J35,Predrok_decembar!J35,Januar!J35,Februar!J35,Juni!J35,Juli!J35,Septembar!J35,Oktobar!J35,Oktobar_2!J35),"")</f>
        <v/>
      </c>
      <c r="K35" s="5" t="str">
        <f t="shared" si="0"/>
        <v>NE</v>
      </c>
      <c r="L35" s="11" t="str">
        <f t="shared" si="1"/>
        <v/>
      </c>
      <c r="M35" s="11" t="str">
        <f t="shared" si="2"/>
        <v/>
      </c>
      <c r="N35" s="11" t="str">
        <f t="shared" si="3"/>
        <v/>
      </c>
      <c r="O35" s="11" t="str">
        <f t="shared" si="4"/>
        <v/>
      </c>
      <c r="P35" s="11" t="str">
        <f t="shared" si="5"/>
        <v/>
      </c>
      <c r="Q35" s="11" t="str">
        <f t="shared" si="6"/>
        <v/>
      </c>
      <c r="R35" s="11" t="str">
        <f t="shared" si="7"/>
        <v/>
      </c>
      <c r="S35" s="5" t="str">
        <f t="shared" ref="S35:S66" si="17">IF(V35&lt;&gt;"",IF(AND(N35&lt;&gt;"",O35&lt;&gt;"",P35&lt;&gt;"",Q35&lt;&gt;"",R35&lt;&gt;""),IF(OR(V35="Јануар",V35="Фебруар"),20,IF(OR(V35="Април",V35="Јун",V35="Јул"),15,10)),""),"")</f>
        <v/>
      </c>
      <c r="T35" s="14" t="str">
        <f t="shared" si="9"/>
        <v/>
      </c>
      <c r="U35" s="6" t="str">
        <f t="shared" ref="U35:U66" si="18">IF(T35&lt;&gt;"",VLOOKUP(T35,$AM$3:$AO$7,3),"")</f>
        <v/>
      </c>
      <c r="V35" s="81"/>
      <c r="W35" s="8" t="str">
        <f>IF(Zbirni_podaci[[#This Row],[ROK]]&lt;&gt;"",VLOOKUP(Zbirni_podaci[[#This Row],[ROK]],DATUMI,6,FALSE),"")</f>
        <v/>
      </c>
      <c r="X35" s="12" t="str">
        <f t="shared" si="10"/>
        <v/>
      </c>
      <c r="Y35" s="8" t="str">
        <f>IF(Zbirni_podaci[[#This Row],[ROK]]&lt;&gt;"",VLOOKUP(Zbirni_podaci[[#This Row],[ROK]],DATUMI,2,FALSE),"")</f>
        <v/>
      </c>
      <c r="Z35" s="12" t="str">
        <f t="shared" ref="Z35:Z66" si="19">IF(X35&lt;&gt;"",SUM(N35,O35,P35),"")</f>
        <v/>
      </c>
      <c r="AA35" s="8" t="str">
        <f>IF(Zbirni_podaci[[#This Row],[ROK]]&lt;&gt;"",VLOOKUP(Zbirni_podaci[[#This Row],[ROK]],DATUMI,3,FALSE),"")</f>
        <v/>
      </c>
      <c r="AB35" s="12" t="str">
        <f t="shared" ref="AB35:AB66" si="20">IF(X35&lt;&gt;"",Q35+R35,"")</f>
        <v/>
      </c>
      <c r="AC35" s="8" t="str">
        <f>IF(Zbirni_podaci[[#This Row],[ROK]]&lt;&gt;"",VLOOKUP(Zbirni_podaci[[#This Row],[ROK]],DATUMI,4,FALSE),"")</f>
        <v/>
      </c>
      <c r="AD35" s="12" t="str">
        <f t="shared" ref="AD35:AD66" si="21">IF(AND(U35&lt;&gt;"",V35&lt;&gt;""),S35,"")</f>
        <v/>
      </c>
      <c r="AE35" s="12" t="str">
        <f t="shared" si="14"/>
        <v/>
      </c>
      <c r="AF35" s="6" t="str">
        <f t="shared" ref="AF35:AF66" si="22">IF(AND(U35&lt;&gt;"",V35&lt;&gt;""),U35,"")</f>
        <v/>
      </c>
      <c r="AG35" s="125" t="str">
        <f>IF(Zbirni_podaci[[#This Row],[ROK]]&lt;&gt;"",VLOOKUP(Zbirni_podaci[[#This Row],[ROK]],DATUMI,6,FALSE),"")</f>
        <v/>
      </c>
    </row>
    <row r="36" spans="1:33" ht="20.100000000000001" customHeight="1">
      <c r="A36" s="44">
        <f>PODACI_STUDENTI!A35</f>
        <v>34</v>
      </c>
      <c r="B36" s="44" t="str">
        <f>PODACI_STUDENTI!B35</f>
        <v>2018/2063</v>
      </c>
      <c r="C36" s="44" t="str">
        <f>PODACI_STUDENTI!C35</f>
        <v>Jakovljević Relja</v>
      </c>
      <c r="D36" s="44">
        <f>PODACI_STUDENTI!D35</f>
        <v>0</v>
      </c>
      <c r="E36" s="7"/>
      <c r="F36" s="5" t="str">
        <f>IF(OR(Predrok_novembar!F36&lt;&gt;"",Predrok_decembar!F36&lt;&gt;"",Januar!F36&lt;&gt;"",Februar!F36&lt;&gt;"",Juni!F36&lt;&gt;"",Juli!F36,Septembar!F36&lt;&gt;"",Oktobar!F36&lt;&gt;"",Oktobar_2!F36&lt;&gt;""),MAX(Predrok_novembar!F36,Predrok_decembar!F36,Januar!F36,Februar!F36,Juni!F36,Juli!F36,Septembar!F36,Oktobar!F36,Oktobar_2!F36),"")</f>
        <v/>
      </c>
      <c r="G36" s="5" t="str">
        <f>IF(OR(Predrok_novembar!G36&lt;&gt;"",Predrok_decembar!G36&lt;&gt;"",Januar!G36&lt;&gt;"",Februar!G36&lt;&gt;"",Juni!G36&lt;&gt;"",Juli!G36,Septembar!G36&lt;&gt;"",Oktobar!G36&lt;&gt;"",Oktobar_2!G36&lt;&gt;""),MAX(Predrok_novembar!G36,Predrok_decembar!G36,Januar!G36,Februar!G36,Juni!G36,Juli!G36,Septembar!G36,Oktobar!G36,Oktobar_2!G36),"")</f>
        <v/>
      </c>
      <c r="H36" s="5" t="str">
        <f>IF(OR(Predrok_novembar!H36&lt;&gt;"",Predrok_decembar!H36&lt;&gt;"",Januar!H36&lt;&gt;"",Februar!H36&lt;&gt;"",Juni!H36&lt;&gt;"",Juli!H36,Septembar!H36&lt;&gt;"",Oktobar!H36&lt;&gt;"",Oktobar_2!H36&lt;&gt;""),MAX(Predrok_novembar!H36,Predrok_decembar!H36,Januar!H36,Februar!H36,Juni!H36,Juli!H36,Septembar!H36,Oktobar!H36,Oktobar_2!H36),"")</f>
        <v/>
      </c>
      <c r="I36" s="5" t="str">
        <f>IF(OR(Predrok_novembar!I36&lt;&gt;"",Predrok_decembar!I36&lt;&gt;"",Januar!I36&lt;&gt;"",Februar!I36&lt;&gt;"",Juni!I36&lt;&gt;"",Juli!I36,Septembar!I36&lt;&gt;"",Oktobar!I36&lt;&gt;"",Oktobar_2!I36&lt;&gt;""),MAX(Predrok_novembar!I36,Predrok_decembar!I36,Januar!I36,Februar!I36,Juni!I36,Juli!I36,Septembar!I36,Oktobar!I36,Oktobar_2!I36),"")</f>
        <v/>
      </c>
      <c r="J36" s="5" t="str">
        <f>IF(OR(Predrok_novembar!J36&lt;&gt;"",Predrok_decembar!J36&lt;&gt;"",Januar!J36&lt;&gt;"",Februar!J36&lt;&gt;"",Juni!J36&lt;&gt;"",Juli!J36,Septembar!J36&lt;&gt;"",Oktobar!J36&lt;&gt;"",Oktobar_2!J36&lt;&gt;""),MAX(Predrok_novembar!J36,Predrok_decembar!J36,Januar!J36,Februar!J36,Juni!J36,Juli!J36,Septembar!J36,Oktobar!J36,Oktobar_2!J36),"")</f>
        <v/>
      </c>
      <c r="K36" s="5" t="str">
        <f t="shared" si="0"/>
        <v>NE</v>
      </c>
      <c r="L36" s="11" t="str">
        <f t="shared" si="1"/>
        <v/>
      </c>
      <c r="M36" s="11" t="str">
        <f t="shared" si="2"/>
        <v/>
      </c>
      <c r="N36" s="11" t="str">
        <f t="shared" si="3"/>
        <v/>
      </c>
      <c r="O36" s="11" t="str">
        <f t="shared" si="4"/>
        <v/>
      </c>
      <c r="P36" s="11" t="str">
        <f t="shared" si="5"/>
        <v/>
      </c>
      <c r="Q36" s="11" t="str">
        <f t="shared" si="6"/>
        <v/>
      </c>
      <c r="R36" s="11" t="str">
        <f t="shared" si="7"/>
        <v/>
      </c>
      <c r="S36" s="5" t="str">
        <f t="shared" si="17"/>
        <v/>
      </c>
      <c r="T36" s="14" t="str">
        <f t="shared" si="9"/>
        <v/>
      </c>
      <c r="U36" s="6" t="str">
        <f t="shared" si="18"/>
        <v/>
      </c>
      <c r="V36" s="81"/>
      <c r="W36" s="8" t="str">
        <f>IF(Zbirni_podaci[[#This Row],[ROK]]&lt;&gt;"",VLOOKUP(Zbirni_podaci[[#This Row],[ROK]],DATUMI,6,FALSE),"")</f>
        <v/>
      </c>
      <c r="X36" s="12" t="str">
        <f t="shared" si="10"/>
        <v/>
      </c>
      <c r="Y36" s="8" t="str">
        <f>IF(Zbirni_podaci[[#This Row],[ROK]]&lt;&gt;"",VLOOKUP(Zbirni_podaci[[#This Row],[ROK]],DATUMI,2,FALSE),"")</f>
        <v/>
      </c>
      <c r="Z36" s="12" t="str">
        <f t="shared" si="19"/>
        <v/>
      </c>
      <c r="AA36" s="8" t="str">
        <f>IF(Zbirni_podaci[[#This Row],[ROK]]&lt;&gt;"",VLOOKUP(Zbirni_podaci[[#This Row],[ROK]],DATUMI,3,FALSE),"")</f>
        <v/>
      </c>
      <c r="AB36" s="12" t="str">
        <f t="shared" si="20"/>
        <v/>
      </c>
      <c r="AC36" s="8" t="str">
        <f>IF(Zbirni_podaci[[#This Row],[ROK]]&lt;&gt;"",VLOOKUP(Zbirni_podaci[[#This Row],[ROK]],DATUMI,4,FALSE),"")</f>
        <v/>
      </c>
      <c r="AD36" s="12" t="str">
        <f t="shared" si="21"/>
        <v/>
      </c>
      <c r="AE36" s="12" t="str">
        <f t="shared" si="14"/>
        <v/>
      </c>
      <c r="AF36" s="6" t="str">
        <f t="shared" si="22"/>
        <v/>
      </c>
      <c r="AG36" s="125" t="str">
        <f>IF(Zbirni_podaci[[#This Row],[ROK]]&lt;&gt;"",VLOOKUP(Zbirni_podaci[[#This Row],[ROK]],DATUMI,6,FALSE),"")</f>
        <v/>
      </c>
    </row>
    <row r="37" spans="1:33" ht="20.100000000000001" customHeight="1">
      <c r="A37" s="44">
        <f>PODACI_STUDENTI!A36</f>
        <v>35</v>
      </c>
      <c r="B37" s="44" t="str">
        <f>PODACI_STUDENTI!B36</f>
        <v>2018/2021</v>
      </c>
      <c r="C37" s="44" t="str">
        <f>PODACI_STUDENTI!C36</f>
        <v>Janković Julia-Nina</v>
      </c>
      <c r="D37" s="44">
        <f>PODACI_STUDENTI!D36</f>
        <v>0</v>
      </c>
      <c r="E37" s="7"/>
      <c r="F37" s="5">
        <f>IF(OR(Predrok_novembar!F37&lt;&gt;"",Predrok_decembar!F37&lt;&gt;"",Januar!F37&lt;&gt;"",Februar!F37&lt;&gt;"",Juni!F37&lt;&gt;"",Juli!F37,Septembar!F37&lt;&gt;"",Oktobar!F37&lt;&gt;"",Oktobar_2!F37&lt;&gt;""),MAX(Predrok_novembar!F37,Predrok_decembar!F37,Januar!F37,Februar!F37,Juni!F37,Juli!F37,Septembar!F37,Oktobar!F37,Oktobar_2!F37),"")</f>
        <v>30</v>
      </c>
      <c r="G37" s="5">
        <f>IF(OR(Predrok_novembar!G37&lt;&gt;"",Predrok_decembar!G37&lt;&gt;"",Januar!G37&lt;&gt;"",Februar!G37&lt;&gt;"",Juni!G37&lt;&gt;"",Juli!G37,Septembar!G37&lt;&gt;"",Oktobar!G37&lt;&gt;"",Oktobar_2!G37&lt;&gt;""),MAX(Predrok_novembar!G37,Predrok_decembar!G37,Januar!G37,Februar!G37,Juni!G37,Juli!G37,Septembar!G37,Oktobar!G37,Oktobar_2!G37),"")</f>
        <v>31</v>
      </c>
      <c r="H37" s="5">
        <f>IF(OR(Predrok_novembar!H37&lt;&gt;"",Predrok_decembar!H37&lt;&gt;"",Januar!H37&lt;&gt;"",Februar!H37&lt;&gt;"",Juni!H37&lt;&gt;"",Juli!H37,Septembar!H37&lt;&gt;"",Oktobar!H37&lt;&gt;"",Oktobar_2!H37&lt;&gt;""),MAX(Predrok_novembar!H37,Predrok_decembar!H37,Januar!H37,Februar!H37,Juni!H37,Juli!H37,Septembar!H37,Oktobar!H37,Oktobar_2!H37),"")</f>
        <v>12</v>
      </c>
      <c r="I37" s="5">
        <f>IF(OR(Predrok_novembar!I37&lt;&gt;"",Predrok_decembar!I37&lt;&gt;"",Januar!I37&lt;&gt;"",Februar!I37&lt;&gt;"",Juni!I37&lt;&gt;"",Juli!I37,Septembar!I37&lt;&gt;"",Oktobar!I37&lt;&gt;"",Oktobar_2!I37&lt;&gt;""),MAX(Predrok_novembar!I37,Predrok_decembar!I37,Januar!I37,Februar!I37,Juni!I37,Juli!I37,Septembar!I37,Oktobar!I37,Oktobar_2!I37),"")</f>
        <v>10</v>
      </c>
      <c r="J37" s="5">
        <f>IF(OR(Predrok_novembar!J37&lt;&gt;"",Predrok_decembar!J37&lt;&gt;"",Januar!J37&lt;&gt;"",Februar!J37&lt;&gt;"",Juni!J37&lt;&gt;"",Juli!J37,Septembar!J37&lt;&gt;"",Oktobar!J37&lt;&gt;"",Oktobar_2!J37&lt;&gt;""),MAX(Predrok_novembar!J37,Predrok_decembar!J37,Januar!J37,Februar!J37,Juni!J37,Juli!J37,Septembar!J37,Oktobar!J37,Oktobar_2!J37),"")</f>
        <v>9</v>
      </c>
      <c r="K37" s="5" t="str">
        <f t="shared" si="0"/>
        <v>DA</v>
      </c>
      <c r="L37" s="11">
        <f t="shared" si="1"/>
        <v>5</v>
      </c>
      <c r="M37" s="11">
        <f t="shared" si="2"/>
        <v>5</v>
      </c>
      <c r="N37" s="11">
        <f t="shared" si="3"/>
        <v>13.125</v>
      </c>
      <c r="O37" s="11">
        <f t="shared" si="4"/>
        <v>13.5625</v>
      </c>
      <c r="P37" s="11">
        <f t="shared" si="5"/>
        <v>8</v>
      </c>
      <c r="Q37" s="11">
        <f t="shared" si="6"/>
        <v>9.3333333333333321</v>
      </c>
      <c r="R37" s="11">
        <f t="shared" si="7"/>
        <v>8.4</v>
      </c>
      <c r="S37" s="5">
        <f t="shared" si="17"/>
        <v>20</v>
      </c>
      <c r="T37" s="14">
        <f t="shared" si="9"/>
        <v>82</v>
      </c>
      <c r="U37" s="6">
        <f t="shared" si="18"/>
        <v>9</v>
      </c>
      <c r="V37" s="81" t="s">
        <v>8</v>
      </c>
      <c r="W37" s="8">
        <f>IF(Zbirni_podaci[[#This Row],[ROK]]&lt;&gt;"",VLOOKUP(Zbirni_podaci[[#This Row],[ROK]],DATUMI,6,FALSE),"")</f>
        <v>43490</v>
      </c>
      <c r="X37" s="12">
        <f t="shared" si="10"/>
        <v>10</v>
      </c>
      <c r="Y37" s="8">
        <f>IF(Zbirni_podaci[[#This Row],[ROK]]&lt;&gt;"",VLOOKUP(Zbirni_podaci[[#This Row],[ROK]],DATUMI,2,FALSE),"")</f>
        <v>43479</v>
      </c>
      <c r="Z37" s="12">
        <f t="shared" si="19"/>
        <v>34.6875</v>
      </c>
      <c r="AA37" s="8">
        <f>IF(Zbirni_podaci[[#This Row],[ROK]]&lt;&gt;"",VLOOKUP(Zbirni_podaci[[#This Row],[ROK]],DATUMI,3,FALSE),"")</f>
        <v>43479</v>
      </c>
      <c r="AB37" s="12">
        <f t="shared" si="20"/>
        <v>17.733333333333334</v>
      </c>
      <c r="AC37" s="8">
        <f>IF(Zbirni_podaci[[#This Row],[ROK]]&lt;&gt;"",VLOOKUP(Zbirni_podaci[[#This Row],[ROK]],DATUMI,4,FALSE),"")</f>
        <v>43490</v>
      </c>
      <c r="AD37" s="12">
        <f t="shared" si="21"/>
        <v>20</v>
      </c>
      <c r="AE37" s="12">
        <f t="shared" si="14"/>
        <v>82.420833333333334</v>
      </c>
      <c r="AF37" s="6">
        <f t="shared" si="22"/>
        <v>9</v>
      </c>
      <c r="AG37" s="125">
        <f>IF(Zbirni_podaci[[#This Row],[ROK]]&lt;&gt;"",VLOOKUP(Zbirni_podaci[[#This Row],[ROK]],DATUMI,6,FALSE),"")</f>
        <v>43490</v>
      </c>
    </row>
    <row r="38" spans="1:33" ht="20.100000000000001" customHeight="1">
      <c r="A38" s="44">
        <f>PODACI_STUDENTI!A37</f>
        <v>36</v>
      </c>
      <c r="B38" s="44" t="str">
        <f>PODACI_STUDENTI!B37</f>
        <v>2018/2053</v>
      </c>
      <c r="C38" s="44" t="str">
        <f>PODACI_STUDENTI!C37</f>
        <v>Jezdimirović Tamara</v>
      </c>
      <c r="D38" s="44">
        <f>PODACI_STUDENTI!D37</f>
        <v>0</v>
      </c>
      <c r="E38" s="7"/>
      <c r="F38" s="5">
        <f>IF(OR(Predrok_novembar!F38&lt;&gt;"",Predrok_decembar!F38&lt;&gt;"",Januar!F38&lt;&gt;"",Februar!F38&lt;&gt;"",Juni!F38&lt;&gt;"",Juli!F38,Septembar!F38&lt;&gt;"",Oktobar!F38&lt;&gt;"",Oktobar_2!F38&lt;&gt;""),MAX(Predrok_novembar!F38,Predrok_decembar!F38,Januar!F38,Februar!F38,Juni!F38,Juli!F38,Septembar!F38,Oktobar!F38,Oktobar_2!F38),"")</f>
        <v>28</v>
      </c>
      <c r="G38" s="5">
        <f>IF(OR(Predrok_novembar!G38&lt;&gt;"",Predrok_decembar!G38&lt;&gt;"",Januar!G38&lt;&gt;"",Februar!G38&lt;&gt;"",Juni!G38&lt;&gt;"",Juli!G38,Septembar!G38&lt;&gt;"",Oktobar!G38&lt;&gt;"",Oktobar_2!G38&lt;&gt;""),MAX(Predrok_novembar!G38,Predrok_decembar!G38,Januar!G38,Februar!G38,Juni!G38,Juli!G38,Septembar!G38,Oktobar!G38,Oktobar_2!G38),"")</f>
        <v>27</v>
      </c>
      <c r="H38" s="5">
        <f>IF(OR(Predrok_novembar!H38&lt;&gt;"",Predrok_decembar!H38&lt;&gt;"",Januar!H38&lt;&gt;"",Februar!H38&lt;&gt;"",Juni!H38&lt;&gt;"",Juli!H38,Septembar!H38&lt;&gt;"",Oktobar!H38&lt;&gt;"",Oktobar_2!H38&lt;&gt;""),MAX(Predrok_novembar!H38,Predrok_decembar!H38,Januar!H38,Februar!H38,Juni!H38,Juli!H38,Septembar!H38,Oktobar!H38,Oktobar_2!H38),"")</f>
        <v>17</v>
      </c>
      <c r="I38" s="5">
        <f>IF(OR(Predrok_novembar!I38&lt;&gt;"",Predrok_decembar!I38&lt;&gt;"",Januar!I38&lt;&gt;"",Februar!I38&lt;&gt;"",Juni!I38&lt;&gt;"",Juli!I38,Septembar!I38&lt;&gt;"",Oktobar!I38&lt;&gt;"",Oktobar_2!I38&lt;&gt;""),MAX(Predrok_novembar!I38,Predrok_decembar!I38,Januar!I38,Februar!I38,Juni!I38,Juli!I38,Septembar!I38,Oktobar!I38,Oktobar_2!I38),"")</f>
        <v>10</v>
      </c>
      <c r="J38" s="5">
        <f>IF(OR(Predrok_novembar!J38&lt;&gt;"",Predrok_decembar!J38&lt;&gt;"",Januar!J38&lt;&gt;"",Februar!J38&lt;&gt;"",Juni!J38&lt;&gt;"",Juli!J38,Septembar!J38&lt;&gt;"",Oktobar!J38&lt;&gt;"",Oktobar_2!J38&lt;&gt;""),MAX(Predrok_novembar!J38,Predrok_decembar!J38,Januar!J38,Februar!J38,Juni!J38,Juli!J38,Septembar!J38,Oktobar!J38,Oktobar_2!J38),"")</f>
        <v>9</v>
      </c>
      <c r="K38" s="5" t="str">
        <f t="shared" si="0"/>
        <v>DA</v>
      </c>
      <c r="L38" s="11">
        <f t="shared" si="1"/>
        <v>5</v>
      </c>
      <c r="M38" s="11">
        <f t="shared" si="2"/>
        <v>5</v>
      </c>
      <c r="N38" s="11">
        <f t="shared" si="3"/>
        <v>12.25</v>
      </c>
      <c r="O38" s="11">
        <f t="shared" si="4"/>
        <v>11.8125</v>
      </c>
      <c r="P38" s="11">
        <f t="shared" si="5"/>
        <v>11.333333333333334</v>
      </c>
      <c r="Q38" s="11">
        <f t="shared" si="6"/>
        <v>9.3333333333333321</v>
      </c>
      <c r="R38" s="11">
        <f t="shared" si="7"/>
        <v>8.4</v>
      </c>
      <c r="S38" s="5">
        <f t="shared" si="17"/>
        <v>20</v>
      </c>
      <c r="T38" s="14">
        <f t="shared" si="9"/>
        <v>83</v>
      </c>
      <c r="U38" s="6">
        <f t="shared" si="18"/>
        <v>9</v>
      </c>
      <c r="V38" s="81" t="s">
        <v>8</v>
      </c>
      <c r="W38" s="8">
        <f>IF(Zbirni_podaci[[#This Row],[ROK]]&lt;&gt;"",VLOOKUP(Zbirni_podaci[[#This Row],[ROK]],DATUMI,6,FALSE),"")</f>
        <v>43490</v>
      </c>
      <c r="X38" s="12">
        <f t="shared" si="10"/>
        <v>10</v>
      </c>
      <c r="Y38" s="8">
        <f>IF(Zbirni_podaci[[#This Row],[ROK]]&lt;&gt;"",VLOOKUP(Zbirni_podaci[[#This Row],[ROK]],DATUMI,2,FALSE),"")</f>
        <v>43479</v>
      </c>
      <c r="Z38" s="12">
        <f t="shared" si="19"/>
        <v>35.395833333333336</v>
      </c>
      <c r="AA38" s="8">
        <f>IF(Zbirni_podaci[[#This Row],[ROK]]&lt;&gt;"",VLOOKUP(Zbirni_podaci[[#This Row],[ROK]],DATUMI,3,FALSE),"")</f>
        <v>43479</v>
      </c>
      <c r="AB38" s="12">
        <f t="shared" si="20"/>
        <v>17.733333333333334</v>
      </c>
      <c r="AC38" s="8">
        <f>IF(Zbirni_podaci[[#This Row],[ROK]]&lt;&gt;"",VLOOKUP(Zbirni_podaci[[#This Row],[ROK]],DATUMI,4,FALSE),"")</f>
        <v>43490</v>
      </c>
      <c r="AD38" s="12">
        <f t="shared" si="21"/>
        <v>20</v>
      </c>
      <c r="AE38" s="12">
        <f t="shared" si="14"/>
        <v>83.129166666666677</v>
      </c>
      <c r="AF38" s="6">
        <f t="shared" si="22"/>
        <v>9</v>
      </c>
      <c r="AG38" s="125">
        <f>IF(Zbirni_podaci[[#This Row],[ROK]]&lt;&gt;"",VLOOKUP(Zbirni_podaci[[#This Row],[ROK]],DATUMI,6,FALSE),"")</f>
        <v>43490</v>
      </c>
    </row>
    <row r="39" spans="1:33" ht="20.100000000000001" customHeight="1">
      <c r="A39" s="44">
        <f>PODACI_STUDENTI!A38</f>
        <v>37</v>
      </c>
      <c r="B39" s="44" t="str">
        <f>PODACI_STUDENTI!B38</f>
        <v>2018/2037</v>
      </c>
      <c r="C39" s="44" t="str">
        <f>PODACI_STUDENTI!C38</f>
        <v>Jekić Uroš</v>
      </c>
      <c r="D39" s="44">
        <f>PODACI_STUDENTI!D38</f>
        <v>0</v>
      </c>
      <c r="E39" s="7"/>
      <c r="F39" s="5">
        <f>IF(OR(Predrok_novembar!F39&lt;&gt;"",Predrok_decembar!F39&lt;&gt;"",Januar!F39&lt;&gt;"",Februar!F39&lt;&gt;"",Juni!F39&lt;&gt;"",Juli!F39,Septembar!F39&lt;&gt;"",Oktobar!F39&lt;&gt;"",Oktobar_2!F39&lt;&gt;""),MAX(Predrok_novembar!F39,Predrok_decembar!F39,Januar!F39,Februar!F39,Juni!F39,Juli!F39,Septembar!F39,Oktobar!F39,Oktobar_2!F39),"")</f>
        <v>24</v>
      </c>
      <c r="G39" s="5" t="str">
        <f>IF(OR(Predrok_novembar!G39&lt;&gt;"",Predrok_decembar!G39&lt;&gt;"",Januar!G39&lt;&gt;"",Februar!G39&lt;&gt;"",Juni!G39&lt;&gt;"",Juli!G39,Septembar!G39&lt;&gt;"",Oktobar!G39&lt;&gt;"",Oktobar_2!G39&lt;&gt;""),MAX(Predrok_novembar!G39,Predrok_decembar!G39,Januar!G39,Februar!G39,Juni!G39,Juli!G39,Septembar!G39,Oktobar!G39,Oktobar_2!G39),"")</f>
        <v/>
      </c>
      <c r="H39" s="5" t="str">
        <f>IF(OR(Predrok_novembar!H39&lt;&gt;"",Predrok_decembar!H39&lt;&gt;"",Januar!H39&lt;&gt;"",Februar!H39&lt;&gt;"",Juni!H39&lt;&gt;"",Juli!H39,Septembar!H39&lt;&gt;"",Oktobar!H39&lt;&gt;"",Oktobar_2!H39&lt;&gt;""),MAX(Predrok_novembar!H39,Predrok_decembar!H39,Januar!H39,Februar!H39,Juni!H39,Juli!H39,Septembar!H39,Oktobar!H39,Oktobar_2!H39),"")</f>
        <v/>
      </c>
      <c r="I39" s="5" t="str">
        <f>IF(OR(Predrok_novembar!I39&lt;&gt;"",Predrok_decembar!I39&lt;&gt;"",Januar!I39&lt;&gt;"",Februar!I39&lt;&gt;"",Juni!I39&lt;&gt;"",Juli!I39,Septembar!I39&lt;&gt;"",Oktobar!I39&lt;&gt;"",Oktobar_2!I39&lt;&gt;""),MAX(Predrok_novembar!I39,Predrok_decembar!I39,Januar!I39,Februar!I39,Juni!I39,Juli!I39,Septembar!I39,Oktobar!I39,Oktobar_2!I39),"")</f>
        <v/>
      </c>
      <c r="J39" s="5" t="str">
        <f>IF(OR(Predrok_novembar!J39&lt;&gt;"",Predrok_decembar!J39&lt;&gt;"",Januar!J39&lt;&gt;"",Februar!J39&lt;&gt;"",Juni!J39&lt;&gt;"",Juli!J39,Septembar!J39&lt;&gt;"",Oktobar!J39&lt;&gt;"",Oktobar_2!J39&lt;&gt;""),MAX(Predrok_novembar!J39,Predrok_decembar!J39,Januar!J39,Februar!J39,Juni!J39,Juli!J39,Septembar!J39,Oktobar!J39,Oktobar_2!J39),"")</f>
        <v/>
      </c>
      <c r="K39" s="5" t="str">
        <f t="shared" si="0"/>
        <v>NE</v>
      </c>
      <c r="L39" s="11" t="str">
        <f t="shared" si="1"/>
        <v/>
      </c>
      <c r="M39" s="11" t="str">
        <f t="shared" si="2"/>
        <v/>
      </c>
      <c r="N39" s="11">
        <f t="shared" si="3"/>
        <v>10.5</v>
      </c>
      <c r="O39" s="11" t="str">
        <f t="shared" si="4"/>
        <v/>
      </c>
      <c r="P39" s="11" t="str">
        <f t="shared" si="5"/>
        <v/>
      </c>
      <c r="Q39" s="11" t="str">
        <f t="shared" si="6"/>
        <v/>
      </c>
      <c r="R39" s="11" t="str">
        <f t="shared" si="7"/>
        <v/>
      </c>
      <c r="S39" s="5" t="str">
        <f t="shared" si="17"/>
        <v/>
      </c>
      <c r="T39" s="14" t="str">
        <f t="shared" si="9"/>
        <v/>
      </c>
      <c r="U39" s="6" t="str">
        <f t="shared" si="18"/>
        <v/>
      </c>
      <c r="V39" s="81"/>
      <c r="W39" s="8" t="str">
        <f>IF(Zbirni_podaci[[#This Row],[ROK]]&lt;&gt;"",VLOOKUP(Zbirni_podaci[[#This Row],[ROK]],DATUMI,6,FALSE),"")</f>
        <v/>
      </c>
      <c r="X39" s="12" t="str">
        <f t="shared" si="10"/>
        <v/>
      </c>
      <c r="Y39" s="8" t="str">
        <f>IF(Zbirni_podaci[[#This Row],[ROK]]&lt;&gt;"",VLOOKUP(Zbirni_podaci[[#This Row],[ROK]],DATUMI,2,FALSE),"")</f>
        <v/>
      </c>
      <c r="Z39" s="12" t="str">
        <f t="shared" si="19"/>
        <v/>
      </c>
      <c r="AA39" s="8" t="str">
        <f>IF(Zbirni_podaci[[#This Row],[ROK]]&lt;&gt;"",VLOOKUP(Zbirni_podaci[[#This Row],[ROK]],DATUMI,3,FALSE),"")</f>
        <v/>
      </c>
      <c r="AB39" s="12" t="str">
        <f t="shared" si="20"/>
        <v/>
      </c>
      <c r="AC39" s="8" t="str">
        <f>IF(Zbirni_podaci[[#This Row],[ROK]]&lt;&gt;"",VLOOKUP(Zbirni_podaci[[#This Row],[ROK]],DATUMI,4,FALSE),"")</f>
        <v/>
      </c>
      <c r="AD39" s="12" t="str">
        <f t="shared" si="21"/>
        <v/>
      </c>
      <c r="AE39" s="12" t="str">
        <f t="shared" si="14"/>
        <v/>
      </c>
      <c r="AF39" s="6" t="str">
        <f t="shared" si="22"/>
        <v/>
      </c>
      <c r="AG39" s="125" t="str">
        <f>IF(Zbirni_podaci[[#This Row],[ROK]]&lt;&gt;"",VLOOKUP(Zbirni_podaci[[#This Row],[ROK]],DATUMI,6,FALSE),"")</f>
        <v/>
      </c>
    </row>
    <row r="40" spans="1:33" ht="20.100000000000001" customHeight="1">
      <c r="A40" s="44">
        <f>PODACI_STUDENTI!A39</f>
        <v>38</v>
      </c>
      <c r="B40" s="44" t="str">
        <f>PODACI_STUDENTI!B39</f>
        <v>2018/2017</v>
      </c>
      <c r="C40" s="44" t="str">
        <f>PODACI_STUDENTI!C39</f>
        <v>Jovićević Tara</v>
      </c>
      <c r="D40" s="44">
        <f>PODACI_STUDENTI!D39</f>
        <v>0</v>
      </c>
      <c r="E40" s="7"/>
      <c r="F40" s="5">
        <f>IF(OR(Predrok_novembar!F40&lt;&gt;"",Predrok_decembar!F40&lt;&gt;"",Januar!F40&lt;&gt;"",Februar!F40&lt;&gt;"",Juni!F40&lt;&gt;"",Juli!F40,Septembar!F40&lt;&gt;"",Oktobar!F40&lt;&gt;"",Oktobar_2!F40&lt;&gt;""),MAX(Predrok_novembar!F40,Predrok_decembar!F40,Januar!F40,Februar!F40,Juni!F40,Juli!F40,Septembar!F40,Oktobar!F40,Oktobar_2!F40),"")</f>
        <v>27</v>
      </c>
      <c r="G40" s="5">
        <f>IF(OR(Predrok_novembar!G40&lt;&gt;"",Predrok_decembar!G40&lt;&gt;"",Januar!G40&lt;&gt;"",Februar!G40&lt;&gt;"",Juni!G40&lt;&gt;"",Juli!G40,Septembar!G40&lt;&gt;"",Oktobar!G40&lt;&gt;"",Oktobar_2!G40&lt;&gt;""),MAX(Predrok_novembar!G40,Predrok_decembar!G40,Januar!G40,Februar!G40,Juni!G40,Juli!G40,Septembar!G40,Oktobar!G40,Oktobar_2!G40),"")</f>
        <v>27</v>
      </c>
      <c r="H40" s="5">
        <f>IF(OR(Predrok_novembar!H40&lt;&gt;"",Predrok_decembar!H40&lt;&gt;"",Januar!H40&lt;&gt;"",Februar!H40&lt;&gt;"",Juni!H40&lt;&gt;"",Juli!H40,Septembar!H40&lt;&gt;"",Oktobar!H40&lt;&gt;"",Oktobar_2!H40&lt;&gt;""),MAX(Predrok_novembar!H40,Predrok_decembar!H40,Januar!H40,Februar!H40,Juni!H40,Juli!H40,Septembar!H40,Oktobar!H40,Oktobar_2!H40),"")</f>
        <v>15</v>
      </c>
      <c r="I40" s="5">
        <f>IF(OR(Predrok_novembar!I40&lt;&gt;"",Predrok_decembar!I40&lt;&gt;"",Januar!I40&lt;&gt;"",Februar!I40&lt;&gt;"",Juni!I40&lt;&gt;"",Juli!I40,Septembar!I40&lt;&gt;"",Oktobar!I40&lt;&gt;"",Oktobar_2!I40&lt;&gt;""),MAX(Predrok_novembar!I40,Predrok_decembar!I40,Januar!I40,Februar!I40,Juni!I40,Juli!I40,Septembar!I40,Oktobar!I40,Oktobar_2!I40),"")</f>
        <v>12</v>
      </c>
      <c r="J40" s="5">
        <f>IF(OR(Predrok_novembar!J40&lt;&gt;"",Predrok_decembar!J40&lt;&gt;"",Januar!J40&lt;&gt;"",Februar!J40&lt;&gt;"",Juni!J40&lt;&gt;"",Juli!J40,Septembar!J40&lt;&gt;"",Oktobar!J40&lt;&gt;"",Oktobar_2!J40&lt;&gt;""),MAX(Predrok_novembar!J40,Predrok_decembar!J40,Januar!J40,Februar!J40,Juni!J40,Juli!J40,Septembar!J40,Oktobar!J40,Oktobar_2!J40),"")</f>
        <v>9</v>
      </c>
      <c r="K40" s="5" t="str">
        <f t="shared" si="0"/>
        <v>DA</v>
      </c>
      <c r="L40" s="11">
        <f t="shared" si="1"/>
        <v>5</v>
      </c>
      <c r="M40" s="11">
        <f t="shared" si="2"/>
        <v>5</v>
      </c>
      <c r="N40" s="11">
        <f t="shared" si="3"/>
        <v>11.8125</v>
      </c>
      <c r="O40" s="11">
        <f t="shared" si="4"/>
        <v>11.8125</v>
      </c>
      <c r="P40" s="11">
        <f t="shared" si="5"/>
        <v>10</v>
      </c>
      <c r="Q40" s="11">
        <f t="shared" si="6"/>
        <v>11.200000000000001</v>
      </c>
      <c r="R40" s="11">
        <f t="shared" si="7"/>
        <v>8.4</v>
      </c>
      <c r="S40" s="5">
        <f t="shared" si="17"/>
        <v>20</v>
      </c>
      <c r="T40" s="14">
        <f t="shared" si="9"/>
        <v>83</v>
      </c>
      <c r="U40" s="6">
        <f t="shared" si="18"/>
        <v>9</v>
      </c>
      <c r="V40" s="81" t="s">
        <v>8</v>
      </c>
      <c r="W40" s="8">
        <f>IF(Zbirni_podaci[[#This Row],[ROK]]&lt;&gt;"",VLOOKUP(Zbirni_podaci[[#This Row],[ROK]],DATUMI,6,FALSE),"")</f>
        <v>43490</v>
      </c>
      <c r="X40" s="12">
        <f t="shared" si="10"/>
        <v>10</v>
      </c>
      <c r="Y40" s="8">
        <f>IF(Zbirni_podaci[[#This Row],[ROK]]&lt;&gt;"",VLOOKUP(Zbirni_podaci[[#This Row],[ROK]],DATUMI,2,FALSE),"")</f>
        <v>43479</v>
      </c>
      <c r="Z40" s="12">
        <f t="shared" si="19"/>
        <v>33.625</v>
      </c>
      <c r="AA40" s="8">
        <f>IF(Zbirni_podaci[[#This Row],[ROK]]&lt;&gt;"",VLOOKUP(Zbirni_podaci[[#This Row],[ROK]],DATUMI,3,FALSE),"")</f>
        <v>43479</v>
      </c>
      <c r="AB40" s="12">
        <f t="shared" si="20"/>
        <v>19.600000000000001</v>
      </c>
      <c r="AC40" s="8">
        <f>IF(Zbirni_podaci[[#This Row],[ROK]]&lt;&gt;"",VLOOKUP(Zbirni_podaci[[#This Row],[ROK]],DATUMI,4,FALSE),"")</f>
        <v>43490</v>
      </c>
      <c r="AD40" s="12">
        <f t="shared" si="21"/>
        <v>20</v>
      </c>
      <c r="AE40" s="12">
        <f t="shared" si="14"/>
        <v>83.224999999999994</v>
      </c>
      <c r="AF40" s="6">
        <f t="shared" si="22"/>
        <v>9</v>
      </c>
      <c r="AG40" s="125">
        <f>IF(Zbirni_podaci[[#This Row],[ROK]]&lt;&gt;"",VLOOKUP(Zbirni_podaci[[#This Row],[ROK]],DATUMI,6,FALSE),"")</f>
        <v>43490</v>
      </c>
    </row>
    <row r="41" spans="1:33" ht="20.100000000000001" customHeight="1">
      <c r="A41" s="44">
        <f>PODACI_STUDENTI!A40</f>
        <v>39</v>
      </c>
      <c r="B41" s="44" t="str">
        <f>PODACI_STUDENTI!B40</f>
        <v>2018/2019</v>
      </c>
      <c r="C41" s="44" t="str">
        <f>PODACI_STUDENTI!C40</f>
        <v>Jovičić Marko</v>
      </c>
      <c r="D41" s="44">
        <f>PODACI_STUDENTI!D40</f>
        <v>0</v>
      </c>
      <c r="E41" s="7"/>
      <c r="F41" s="5">
        <f>IF(OR(Predrok_novembar!F41&lt;&gt;"",Predrok_decembar!F41&lt;&gt;"",Januar!F41&lt;&gt;"",Februar!F41&lt;&gt;"",Juni!F41&lt;&gt;"",Juli!F41,Septembar!F41&lt;&gt;"",Oktobar!F41&lt;&gt;"",Oktobar_2!F41&lt;&gt;""),MAX(Predrok_novembar!F41,Predrok_decembar!F41,Januar!F41,Februar!F41,Juni!F41,Juli!F41,Septembar!F41,Oktobar!F41,Oktobar_2!F41),"")</f>
        <v>31</v>
      </c>
      <c r="G41" s="5">
        <f>IF(OR(Predrok_novembar!G41&lt;&gt;"",Predrok_decembar!G41&lt;&gt;"",Januar!G41&lt;&gt;"",Februar!G41&lt;&gt;"",Juni!G41&lt;&gt;"",Juli!G41,Septembar!G41&lt;&gt;"",Oktobar!G41&lt;&gt;"",Oktobar_2!G41&lt;&gt;""),MAX(Predrok_novembar!G41,Predrok_decembar!G41,Januar!G41,Februar!G41,Juni!G41,Juli!G41,Septembar!G41,Oktobar!G41,Oktobar_2!G41),"")</f>
        <v>27</v>
      </c>
      <c r="H41" s="5">
        <f>IF(OR(Predrok_novembar!H41&lt;&gt;"",Predrok_decembar!H41&lt;&gt;"",Januar!H41&lt;&gt;"",Februar!H41&lt;&gt;"",Juni!H41&lt;&gt;"",Juli!H41,Septembar!H41&lt;&gt;"",Oktobar!H41&lt;&gt;"",Oktobar_2!H41&lt;&gt;""),MAX(Predrok_novembar!H41,Predrok_decembar!H41,Januar!H41,Februar!H41,Juni!H41,Juli!H41,Septembar!H41,Oktobar!H41,Oktobar_2!H41),"")</f>
        <v>15</v>
      </c>
      <c r="I41" s="5">
        <f>IF(OR(Predrok_novembar!I41&lt;&gt;"",Predrok_decembar!I41&lt;&gt;"",Januar!I41&lt;&gt;"",Februar!I41&lt;&gt;"",Juni!I41&lt;&gt;"",Juli!I41,Septembar!I41&lt;&gt;"",Oktobar!I41&lt;&gt;"",Oktobar_2!I41&lt;&gt;""),MAX(Predrok_novembar!I41,Predrok_decembar!I41,Januar!I41,Februar!I41,Juni!I41,Juli!I41,Septembar!I41,Oktobar!I41,Oktobar_2!I41),"")</f>
        <v>10</v>
      </c>
      <c r="J41" s="5" t="str">
        <f>IF(OR(Predrok_novembar!J41&lt;&gt;"",Predrok_decembar!J41&lt;&gt;"",Januar!J41&lt;&gt;"",Februar!J41&lt;&gt;"",Juni!J41&lt;&gt;"",Juli!J41,Septembar!J41&lt;&gt;"",Oktobar!J41&lt;&gt;"",Oktobar_2!J41&lt;&gt;""),MAX(Predrok_novembar!J41,Predrok_decembar!J41,Januar!J41,Februar!J41,Juni!J41,Juli!J41,Septembar!J41,Oktobar!J41,Oktobar_2!J41),"")</f>
        <v/>
      </c>
      <c r="K41" s="5" t="str">
        <f t="shared" si="0"/>
        <v>NE</v>
      </c>
      <c r="L41" s="11" t="str">
        <f t="shared" si="1"/>
        <v/>
      </c>
      <c r="M41" s="11" t="str">
        <f t="shared" si="2"/>
        <v/>
      </c>
      <c r="N41" s="11">
        <f t="shared" si="3"/>
        <v>13.5625</v>
      </c>
      <c r="O41" s="11">
        <f t="shared" si="4"/>
        <v>11.8125</v>
      </c>
      <c r="P41" s="11">
        <f t="shared" si="5"/>
        <v>10</v>
      </c>
      <c r="Q41" s="11">
        <f t="shared" si="6"/>
        <v>9.3333333333333321</v>
      </c>
      <c r="R41" s="11" t="str">
        <f t="shared" si="7"/>
        <v/>
      </c>
      <c r="S41" s="5" t="str">
        <f t="shared" si="17"/>
        <v/>
      </c>
      <c r="T41" s="14" t="str">
        <f t="shared" si="9"/>
        <v/>
      </c>
      <c r="U41" s="6" t="str">
        <f t="shared" si="18"/>
        <v/>
      </c>
      <c r="V41" s="81"/>
      <c r="W41" s="8" t="str">
        <f>IF(Zbirni_podaci[[#This Row],[ROK]]&lt;&gt;"",VLOOKUP(Zbirni_podaci[[#This Row],[ROK]],DATUMI,6,FALSE),"")</f>
        <v/>
      </c>
      <c r="X41" s="12" t="str">
        <f t="shared" si="10"/>
        <v/>
      </c>
      <c r="Y41" s="8" t="str">
        <f>IF(Zbirni_podaci[[#This Row],[ROK]]&lt;&gt;"",VLOOKUP(Zbirni_podaci[[#This Row],[ROK]],DATUMI,2,FALSE),"")</f>
        <v/>
      </c>
      <c r="Z41" s="12" t="str">
        <f t="shared" si="19"/>
        <v/>
      </c>
      <c r="AA41" s="8" t="str">
        <f>IF(Zbirni_podaci[[#This Row],[ROK]]&lt;&gt;"",VLOOKUP(Zbirni_podaci[[#This Row],[ROK]],DATUMI,3,FALSE),"")</f>
        <v/>
      </c>
      <c r="AB41" s="12" t="str">
        <f t="shared" si="20"/>
        <v/>
      </c>
      <c r="AC41" s="8" t="str">
        <f>IF(Zbirni_podaci[[#This Row],[ROK]]&lt;&gt;"",VLOOKUP(Zbirni_podaci[[#This Row],[ROK]],DATUMI,4,FALSE),"")</f>
        <v/>
      </c>
      <c r="AD41" s="12" t="str">
        <f t="shared" si="21"/>
        <v/>
      </c>
      <c r="AE41" s="12" t="str">
        <f t="shared" si="14"/>
        <v/>
      </c>
      <c r="AF41" s="6" t="str">
        <f t="shared" si="22"/>
        <v/>
      </c>
      <c r="AG41" s="125" t="str">
        <f>IF(Zbirni_podaci[[#This Row],[ROK]]&lt;&gt;"",VLOOKUP(Zbirni_podaci[[#This Row],[ROK]],DATUMI,6,FALSE),"")</f>
        <v/>
      </c>
    </row>
    <row r="42" spans="1:33" ht="20.100000000000001" customHeight="1">
      <c r="A42" s="44">
        <f>PODACI_STUDENTI!A41</f>
        <v>40</v>
      </c>
      <c r="B42" s="44" t="str">
        <f>PODACI_STUDENTI!B41</f>
        <v>2015/2526</v>
      </c>
      <c r="C42" s="44" t="str">
        <f>PODACI_STUDENTI!C41</f>
        <v>Jokić Nemanja</v>
      </c>
      <c r="D42" s="44">
        <f>PODACI_STUDENTI!D41</f>
        <v>0</v>
      </c>
      <c r="E42" s="7"/>
      <c r="F42" s="5" t="str">
        <f>IF(OR(Predrok_novembar!F42&lt;&gt;"",Predrok_decembar!F42&lt;&gt;"",Januar!F42&lt;&gt;"",Februar!F42&lt;&gt;"",Juni!F42&lt;&gt;"",Juli!F42,Septembar!F42&lt;&gt;"",Oktobar!F42&lt;&gt;"",Oktobar_2!F42&lt;&gt;""),MAX(Predrok_novembar!F42,Predrok_decembar!F42,Januar!F42,Februar!F42,Juni!F42,Juli!F42,Septembar!F42,Oktobar!F42,Oktobar_2!F42),"")</f>
        <v/>
      </c>
      <c r="G42" s="5" t="str">
        <f>IF(OR(Predrok_novembar!G42&lt;&gt;"",Predrok_decembar!G42&lt;&gt;"",Januar!G42&lt;&gt;"",Februar!G42&lt;&gt;"",Juni!G42&lt;&gt;"",Juli!G42,Septembar!G42&lt;&gt;"",Oktobar!G42&lt;&gt;"",Oktobar_2!G42&lt;&gt;""),MAX(Predrok_novembar!G42,Predrok_decembar!G42,Januar!G42,Februar!G42,Juni!G42,Juli!G42,Septembar!G42,Oktobar!G42,Oktobar_2!G42),"")</f>
        <v/>
      </c>
      <c r="H42" s="5" t="str">
        <f>IF(OR(Predrok_novembar!H42&lt;&gt;"",Predrok_decembar!H42&lt;&gt;"",Januar!H42&lt;&gt;"",Februar!H42&lt;&gt;"",Juni!H42&lt;&gt;"",Juli!H42,Septembar!H42&lt;&gt;"",Oktobar!H42&lt;&gt;"",Oktobar_2!H42&lt;&gt;""),MAX(Predrok_novembar!H42,Predrok_decembar!H42,Januar!H42,Februar!H42,Juni!H42,Juli!H42,Septembar!H42,Oktobar!H42,Oktobar_2!H42),"")</f>
        <v/>
      </c>
      <c r="I42" s="5" t="str">
        <f>IF(OR(Predrok_novembar!I42&lt;&gt;"",Predrok_decembar!I42&lt;&gt;"",Januar!I42&lt;&gt;"",Februar!I42&lt;&gt;"",Juni!I42&lt;&gt;"",Juli!I42,Septembar!I42&lt;&gt;"",Oktobar!I42&lt;&gt;"",Oktobar_2!I42&lt;&gt;""),MAX(Predrok_novembar!I42,Predrok_decembar!I42,Januar!I42,Februar!I42,Juni!I42,Juli!I42,Septembar!I42,Oktobar!I42,Oktobar_2!I42),"")</f>
        <v/>
      </c>
      <c r="J42" s="5" t="str">
        <f>IF(OR(Predrok_novembar!J42&lt;&gt;"",Predrok_decembar!J42&lt;&gt;"",Januar!J42&lt;&gt;"",Februar!J42&lt;&gt;"",Juni!J42&lt;&gt;"",Juli!J42,Septembar!J42&lt;&gt;"",Oktobar!J42&lt;&gt;"",Oktobar_2!J42&lt;&gt;""),MAX(Predrok_novembar!J42,Predrok_decembar!J42,Januar!J42,Februar!J42,Juni!J42,Juli!J42,Septembar!J42,Oktobar!J42,Oktobar_2!J42),"")</f>
        <v/>
      </c>
      <c r="K42" s="5" t="str">
        <f t="shared" si="0"/>
        <v>NE</v>
      </c>
      <c r="L42" s="11" t="str">
        <f t="shared" si="1"/>
        <v/>
      </c>
      <c r="M42" s="11" t="str">
        <f t="shared" si="2"/>
        <v/>
      </c>
      <c r="N42" s="11" t="str">
        <f t="shared" si="3"/>
        <v/>
      </c>
      <c r="O42" s="11" t="str">
        <f t="shared" si="4"/>
        <v/>
      </c>
      <c r="P42" s="11" t="str">
        <f t="shared" si="5"/>
        <v/>
      </c>
      <c r="Q42" s="11" t="str">
        <f t="shared" si="6"/>
        <v/>
      </c>
      <c r="R42" s="11" t="str">
        <f t="shared" si="7"/>
        <v/>
      </c>
      <c r="S42" s="5" t="str">
        <f t="shared" si="17"/>
        <v/>
      </c>
      <c r="T42" s="14" t="str">
        <f t="shared" si="9"/>
        <v/>
      </c>
      <c r="U42" s="6" t="str">
        <f t="shared" si="18"/>
        <v/>
      </c>
      <c r="V42" s="81"/>
      <c r="W42" s="8" t="str">
        <f>IF(Zbirni_podaci[[#This Row],[ROK]]&lt;&gt;"",VLOOKUP(Zbirni_podaci[[#This Row],[ROK]],DATUMI,6,FALSE),"")</f>
        <v/>
      </c>
      <c r="X42" s="12" t="str">
        <f t="shared" si="10"/>
        <v/>
      </c>
      <c r="Y42" s="8" t="str">
        <f>IF(Zbirni_podaci[[#This Row],[ROK]]&lt;&gt;"",VLOOKUP(Zbirni_podaci[[#This Row],[ROK]],DATUMI,2,FALSE),"")</f>
        <v/>
      </c>
      <c r="Z42" s="12" t="str">
        <f t="shared" si="19"/>
        <v/>
      </c>
      <c r="AA42" s="8" t="str">
        <f>IF(Zbirni_podaci[[#This Row],[ROK]]&lt;&gt;"",VLOOKUP(Zbirni_podaci[[#This Row],[ROK]],DATUMI,3,FALSE),"")</f>
        <v/>
      </c>
      <c r="AB42" s="12" t="str">
        <f t="shared" si="20"/>
        <v/>
      </c>
      <c r="AC42" s="8" t="str">
        <f>IF(Zbirni_podaci[[#This Row],[ROK]]&lt;&gt;"",VLOOKUP(Zbirni_podaci[[#This Row],[ROK]],DATUMI,4,FALSE),"")</f>
        <v/>
      </c>
      <c r="AD42" s="12" t="str">
        <f t="shared" si="21"/>
        <v/>
      </c>
      <c r="AE42" s="12" t="str">
        <f t="shared" si="14"/>
        <v/>
      </c>
      <c r="AF42" s="6" t="str">
        <f t="shared" si="22"/>
        <v/>
      </c>
      <c r="AG42" s="125" t="str">
        <f>IF(Zbirni_podaci[[#This Row],[ROK]]&lt;&gt;"",VLOOKUP(Zbirni_podaci[[#This Row],[ROK]],DATUMI,6,FALSE),"")</f>
        <v/>
      </c>
    </row>
    <row r="43" spans="1:33" ht="20.100000000000001" customHeight="1">
      <c r="A43" s="44">
        <f>PODACI_STUDENTI!A42</f>
        <v>41</v>
      </c>
      <c r="B43" s="44" t="str">
        <f>PODACI_STUDENTI!B42</f>
        <v>2018/2011</v>
      </c>
      <c r="C43" s="44" t="str">
        <f>PODACI_STUDENTI!C42</f>
        <v>Kaitović Tamara</v>
      </c>
      <c r="D43" s="44">
        <f>PODACI_STUDENTI!D42</f>
        <v>0</v>
      </c>
      <c r="E43" s="7"/>
      <c r="F43" s="5">
        <f>IF(OR(Predrok_novembar!F43&lt;&gt;"",Predrok_decembar!F43&lt;&gt;"",Januar!F43&lt;&gt;"",Februar!F43&lt;&gt;"",Juni!F43&lt;&gt;"",Juli!F43,Septembar!F43&lt;&gt;"",Oktobar!F43&lt;&gt;"",Oktobar_2!F43&lt;&gt;""),MAX(Predrok_novembar!F43,Predrok_decembar!F43,Januar!F43,Februar!F43,Juni!F43,Juli!F43,Septembar!F43,Oktobar!F43,Oktobar_2!F43),"")</f>
        <v>27</v>
      </c>
      <c r="G43" s="5" t="str">
        <f>IF(OR(Predrok_novembar!G43&lt;&gt;"",Predrok_decembar!G43&lt;&gt;"",Januar!G43&lt;&gt;"",Februar!G43&lt;&gt;"",Juni!G43&lt;&gt;"",Juli!G43,Septembar!G43&lt;&gt;"",Oktobar!G43&lt;&gt;"",Oktobar_2!G43&lt;&gt;""),MAX(Predrok_novembar!G43,Predrok_decembar!G43,Januar!G43,Februar!G43,Juni!G43,Juli!G43,Septembar!G43,Oktobar!G43,Oktobar_2!G43),"")</f>
        <v/>
      </c>
      <c r="H43" s="5" t="str">
        <f>IF(OR(Predrok_novembar!H43&lt;&gt;"",Predrok_decembar!H43&lt;&gt;"",Januar!H43&lt;&gt;"",Februar!H43&lt;&gt;"",Juni!H43&lt;&gt;"",Juli!H43,Septembar!H43&lt;&gt;"",Oktobar!H43&lt;&gt;"",Oktobar_2!H43&lt;&gt;""),MAX(Predrok_novembar!H43,Predrok_decembar!H43,Januar!H43,Februar!H43,Juni!H43,Juli!H43,Septembar!H43,Oktobar!H43,Oktobar_2!H43),"")</f>
        <v/>
      </c>
      <c r="I43" s="5">
        <f>IF(OR(Predrok_novembar!I43&lt;&gt;"",Predrok_decembar!I43&lt;&gt;"",Januar!I43&lt;&gt;"",Februar!I43&lt;&gt;"",Juni!I43&lt;&gt;"",Juli!I43,Septembar!I43&lt;&gt;"",Oktobar!I43&lt;&gt;"",Oktobar_2!I43&lt;&gt;""),MAX(Predrok_novembar!I43,Predrok_decembar!I43,Januar!I43,Februar!I43,Juni!I43,Juli!I43,Septembar!I43,Oktobar!I43,Oktobar_2!I43),"")</f>
        <v>10</v>
      </c>
      <c r="J43" s="5" t="str">
        <f>IF(OR(Predrok_novembar!J43&lt;&gt;"",Predrok_decembar!J43&lt;&gt;"",Januar!J43&lt;&gt;"",Februar!J43&lt;&gt;"",Juni!J43&lt;&gt;"",Juli!J43,Septembar!J43&lt;&gt;"",Oktobar!J43&lt;&gt;"",Oktobar_2!J43&lt;&gt;""),MAX(Predrok_novembar!J43,Predrok_decembar!J43,Januar!J43,Februar!J43,Juni!J43,Juli!J43,Septembar!J43,Oktobar!J43,Oktobar_2!J43),"")</f>
        <v/>
      </c>
      <c r="K43" s="5" t="str">
        <f t="shared" si="0"/>
        <v>NE</v>
      </c>
      <c r="L43" s="11" t="str">
        <f t="shared" si="1"/>
        <v/>
      </c>
      <c r="M43" s="11" t="str">
        <f t="shared" si="2"/>
        <v/>
      </c>
      <c r="N43" s="11">
        <f t="shared" si="3"/>
        <v>11.8125</v>
      </c>
      <c r="O43" s="11" t="str">
        <f t="shared" si="4"/>
        <v/>
      </c>
      <c r="P43" s="11" t="str">
        <f t="shared" si="5"/>
        <v/>
      </c>
      <c r="Q43" s="11">
        <f t="shared" si="6"/>
        <v>9.3333333333333321</v>
      </c>
      <c r="R43" s="11" t="str">
        <f t="shared" si="7"/>
        <v/>
      </c>
      <c r="S43" s="5" t="str">
        <f t="shared" si="17"/>
        <v/>
      </c>
      <c r="T43" s="14" t="str">
        <f t="shared" si="9"/>
        <v/>
      </c>
      <c r="U43" s="6" t="str">
        <f t="shared" si="18"/>
        <v/>
      </c>
      <c r="V43" s="81"/>
      <c r="W43" s="8" t="str">
        <f>IF(Zbirni_podaci[[#This Row],[ROK]]&lt;&gt;"",VLOOKUP(Zbirni_podaci[[#This Row],[ROK]],DATUMI,6,FALSE),"")</f>
        <v/>
      </c>
      <c r="X43" s="12" t="str">
        <f t="shared" si="10"/>
        <v/>
      </c>
      <c r="Y43" s="8" t="str">
        <f>IF(Zbirni_podaci[[#This Row],[ROK]]&lt;&gt;"",VLOOKUP(Zbirni_podaci[[#This Row],[ROK]],DATUMI,2,FALSE),"")</f>
        <v/>
      </c>
      <c r="Z43" s="12" t="str">
        <f t="shared" si="19"/>
        <v/>
      </c>
      <c r="AA43" s="8" t="str">
        <f>IF(Zbirni_podaci[[#This Row],[ROK]]&lt;&gt;"",VLOOKUP(Zbirni_podaci[[#This Row],[ROK]],DATUMI,3,FALSE),"")</f>
        <v/>
      </c>
      <c r="AB43" s="12" t="str">
        <f t="shared" si="20"/>
        <v/>
      </c>
      <c r="AC43" s="8" t="str">
        <f>IF(Zbirni_podaci[[#This Row],[ROK]]&lt;&gt;"",VLOOKUP(Zbirni_podaci[[#This Row],[ROK]],DATUMI,4,FALSE),"")</f>
        <v/>
      </c>
      <c r="AD43" s="12" t="str">
        <f t="shared" si="21"/>
        <v/>
      </c>
      <c r="AE43" s="12" t="str">
        <f t="shared" si="14"/>
        <v/>
      </c>
      <c r="AF43" s="6" t="str">
        <f t="shared" si="22"/>
        <v/>
      </c>
      <c r="AG43" s="125" t="str">
        <f>IF(Zbirni_podaci[[#This Row],[ROK]]&lt;&gt;"",VLOOKUP(Zbirni_podaci[[#This Row],[ROK]],DATUMI,6,FALSE),"")</f>
        <v/>
      </c>
    </row>
    <row r="44" spans="1:33" ht="20.100000000000001" customHeight="1">
      <c r="A44" s="44">
        <f>PODACI_STUDENTI!A43</f>
        <v>42</v>
      </c>
      <c r="B44" s="44" t="str">
        <f>PODACI_STUDENTI!B43</f>
        <v>2018/2050</v>
      </c>
      <c r="C44" s="44" t="str">
        <f>PODACI_STUDENTI!C43</f>
        <v>Knežević Stefan</v>
      </c>
      <c r="D44" s="44">
        <f>PODACI_STUDENTI!D43</f>
        <v>0</v>
      </c>
      <c r="E44" s="7"/>
      <c r="F44" s="5" t="str">
        <f>IF(OR(Predrok_novembar!F44&lt;&gt;"",Predrok_decembar!F44&lt;&gt;"",Januar!F44&lt;&gt;"",Februar!F44&lt;&gt;"",Juni!F44&lt;&gt;"",Juli!F44,Septembar!F44&lt;&gt;"",Oktobar!F44&lt;&gt;"",Oktobar_2!F44&lt;&gt;""),MAX(Predrok_novembar!F44,Predrok_decembar!F44,Januar!F44,Februar!F44,Juni!F44,Juli!F44,Septembar!F44,Oktobar!F44,Oktobar_2!F44),"")</f>
        <v/>
      </c>
      <c r="G44" s="5" t="str">
        <f>IF(OR(Predrok_novembar!G44&lt;&gt;"",Predrok_decembar!G44&lt;&gt;"",Januar!G44&lt;&gt;"",Februar!G44&lt;&gt;"",Juni!G44&lt;&gt;"",Juli!G44,Septembar!G44&lt;&gt;"",Oktobar!G44&lt;&gt;"",Oktobar_2!G44&lt;&gt;""),MAX(Predrok_novembar!G44,Predrok_decembar!G44,Januar!G44,Februar!G44,Juni!G44,Juli!G44,Septembar!G44,Oktobar!G44,Oktobar_2!G44),"")</f>
        <v/>
      </c>
      <c r="H44" s="5" t="str">
        <f>IF(OR(Predrok_novembar!H44&lt;&gt;"",Predrok_decembar!H44&lt;&gt;"",Januar!H44&lt;&gt;"",Februar!H44&lt;&gt;"",Juni!H44&lt;&gt;"",Juli!H44,Septembar!H44&lt;&gt;"",Oktobar!H44&lt;&gt;"",Oktobar_2!H44&lt;&gt;""),MAX(Predrok_novembar!H44,Predrok_decembar!H44,Januar!H44,Februar!H44,Juni!H44,Juli!H44,Septembar!H44,Oktobar!H44,Oktobar_2!H44),"")</f>
        <v/>
      </c>
      <c r="I44" s="5" t="str">
        <f>IF(OR(Predrok_novembar!I44&lt;&gt;"",Predrok_decembar!I44&lt;&gt;"",Januar!I44&lt;&gt;"",Februar!I44&lt;&gt;"",Juni!I44&lt;&gt;"",Juli!I44,Septembar!I44&lt;&gt;"",Oktobar!I44&lt;&gt;"",Oktobar_2!I44&lt;&gt;""),MAX(Predrok_novembar!I44,Predrok_decembar!I44,Januar!I44,Februar!I44,Juni!I44,Juli!I44,Septembar!I44,Oktobar!I44,Oktobar_2!I44),"")</f>
        <v/>
      </c>
      <c r="J44" s="5" t="str">
        <f>IF(OR(Predrok_novembar!J44&lt;&gt;"",Predrok_decembar!J44&lt;&gt;"",Januar!J44&lt;&gt;"",Februar!J44&lt;&gt;"",Juni!J44&lt;&gt;"",Juli!J44,Septembar!J44&lt;&gt;"",Oktobar!J44&lt;&gt;"",Oktobar_2!J44&lt;&gt;""),MAX(Predrok_novembar!J44,Predrok_decembar!J44,Januar!J44,Februar!J44,Juni!J44,Juli!J44,Septembar!J44,Oktobar!J44,Oktobar_2!J44),"")</f>
        <v/>
      </c>
      <c r="K44" s="5" t="str">
        <f t="shared" si="0"/>
        <v>NE</v>
      </c>
      <c r="L44" s="11" t="str">
        <f t="shared" si="1"/>
        <v/>
      </c>
      <c r="M44" s="11" t="str">
        <f t="shared" si="2"/>
        <v/>
      </c>
      <c r="N44" s="11" t="str">
        <f t="shared" si="3"/>
        <v/>
      </c>
      <c r="O44" s="11" t="str">
        <f t="shared" si="4"/>
        <v/>
      </c>
      <c r="P44" s="11" t="str">
        <f t="shared" si="5"/>
        <v/>
      </c>
      <c r="Q44" s="11" t="str">
        <f t="shared" si="6"/>
        <v/>
      </c>
      <c r="R44" s="11" t="str">
        <f t="shared" si="7"/>
        <v/>
      </c>
      <c r="S44" s="5" t="str">
        <f t="shared" si="17"/>
        <v/>
      </c>
      <c r="T44" s="14" t="str">
        <f t="shared" si="9"/>
        <v/>
      </c>
      <c r="U44" s="6" t="str">
        <f t="shared" si="18"/>
        <v/>
      </c>
      <c r="V44" s="81"/>
      <c r="W44" s="8" t="str">
        <f>IF(Zbirni_podaci[[#This Row],[ROK]]&lt;&gt;"",VLOOKUP(Zbirni_podaci[[#This Row],[ROK]],DATUMI,6,FALSE),"")</f>
        <v/>
      </c>
      <c r="X44" s="12" t="str">
        <f t="shared" si="10"/>
        <v/>
      </c>
      <c r="Y44" s="8" t="str">
        <f>IF(Zbirni_podaci[[#This Row],[ROK]]&lt;&gt;"",VLOOKUP(Zbirni_podaci[[#This Row],[ROK]],DATUMI,2,FALSE),"")</f>
        <v/>
      </c>
      <c r="Z44" s="12" t="str">
        <f t="shared" si="19"/>
        <v/>
      </c>
      <c r="AA44" s="8" t="str">
        <f>IF(Zbirni_podaci[[#This Row],[ROK]]&lt;&gt;"",VLOOKUP(Zbirni_podaci[[#This Row],[ROK]],DATUMI,3,FALSE),"")</f>
        <v/>
      </c>
      <c r="AB44" s="12" t="str">
        <f t="shared" si="20"/>
        <v/>
      </c>
      <c r="AC44" s="8" t="str">
        <f>IF(Zbirni_podaci[[#This Row],[ROK]]&lt;&gt;"",VLOOKUP(Zbirni_podaci[[#This Row],[ROK]],DATUMI,4,FALSE),"")</f>
        <v/>
      </c>
      <c r="AD44" s="12" t="str">
        <f t="shared" si="21"/>
        <v/>
      </c>
      <c r="AE44" s="12" t="str">
        <f t="shared" si="14"/>
        <v/>
      </c>
      <c r="AF44" s="6" t="str">
        <f t="shared" si="22"/>
        <v/>
      </c>
      <c r="AG44" s="125" t="str">
        <f>IF(Zbirni_podaci[[#This Row],[ROK]]&lt;&gt;"",VLOOKUP(Zbirni_podaci[[#This Row],[ROK]],DATUMI,6,FALSE),"")</f>
        <v/>
      </c>
    </row>
    <row r="45" spans="1:33" ht="20.100000000000001" customHeight="1">
      <c r="A45" s="44">
        <f>PODACI_STUDENTI!A44</f>
        <v>43</v>
      </c>
      <c r="B45" s="44" t="str">
        <f>PODACI_STUDENTI!B44</f>
        <v>2018/2064</v>
      </c>
      <c r="C45" s="44" t="str">
        <f>PODACI_STUDENTI!C44</f>
        <v>Kovačević Danilo</v>
      </c>
      <c r="D45" s="44">
        <f>PODACI_STUDENTI!D44</f>
        <v>0</v>
      </c>
      <c r="E45" s="7"/>
      <c r="F45" s="5" t="str">
        <f>IF(OR(Predrok_novembar!F45&lt;&gt;"",Predrok_decembar!F45&lt;&gt;"",Januar!F45&lt;&gt;"",Februar!F45&lt;&gt;"",Juni!F45&lt;&gt;"",Juli!F45,Septembar!F45&lt;&gt;"",Oktobar!F45&lt;&gt;"",Oktobar_2!F45&lt;&gt;""),MAX(Predrok_novembar!F45,Predrok_decembar!F45,Januar!F45,Februar!F45,Juni!F45,Juli!F45,Septembar!F45,Oktobar!F45,Oktobar_2!F45),"")</f>
        <v/>
      </c>
      <c r="G45" s="5" t="str">
        <f>IF(OR(Predrok_novembar!G45&lt;&gt;"",Predrok_decembar!G45&lt;&gt;"",Januar!G45&lt;&gt;"",Februar!G45&lt;&gt;"",Juni!G45&lt;&gt;"",Juli!G45,Septembar!G45&lt;&gt;"",Oktobar!G45&lt;&gt;"",Oktobar_2!G45&lt;&gt;""),MAX(Predrok_novembar!G45,Predrok_decembar!G45,Januar!G45,Februar!G45,Juni!G45,Juli!G45,Septembar!G45,Oktobar!G45,Oktobar_2!G45),"")</f>
        <v/>
      </c>
      <c r="H45" s="5" t="str">
        <f>IF(OR(Predrok_novembar!H45&lt;&gt;"",Predrok_decembar!H45&lt;&gt;"",Januar!H45&lt;&gt;"",Februar!H45&lt;&gt;"",Juni!H45&lt;&gt;"",Juli!H45,Septembar!H45&lt;&gt;"",Oktobar!H45&lt;&gt;"",Oktobar_2!H45&lt;&gt;""),MAX(Predrok_novembar!H45,Predrok_decembar!H45,Januar!H45,Februar!H45,Juni!H45,Juli!H45,Septembar!H45,Oktobar!H45,Oktobar_2!H45),"")</f>
        <v/>
      </c>
      <c r="I45" s="5" t="str">
        <f>IF(OR(Predrok_novembar!I45&lt;&gt;"",Predrok_decembar!I45&lt;&gt;"",Januar!I45&lt;&gt;"",Februar!I45&lt;&gt;"",Juni!I45&lt;&gt;"",Juli!I45,Septembar!I45&lt;&gt;"",Oktobar!I45&lt;&gt;"",Oktobar_2!I45&lt;&gt;""),MAX(Predrok_novembar!I45,Predrok_decembar!I45,Januar!I45,Februar!I45,Juni!I45,Juli!I45,Septembar!I45,Oktobar!I45,Oktobar_2!I45),"")</f>
        <v/>
      </c>
      <c r="J45" s="5" t="str">
        <f>IF(OR(Predrok_novembar!J45&lt;&gt;"",Predrok_decembar!J45&lt;&gt;"",Januar!J45&lt;&gt;"",Februar!J45&lt;&gt;"",Juni!J45&lt;&gt;"",Juli!J45,Septembar!J45&lt;&gt;"",Oktobar!J45&lt;&gt;"",Oktobar_2!J45&lt;&gt;""),MAX(Predrok_novembar!J45,Predrok_decembar!J45,Januar!J45,Februar!J45,Juni!J45,Juli!J45,Septembar!J45,Oktobar!J45,Oktobar_2!J45),"")</f>
        <v/>
      </c>
      <c r="K45" s="5" t="str">
        <f t="shared" si="0"/>
        <v>NE</v>
      </c>
      <c r="L45" s="11" t="str">
        <f t="shared" si="1"/>
        <v/>
      </c>
      <c r="M45" s="11" t="str">
        <f t="shared" si="2"/>
        <v/>
      </c>
      <c r="N45" s="11" t="str">
        <f t="shared" si="3"/>
        <v/>
      </c>
      <c r="O45" s="11" t="str">
        <f t="shared" si="4"/>
        <v/>
      </c>
      <c r="P45" s="11" t="str">
        <f t="shared" si="5"/>
        <v/>
      </c>
      <c r="Q45" s="11" t="str">
        <f t="shared" si="6"/>
        <v/>
      </c>
      <c r="R45" s="11" t="str">
        <f t="shared" si="7"/>
        <v/>
      </c>
      <c r="S45" s="5" t="str">
        <f t="shared" si="17"/>
        <v/>
      </c>
      <c r="T45" s="14" t="str">
        <f t="shared" si="9"/>
        <v/>
      </c>
      <c r="U45" s="6" t="str">
        <f t="shared" si="18"/>
        <v/>
      </c>
      <c r="V45" s="81"/>
      <c r="W45" s="8" t="str">
        <f>IF(Zbirni_podaci[[#This Row],[ROK]]&lt;&gt;"",VLOOKUP(Zbirni_podaci[[#This Row],[ROK]],DATUMI,6,FALSE),"")</f>
        <v/>
      </c>
      <c r="X45" s="12" t="str">
        <f t="shared" si="10"/>
        <v/>
      </c>
      <c r="Y45" s="8" t="str">
        <f>IF(Zbirni_podaci[[#This Row],[ROK]]&lt;&gt;"",VLOOKUP(Zbirni_podaci[[#This Row],[ROK]],DATUMI,2,FALSE),"")</f>
        <v/>
      </c>
      <c r="Z45" s="12" t="str">
        <f t="shared" si="19"/>
        <v/>
      </c>
      <c r="AA45" s="8" t="str">
        <f>IF(Zbirni_podaci[[#This Row],[ROK]]&lt;&gt;"",VLOOKUP(Zbirni_podaci[[#This Row],[ROK]],DATUMI,3,FALSE),"")</f>
        <v/>
      </c>
      <c r="AB45" s="12" t="str">
        <f t="shared" si="20"/>
        <v/>
      </c>
      <c r="AC45" s="8" t="str">
        <f>IF(Zbirni_podaci[[#This Row],[ROK]]&lt;&gt;"",VLOOKUP(Zbirni_podaci[[#This Row],[ROK]],DATUMI,4,FALSE),"")</f>
        <v/>
      </c>
      <c r="AD45" s="12" t="str">
        <f t="shared" si="21"/>
        <v/>
      </c>
      <c r="AE45" s="12" t="str">
        <f t="shared" si="14"/>
        <v/>
      </c>
      <c r="AF45" s="6" t="str">
        <f t="shared" si="22"/>
        <v/>
      </c>
      <c r="AG45" s="125" t="str">
        <f>IF(Zbirni_podaci[[#This Row],[ROK]]&lt;&gt;"",VLOOKUP(Zbirni_podaci[[#This Row],[ROK]],DATUMI,6,FALSE),"")</f>
        <v/>
      </c>
    </row>
    <row r="46" spans="1:33" ht="20.100000000000001" customHeight="1">
      <c r="A46" s="44">
        <f>PODACI_STUDENTI!A45</f>
        <v>44</v>
      </c>
      <c r="B46" s="44" t="str">
        <f>PODACI_STUDENTI!B45</f>
        <v>2018/2009</v>
      </c>
      <c r="C46" s="44" t="str">
        <f>PODACI_STUDENTI!C45</f>
        <v>Kostić Dušan</v>
      </c>
      <c r="D46" s="44">
        <f>PODACI_STUDENTI!D45</f>
        <v>0</v>
      </c>
      <c r="E46" s="7"/>
      <c r="F46" s="5" t="str">
        <f>IF(OR(Predrok_novembar!F46&lt;&gt;"",Predrok_decembar!F46&lt;&gt;"",Januar!F46&lt;&gt;"",Februar!F46&lt;&gt;"",Juni!F46&lt;&gt;"",Juli!F46,Septembar!F46&lt;&gt;"",Oktobar!F46&lt;&gt;"",Oktobar_2!F46&lt;&gt;""),MAX(Predrok_novembar!F46,Predrok_decembar!F46,Januar!F46,Februar!F46,Juni!F46,Juli!F46,Septembar!F46,Oktobar!F46,Oktobar_2!F46),"")</f>
        <v/>
      </c>
      <c r="G46" s="5" t="str">
        <f>IF(OR(Predrok_novembar!G46&lt;&gt;"",Predrok_decembar!G46&lt;&gt;"",Januar!G46&lt;&gt;"",Februar!G46&lt;&gt;"",Juni!G46&lt;&gt;"",Juli!G46,Septembar!G46&lt;&gt;"",Oktobar!G46&lt;&gt;"",Oktobar_2!G46&lt;&gt;""),MAX(Predrok_novembar!G46,Predrok_decembar!G46,Januar!G46,Februar!G46,Juni!G46,Juli!G46,Septembar!G46,Oktobar!G46,Oktobar_2!G46),"")</f>
        <v/>
      </c>
      <c r="H46" s="5" t="str">
        <f>IF(OR(Predrok_novembar!H46&lt;&gt;"",Predrok_decembar!H46&lt;&gt;"",Januar!H46&lt;&gt;"",Februar!H46&lt;&gt;"",Juni!H46&lt;&gt;"",Juli!H46,Septembar!H46&lt;&gt;"",Oktobar!H46&lt;&gt;"",Oktobar_2!H46&lt;&gt;""),MAX(Predrok_novembar!H46,Predrok_decembar!H46,Januar!H46,Februar!H46,Juni!H46,Juli!H46,Septembar!H46,Oktobar!H46,Oktobar_2!H46),"")</f>
        <v/>
      </c>
      <c r="I46" s="5" t="str">
        <f>IF(OR(Predrok_novembar!I46&lt;&gt;"",Predrok_decembar!I46&lt;&gt;"",Januar!I46&lt;&gt;"",Februar!I46&lt;&gt;"",Juni!I46&lt;&gt;"",Juli!I46,Septembar!I46&lt;&gt;"",Oktobar!I46&lt;&gt;"",Oktobar_2!I46&lt;&gt;""),MAX(Predrok_novembar!I46,Predrok_decembar!I46,Januar!I46,Februar!I46,Juni!I46,Juli!I46,Septembar!I46,Oktobar!I46,Oktobar_2!I46),"")</f>
        <v/>
      </c>
      <c r="J46" s="5" t="str">
        <f>IF(OR(Predrok_novembar!J46&lt;&gt;"",Predrok_decembar!J46&lt;&gt;"",Januar!J46&lt;&gt;"",Februar!J46&lt;&gt;"",Juni!J46&lt;&gt;"",Juli!J46,Septembar!J46&lt;&gt;"",Oktobar!J46&lt;&gt;"",Oktobar_2!J46&lt;&gt;""),MAX(Predrok_novembar!J46,Predrok_decembar!J46,Januar!J46,Februar!J46,Juni!J46,Juli!J46,Septembar!J46,Oktobar!J46,Oktobar_2!J46),"")</f>
        <v/>
      </c>
      <c r="K46" s="5" t="str">
        <f t="shared" si="0"/>
        <v>NE</v>
      </c>
      <c r="L46" s="11" t="str">
        <f t="shared" si="1"/>
        <v/>
      </c>
      <c r="M46" s="11" t="str">
        <f t="shared" si="2"/>
        <v/>
      </c>
      <c r="N46" s="11" t="str">
        <f t="shared" si="3"/>
        <v/>
      </c>
      <c r="O46" s="11" t="str">
        <f t="shared" si="4"/>
        <v/>
      </c>
      <c r="P46" s="11" t="str">
        <f t="shared" si="5"/>
        <v/>
      </c>
      <c r="Q46" s="11" t="str">
        <f t="shared" si="6"/>
        <v/>
      </c>
      <c r="R46" s="11" t="str">
        <f t="shared" si="7"/>
        <v/>
      </c>
      <c r="S46" s="5" t="str">
        <f t="shared" si="17"/>
        <v/>
      </c>
      <c r="T46" s="14" t="str">
        <f t="shared" si="9"/>
        <v/>
      </c>
      <c r="U46" s="6" t="str">
        <f t="shared" si="18"/>
        <v/>
      </c>
      <c r="V46" s="81"/>
      <c r="W46" s="8" t="str">
        <f>IF(Zbirni_podaci[[#This Row],[ROK]]&lt;&gt;"",VLOOKUP(Zbirni_podaci[[#This Row],[ROK]],DATUMI,6,FALSE),"")</f>
        <v/>
      </c>
      <c r="X46" s="12" t="str">
        <f t="shared" si="10"/>
        <v/>
      </c>
      <c r="Y46" s="8" t="str">
        <f>IF(Zbirni_podaci[[#This Row],[ROK]]&lt;&gt;"",VLOOKUP(Zbirni_podaci[[#This Row],[ROK]],DATUMI,2,FALSE),"")</f>
        <v/>
      </c>
      <c r="Z46" s="12" t="str">
        <f t="shared" si="19"/>
        <v/>
      </c>
      <c r="AA46" s="8" t="str">
        <f>IF(Zbirni_podaci[[#This Row],[ROK]]&lt;&gt;"",VLOOKUP(Zbirni_podaci[[#This Row],[ROK]],DATUMI,3,FALSE),"")</f>
        <v/>
      </c>
      <c r="AB46" s="12" t="str">
        <f t="shared" si="20"/>
        <v/>
      </c>
      <c r="AC46" s="8" t="str">
        <f>IF(Zbirni_podaci[[#This Row],[ROK]]&lt;&gt;"",VLOOKUP(Zbirni_podaci[[#This Row],[ROK]],DATUMI,4,FALSE),"")</f>
        <v/>
      </c>
      <c r="AD46" s="12" t="str">
        <f t="shared" si="21"/>
        <v/>
      </c>
      <c r="AE46" s="12" t="str">
        <f t="shared" si="14"/>
        <v/>
      </c>
      <c r="AF46" s="6" t="str">
        <f t="shared" si="22"/>
        <v/>
      </c>
      <c r="AG46" s="125" t="str">
        <f>IF(Zbirni_podaci[[#This Row],[ROK]]&lt;&gt;"",VLOOKUP(Zbirni_podaci[[#This Row],[ROK]],DATUMI,6,FALSE),"")</f>
        <v/>
      </c>
    </row>
    <row r="47" spans="1:33" ht="20.100000000000001" customHeight="1">
      <c r="A47" s="44">
        <f>PODACI_STUDENTI!A46</f>
        <v>45</v>
      </c>
      <c r="B47" s="44" t="str">
        <f>PODACI_STUDENTI!B46</f>
        <v>2018/2044</v>
      </c>
      <c r="C47" s="44" t="str">
        <f>PODACI_STUDENTI!C46</f>
        <v>Kuburović Andreja</v>
      </c>
      <c r="D47" s="44">
        <f>PODACI_STUDENTI!D46</f>
        <v>0</v>
      </c>
      <c r="E47" s="7"/>
      <c r="F47" s="5" t="str">
        <f>IF(OR(Predrok_novembar!F47&lt;&gt;"",Predrok_decembar!F47&lt;&gt;"",Januar!F47&lt;&gt;"",Februar!F47&lt;&gt;"",Juni!F47&lt;&gt;"",Juli!F47,Septembar!F47&lt;&gt;"",Oktobar!F47&lt;&gt;"",Oktobar_2!F47&lt;&gt;""),MAX(Predrok_novembar!F47,Predrok_decembar!F47,Januar!F47,Februar!F47,Juni!F47,Juli!F47,Septembar!F47,Oktobar!F47,Oktobar_2!F47),"")</f>
        <v/>
      </c>
      <c r="G47" s="5" t="str">
        <f>IF(OR(Predrok_novembar!G47&lt;&gt;"",Predrok_decembar!G47&lt;&gt;"",Januar!G47&lt;&gt;"",Februar!G47&lt;&gt;"",Juni!G47&lt;&gt;"",Juli!G47,Septembar!G47&lt;&gt;"",Oktobar!G47&lt;&gt;"",Oktobar_2!G47&lt;&gt;""),MAX(Predrok_novembar!G47,Predrok_decembar!G47,Januar!G47,Februar!G47,Juni!G47,Juli!G47,Septembar!G47,Oktobar!G47,Oktobar_2!G47),"")</f>
        <v/>
      </c>
      <c r="H47" s="5" t="str">
        <f>IF(OR(Predrok_novembar!H47&lt;&gt;"",Predrok_decembar!H47&lt;&gt;"",Januar!H47&lt;&gt;"",Februar!H47&lt;&gt;"",Juni!H47&lt;&gt;"",Juli!H47,Septembar!H47&lt;&gt;"",Oktobar!H47&lt;&gt;"",Oktobar_2!H47&lt;&gt;""),MAX(Predrok_novembar!H47,Predrok_decembar!H47,Januar!H47,Februar!H47,Juni!H47,Juli!H47,Septembar!H47,Oktobar!H47,Oktobar_2!H47),"")</f>
        <v/>
      </c>
      <c r="I47" s="5" t="str">
        <f>IF(OR(Predrok_novembar!I47&lt;&gt;"",Predrok_decembar!I47&lt;&gt;"",Januar!I47&lt;&gt;"",Februar!I47&lt;&gt;"",Juni!I47&lt;&gt;"",Juli!I47,Septembar!I47&lt;&gt;"",Oktobar!I47&lt;&gt;"",Oktobar_2!I47&lt;&gt;""),MAX(Predrok_novembar!I47,Predrok_decembar!I47,Januar!I47,Februar!I47,Juni!I47,Juli!I47,Septembar!I47,Oktobar!I47,Oktobar_2!I47),"")</f>
        <v/>
      </c>
      <c r="J47" s="5" t="str">
        <f>IF(OR(Predrok_novembar!J47&lt;&gt;"",Predrok_decembar!J47&lt;&gt;"",Januar!J47&lt;&gt;"",Februar!J47&lt;&gt;"",Juni!J47&lt;&gt;"",Juli!J47,Septembar!J47&lt;&gt;"",Oktobar!J47&lt;&gt;"",Oktobar_2!J47&lt;&gt;""),MAX(Predrok_novembar!J47,Predrok_decembar!J47,Januar!J47,Februar!J47,Juni!J47,Juli!J47,Septembar!J47,Oktobar!J47,Oktobar_2!J47),"")</f>
        <v/>
      </c>
      <c r="K47" s="5" t="str">
        <f t="shared" si="0"/>
        <v>NE</v>
      </c>
      <c r="L47" s="11" t="str">
        <f t="shared" si="1"/>
        <v/>
      </c>
      <c r="M47" s="11" t="str">
        <f t="shared" si="2"/>
        <v/>
      </c>
      <c r="N47" s="11" t="str">
        <f t="shared" si="3"/>
        <v/>
      </c>
      <c r="O47" s="11" t="str">
        <f t="shared" si="4"/>
        <v/>
      </c>
      <c r="P47" s="11" t="str">
        <f t="shared" si="5"/>
        <v/>
      </c>
      <c r="Q47" s="11" t="str">
        <f t="shared" si="6"/>
        <v/>
      </c>
      <c r="R47" s="11" t="str">
        <f t="shared" si="7"/>
        <v/>
      </c>
      <c r="S47" s="5" t="str">
        <f t="shared" si="17"/>
        <v/>
      </c>
      <c r="T47" s="14" t="str">
        <f t="shared" si="9"/>
        <v/>
      </c>
      <c r="U47" s="6" t="str">
        <f t="shared" si="18"/>
        <v/>
      </c>
      <c r="V47" s="81"/>
      <c r="W47" s="8" t="str">
        <f>IF(Zbirni_podaci[[#This Row],[ROK]]&lt;&gt;"",VLOOKUP(Zbirni_podaci[[#This Row],[ROK]],DATUMI,6,FALSE),"")</f>
        <v/>
      </c>
      <c r="X47" s="12" t="str">
        <f t="shared" si="10"/>
        <v/>
      </c>
      <c r="Y47" s="8" t="str">
        <f>IF(Zbirni_podaci[[#This Row],[ROK]]&lt;&gt;"",VLOOKUP(Zbirni_podaci[[#This Row],[ROK]],DATUMI,2,FALSE),"")</f>
        <v/>
      </c>
      <c r="Z47" s="12" t="str">
        <f t="shared" si="19"/>
        <v/>
      </c>
      <c r="AA47" s="8" t="str">
        <f>IF(Zbirni_podaci[[#This Row],[ROK]]&lt;&gt;"",VLOOKUP(Zbirni_podaci[[#This Row],[ROK]],DATUMI,3,FALSE),"")</f>
        <v/>
      </c>
      <c r="AB47" s="12" t="str">
        <f t="shared" si="20"/>
        <v/>
      </c>
      <c r="AC47" s="8" t="str">
        <f>IF(Zbirni_podaci[[#This Row],[ROK]]&lt;&gt;"",VLOOKUP(Zbirni_podaci[[#This Row],[ROK]],DATUMI,4,FALSE),"")</f>
        <v/>
      </c>
      <c r="AD47" s="12" t="str">
        <f t="shared" si="21"/>
        <v/>
      </c>
      <c r="AE47" s="12" t="str">
        <f t="shared" si="14"/>
        <v/>
      </c>
      <c r="AF47" s="6" t="str">
        <f t="shared" si="22"/>
        <v/>
      </c>
      <c r="AG47" s="125" t="str">
        <f>IF(Zbirni_podaci[[#This Row],[ROK]]&lt;&gt;"",VLOOKUP(Zbirni_podaci[[#This Row],[ROK]],DATUMI,6,FALSE),"")</f>
        <v/>
      </c>
    </row>
    <row r="48" spans="1:33" ht="20.100000000000001" customHeight="1">
      <c r="A48" s="44">
        <f>PODACI_STUDENTI!A47</f>
        <v>46</v>
      </c>
      <c r="B48" s="44" t="str">
        <f>PODACI_STUDENTI!B47</f>
        <v>2018/2052</v>
      </c>
      <c r="C48" s="44" t="str">
        <f>PODACI_STUDENTI!C47</f>
        <v>Kučinar Lazar</v>
      </c>
      <c r="D48" s="44">
        <f>PODACI_STUDENTI!D47</f>
        <v>0</v>
      </c>
      <c r="E48" s="7"/>
      <c r="F48" s="5">
        <f>IF(OR(Predrok_novembar!F48&lt;&gt;"",Predrok_decembar!F48&lt;&gt;"",Januar!F48&lt;&gt;"",Februar!F48&lt;&gt;"",Juni!F48&lt;&gt;"",Juli!F48,Septembar!F48&lt;&gt;"",Oktobar!F48&lt;&gt;"",Oktobar_2!F48&lt;&gt;""),MAX(Predrok_novembar!F48,Predrok_decembar!F48,Januar!F48,Februar!F48,Juni!F48,Juli!F48,Septembar!F48,Oktobar!F48,Oktobar_2!F48),"")</f>
        <v>30</v>
      </c>
      <c r="G48" s="5">
        <f>IF(OR(Predrok_novembar!G48&lt;&gt;"",Predrok_decembar!G48&lt;&gt;"",Januar!G48&lt;&gt;"",Februar!G48&lt;&gt;"",Juni!G48&lt;&gt;"",Juli!G48,Septembar!G48&lt;&gt;"",Oktobar!G48&lt;&gt;"",Oktobar_2!G48&lt;&gt;""),MAX(Predrok_novembar!G48,Predrok_decembar!G48,Januar!G48,Februar!G48,Juni!G48,Juli!G48,Septembar!G48,Oktobar!G48,Oktobar_2!G48),"")</f>
        <v>30</v>
      </c>
      <c r="H48" s="5">
        <f>IF(OR(Predrok_novembar!H48&lt;&gt;"",Predrok_decembar!H48&lt;&gt;"",Januar!H48&lt;&gt;"",Februar!H48&lt;&gt;"",Juni!H48&lt;&gt;"",Juli!H48,Septembar!H48&lt;&gt;"",Oktobar!H48&lt;&gt;"",Oktobar_2!H48&lt;&gt;""),MAX(Predrok_novembar!H48,Predrok_decembar!H48,Januar!H48,Februar!H48,Juni!H48,Juli!H48,Septembar!H48,Oktobar!H48,Oktobar_2!H48),"")</f>
        <v>17</v>
      </c>
      <c r="I48" s="5">
        <f>IF(OR(Predrok_novembar!I48&lt;&gt;"",Predrok_decembar!I48&lt;&gt;"",Januar!I48&lt;&gt;"",Februar!I48&lt;&gt;"",Juni!I48&lt;&gt;"",Juli!I48,Septembar!I48&lt;&gt;"",Oktobar!I48&lt;&gt;"",Oktobar_2!I48&lt;&gt;""),MAX(Predrok_novembar!I48,Predrok_decembar!I48,Januar!I48,Februar!I48,Juni!I48,Juli!I48,Septembar!I48,Oktobar!I48,Oktobar_2!I48),"")</f>
        <v>11</v>
      </c>
      <c r="J48" s="5" t="str">
        <f>IF(OR(Predrok_novembar!J48&lt;&gt;"",Predrok_decembar!J48&lt;&gt;"",Januar!J48&lt;&gt;"",Februar!J48&lt;&gt;"",Juni!J48&lt;&gt;"",Juli!J48,Septembar!J48&lt;&gt;"",Oktobar!J48&lt;&gt;"",Oktobar_2!J48&lt;&gt;""),MAX(Predrok_novembar!J48,Predrok_decembar!J48,Januar!J48,Februar!J48,Juni!J48,Juli!J48,Septembar!J48,Oktobar!J48,Oktobar_2!J48),"")</f>
        <v/>
      </c>
      <c r="K48" s="5" t="str">
        <f t="shared" si="0"/>
        <v>NE</v>
      </c>
      <c r="L48" s="11" t="str">
        <f t="shared" si="1"/>
        <v/>
      </c>
      <c r="M48" s="11" t="str">
        <f t="shared" si="2"/>
        <v/>
      </c>
      <c r="N48" s="11">
        <f t="shared" si="3"/>
        <v>13.125</v>
      </c>
      <c r="O48" s="11">
        <f t="shared" si="4"/>
        <v>13.125</v>
      </c>
      <c r="P48" s="11">
        <f t="shared" si="5"/>
        <v>11.333333333333334</v>
      </c>
      <c r="Q48" s="11">
        <f t="shared" si="6"/>
        <v>10.266666666666666</v>
      </c>
      <c r="R48" s="11" t="str">
        <f t="shared" si="7"/>
        <v/>
      </c>
      <c r="S48" s="5" t="str">
        <f t="shared" si="17"/>
        <v/>
      </c>
      <c r="T48" s="14" t="str">
        <f t="shared" si="9"/>
        <v/>
      </c>
      <c r="U48" s="6" t="str">
        <f t="shared" si="18"/>
        <v/>
      </c>
      <c r="V48" s="81"/>
      <c r="W48" s="8" t="str">
        <f>IF(Zbirni_podaci[[#This Row],[ROK]]&lt;&gt;"",VLOOKUP(Zbirni_podaci[[#This Row],[ROK]],DATUMI,6,FALSE),"")</f>
        <v/>
      </c>
      <c r="X48" s="12" t="str">
        <f t="shared" si="10"/>
        <v/>
      </c>
      <c r="Y48" s="8" t="str">
        <f>IF(Zbirni_podaci[[#This Row],[ROK]]&lt;&gt;"",VLOOKUP(Zbirni_podaci[[#This Row],[ROK]],DATUMI,2,FALSE),"")</f>
        <v/>
      </c>
      <c r="Z48" s="12" t="str">
        <f t="shared" si="19"/>
        <v/>
      </c>
      <c r="AA48" s="8" t="str">
        <f>IF(Zbirni_podaci[[#This Row],[ROK]]&lt;&gt;"",VLOOKUP(Zbirni_podaci[[#This Row],[ROK]],DATUMI,3,FALSE),"")</f>
        <v/>
      </c>
      <c r="AB48" s="12" t="str">
        <f t="shared" si="20"/>
        <v/>
      </c>
      <c r="AC48" s="8" t="str">
        <f>IF(Zbirni_podaci[[#This Row],[ROK]]&lt;&gt;"",VLOOKUP(Zbirni_podaci[[#This Row],[ROK]],DATUMI,4,FALSE),"")</f>
        <v/>
      </c>
      <c r="AD48" s="12" t="str">
        <f t="shared" si="21"/>
        <v/>
      </c>
      <c r="AE48" s="12" t="str">
        <f t="shared" si="14"/>
        <v/>
      </c>
      <c r="AF48" s="6" t="str">
        <f t="shared" si="22"/>
        <v/>
      </c>
      <c r="AG48" s="125" t="str">
        <f>IF(Zbirni_podaci[[#This Row],[ROK]]&lt;&gt;"",VLOOKUP(Zbirni_podaci[[#This Row],[ROK]],DATUMI,6,FALSE),"")</f>
        <v/>
      </c>
    </row>
    <row r="49" spans="1:33" ht="20.100000000000001" customHeight="1">
      <c r="A49" s="44">
        <f>PODACI_STUDENTI!A48</f>
        <v>47</v>
      </c>
      <c r="B49" s="44" t="str">
        <f>PODACI_STUDENTI!B48</f>
        <v>2018/2042</v>
      </c>
      <c r="C49" s="44" t="str">
        <f>PODACI_STUDENTI!C48</f>
        <v>Lončar Luka</v>
      </c>
      <c r="D49" s="44">
        <f>PODACI_STUDENTI!D48</f>
        <v>0</v>
      </c>
      <c r="E49" s="7"/>
      <c r="F49" s="5">
        <f>IF(OR(Predrok_novembar!F49&lt;&gt;"",Predrok_decembar!F49&lt;&gt;"",Januar!F49&lt;&gt;"",Februar!F49&lt;&gt;"",Juni!F49&lt;&gt;"",Juli!F49,Septembar!F49&lt;&gt;"",Oktobar!F49&lt;&gt;"",Oktobar_2!F49&lt;&gt;""),MAX(Predrok_novembar!F49,Predrok_decembar!F49,Januar!F49,Februar!F49,Juni!F49,Juli!F49,Septembar!F49,Oktobar!F49,Oktobar_2!F49),"")</f>
        <v>27</v>
      </c>
      <c r="G49" s="5" t="str">
        <f>IF(OR(Predrok_novembar!G49&lt;&gt;"",Predrok_decembar!G49&lt;&gt;"",Januar!G49&lt;&gt;"",Februar!G49&lt;&gt;"",Juni!G49&lt;&gt;"",Juli!G49,Septembar!G49&lt;&gt;"",Oktobar!G49&lt;&gt;"",Oktobar_2!G49&lt;&gt;""),MAX(Predrok_novembar!G49,Predrok_decembar!G49,Januar!G49,Februar!G49,Juni!G49,Juli!G49,Septembar!G49,Oktobar!G49,Oktobar_2!G49),"")</f>
        <v/>
      </c>
      <c r="H49" s="5" t="str">
        <f>IF(OR(Predrok_novembar!H49&lt;&gt;"",Predrok_decembar!H49&lt;&gt;"",Januar!H49&lt;&gt;"",Februar!H49&lt;&gt;"",Juni!H49&lt;&gt;"",Juli!H49,Septembar!H49&lt;&gt;"",Oktobar!H49&lt;&gt;"",Oktobar_2!H49&lt;&gt;""),MAX(Predrok_novembar!H49,Predrok_decembar!H49,Januar!H49,Februar!H49,Juni!H49,Juli!H49,Septembar!H49,Oktobar!H49,Oktobar_2!H49),"")</f>
        <v/>
      </c>
      <c r="I49" s="5" t="str">
        <f>IF(OR(Predrok_novembar!I49&lt;&gt;"",Predrok_decembar!I49&lt;&gt;"",Januar!I49&lt;&gt;"",Februar!I49&lt;&gt;"",Juni!I49&lt;&gt;"",Juli!I49,Septembar!I49&lt;&gt;"",Oktobar!I49&lt;&gt;"",Oktobar_2!I49&lt;&gt;""),MAX(Predrok_novembar!I49,Predrok_decembar!I49,Januar!I49,Februar!I49,Juni!I49,Juli!I49,Septembar!I49,Oktobar!I49,Oktobar_2!I49),"")</f>
        <v/>
      </c>
      <c r="J49" s="5" t="str">
        <f>IF(OR(Predrok_novembar!J49&lt;&gt;"",Predrok_decembar!J49&lt;&gt;"",Januar!J49&lt;&gt;"",Februar!J49&lt;&gt;"",Juni!J49&lt;&gt;"",Juli!J49,Septembar!J49&lt;&gt;"",Oktobar!J49&lt;&gt;"",Oktobar_2!J49&lt;&gt;""),MAX(Predrok_novembar!J49,Predrok_decembar!J49,Januar!J49,Februar!J49,Juni!J49,Juli!J49,Septembar!J49,Oktobar!J49,Oktobar_2!J49),"")</f>
        <v/>
      </c>
      <c r="K49" s="5" t="str">
        <f t="shared" si="0"/>
        <v>NE</v>
      </c>
      <c r="L49" s="11" t="str">
        <f t="shared" si="1"/>
        <v/>
      </c>
      <c r="M49" s="11" t="str">
        <f t="shared" si="2"/>
        <v/>
      </c>
      <c r="N49" s="11">
        <f t="shared" si="3"/>
        <v>11.8125</v>
      </c>
      <c r="O49" s="11" t="str">
        <f t="shared" si="4"/>
        <v/>
      </c>
      <c r="P49" s="11" t="str">
        <f t="shared" si="5"/>
        <v/>
      </c>
      <c r="Q49" s="11" t="str">
        <f t="shared" si="6"/>
        <v/>
      </c>
      <c r="R49" s="11" t="str">
        <f t="shared" si="7"/>
        <v/>
      </c>
      <c r="S49" s="5" t="str">
        <f t="shared" si="17"/>
        <v/>
      </c>
      <c r="T49" s="14" t="str">
        <f t="shared" si="9"/>
        <v/>
      </c>
      <c r="U49" s="6" t="str">
        <f t="shared" si="18"/>
        <v/>
      </c>
      <c r="V49" s="81"/>
      <c r="W49" s="8" t="str">
        <f>IF(Zbirni_podaci[[#This Row],[ROK]]&lt;&gt;"",VLOOKUP(Zbirni_podaci[[#This Row],[ROK]],DATUMI,6,FALSE),"")</f>
        <v/>
      </c>
      <c r="X49" s="12" t="str">
        <f t="shared" si="10"/>
        <v/>
      </c>
      <c r="Y49" s="8" t="str">
        <f>IF(Zbirni_podaci[[#This Row],[ROK]]&lt;&gt;"",VLOOKUP(Zbirni_podaci[[#This Row],[ROK]],DATUMI,2,FALSE),"")</f>
        <v/>
      </c>
      <c r="Z49" s="12" t="str">
        <f t="shared" si="19"/>
        <v/>
      </c>
      <c r="AA49" s="8" t="str">
        <f>IF(Zbirni_podaci[[#This Row],[ROK]]&lt;&gt;"",VLOOKUP(Zbirni_podaci[[#This Row],[ROK]],DATUMI,3,FALSE),"")</f>
        <v/>
      </c>
      <c r="AB49" s="12" t="str">
        <f t="shared" si="20"/>
        <v/>
      </c>
      <c r="AC49" s="8" t="str">
        <f>IF(Zbirni_podaci[[#This Row],[ROK]]&lt;&gt;"",VLOOKUP(Zbirni_podaci[[#This Row],[ROK]],DATUMI,4,FALSE),"")</f>
        <v/>
      </c>
      <c r="AD49" s="12" t="str">
        <f t="shared" si="21"/>
        <v/>
      </c>
      <c r="AE49" s="12" t="str">
        <f t="shared" si="14"/>
        <v/>
      </c>
      <c r="AF49" s="6" t="str">
        <f t="shared" si="22"/>
        <v/>
      </c>
      <c r="AG49" s="125" t="str">
        <f>IF(Zbirni_podaci[[#This Row],[ROK]]&lt;&gt;"",VLOOKUP(Zbirni_podaci[[#This Row],[ROK]],DATUMI,6,FALSE),"")</f>
        <v/>
      </c>
    </row>
    <row r="50" spans="1:33" ht="20.100000000000001" customHeight="1">
      <c r="A50" s="44">
        <f>PODACI_STUDENTI!A49</f>
        <v>48</v>
      </c>
      <c r="B50" s="44" t="str">
        <f>PODACI_STUDENTI!B49</f>
        <v>2017/2033</v>
      </c>
      <c r="C50" s="44" t="str">
        <f>PODACI_STUDENTI!C49</f>
        <v>Majstorović Miloš</v>
      </c>
      <c r="D50" s="44">
        <f>PODACI_STUDENTI!D49</f>
        <v>0</v>
      </c>
      <c r="E50" s="7"/>
      <c r="F50" s="5" t="str">
        <f>IF(OR(Predrok_novembar!F50&lt;&gt;"",Predrok_decembar!F50&lt;&gt;"",Januar!F50&lt;&gt;"",Februar!F50&lt;&gt;"",Juni!F50&lt;&gt;"",Juli!F50,Septembar!F50&lt;&gt;"",Oktobar!F50&lt;&gt;"",Oktobar_2!F50&lt;&gt;""),MAX(Predrok_novembar!F50,Predrok_decembar!F50,Januar!F50,Februar!F50,Juni!F50,Juli!F50,Septembar!F50,Oktobar!F50,Oktobar_2!F50),"")</f>
        <v/>
      </c>
      <c r="G50" s="5" t="str">
        <f>IF(OR(Predrok_novembar!G50&lt;&gt;"",Predrok_decembar!G50&lt;&gt;"",Januar!G50&lt;&gt;"",Februar!G50&lt;&gt;"",Juni!G50&lt;&gt;"",Juli!G50,Septembar!G50&lt;&gt;"",Oktobar!G50&lt;&gt;"",Oktobar_2!G50&lt;&gt;""),MAX(Predrok_novembar!G50,Predrok_decembar!G50,Januar!G50,Februar!G50,Juni!G50,Juli!G50,Septembar!G50,Oktobar!G50,Oktobar_2!G50),"")</f>
        <v/>
      </c>
      <c r="H50" s="5" t="str">
        <f>IF(OR(Predrok_novembar!H50&lt;&gt;"",Predrok_decembar!H50&lt;&gt;"",Januar!H50&lt;&gt;"",Februar!H50&lt;&gt;"",Juni!H50&lt;&gt;"",Juli!H50,Septembar!H50&lt;&gt;"",Oktobar!H50&lt;&gt;"",Oktobar_2!H50&lt;&gt;""),MAX(Predrok_novembar!H50,Predrok_decembar!H50,Januar!H50,Februar!H50,Juni!H50,Juli!H50,Septembar!H50,Oktobar!H50,Oktobar_2!H50),"")</f>
        <v/>
      </c>
      <c r="I50" s="5" t="str">
        <f>IF(OR(Predrok_novembar!I50&lt;&gt;"",Predrok_decembar!I50&lt;&gt;"",Januar!I50&lt;&gt;"",Februar!I50&lt;&gt;"",Juni!I50&lt;&gt;"",Juli!I50,Septembar!I50&lt;&gt;"",Oktobar!I50&lt;&gt;"",Oktobar_2!I50&lt;&gt;""),MAX(Predrok_novembar!I50,Predrok_decembar!I50,Januar!I50,Februar!I50,Juni!I50,Juli!I50,Septembar!I50,Oktobar!I50,Oktobar_2!I50),"")</f>
        <v/>
      </c>
      <c r="J50" s="5" t="str">
        <f>IF(OR(Predrok_novembar!J50&lt;&gt;"",Predrok_decembar!J50&lt;&gt;"",Januar!J50&lt;&gt;"",Februar!J50&lt;&gt;"",Juni!J50&lt;&gt;"",Juli!J50,Septembar!J50&lt;&gt;"",Oktobar!J50&lt;&gt;"",Oktobar_2!J50&lt;&gt;""),MAX(Predrok_novembar!J50,Predrok_decembar!J50,Januar!J50,Februar!J50,Juni!J50,Juli!J50,Septembar!J50,Oktobar!J50,Oktobar_2!J50),"")</f>
        <v/>
      </c>
      <c r="K50" s="5" t="str">
        <f t="shared" si="0"/>
        <v>NE</v>
      </c>
      <c r="L50" s="11" t="str">
        <f t="shared" si="1"/>
        <v/>
      </c>
      <c r="M50" s="11" t="str">
        <f t="shared" si="2"/>
        <v/>
      </c>
      <c r="N50" s="11" t="str">
        <f t="shared" si="3"/>
        <v/>
      </c>
      <c r="O50" s="11" t="str">
        <f t="shared" si="4"/>
        <v/>
      </c>
      <c r="P50" s="11" t="str">
        <f t="shared" si="5"/>
        <v/>
      </c>
      <c r="Q50" s="11" t="str">
        <f t="shared" si="6"/>
        <v/>
      </c>
      <c r="R50" s="11" t="str">
        <f t="shared" si="7"/>
        <v/>
      </c>
      <c r="S50" s="5" t="str">
        <f t="shared" si="17"/>
        <v/>
      </c>
      <c r="T50" s="14" t="str">
        <f t="shared" si="9"/>
        <v/>
      </c>
      <c r="U50" s="6" t="str">
        <f t="shared" si="18"/>
        <v/>
      </c>
      <c r="V50" s="81"/>
      <c r="W50" s="8" t="str">
        <f>IF(Zbirni_podaci[[#This Row],[ROK]]&lt;&gt;"",VLOOKUP(Zbirni_podaci[[#This Row],[ROK]],DATUMI,6,FALSE),"")</f>
        <v/>
      </c>
      <c r="X50" s="12" t="str">
        <f t="shared" si="10"/>
        <v/>
      </c>
      <c r="Y50" s="8" t="str">
        <f>IF(Zbirni_podaci[[#This Row],[ROK]]&lt;&gt;"",VLOOKUP(Zbirni_podaci[[#This Row],[ROK]],DATUMI,2,FALSE),"")</f>
        <v/>
      </c>
      <c r="Z50" s="12" t="str">
        <f t="shared" si="19"/>
        <v/>
      </c>
      <c r="AA50" s="8" t="str">
        <f>IF(Zbirni_podaci[[#This Row],[ROK]]&lt;&gt;"",VLOOKUP(Zbirni_podaci[[#This Row],[ROK]],DATUMI,3,FALSE),"")</f>
        <v/>
      </c>
      <c r="AB50" s="12" t="str">
        <f t="shared" si="20"/>
        <v/>
      </c>
      <c r="AC50" s="8" t="str">
        <f>IF(Zbirni_podaci[[#This Row],[ROK]]&lt;&gt;"",VLOOKUP(Zbirni_podaci[[#This Row],[ROK]],DATUMI,4,FALSE),"")</f>
        <v/>
      </c>
      <c r="AD50" s="12" t="str">
        <f t="shared" si="21"/>
        <v/>
      </c>
      <c r="AE50" s="12" t="str">
        <f t="shared" si="14"/>
        <v/>
      </c>
      <c r="AF50" s="6" t="str">
        <f t="shared" si="22"/>
        <v/>
      </c>
      <c r="AG50" s="125" t="str">
        <f>IF(Zbirni_podaci[[#This Row],[ROK]]&lt;&gt;"",VLOOKUP(Zbirni_podaci[[#This Row],[ROK]],DATUMI,6,FALSE),"")</f>
        <v/>
      </c>
    </row>
    <row r="51" spans="1:33" ht="20.100000000000001" customHeight="1">
      <c r="A51" s="44">
        <f>PODACI_STUDENTI!A50</f>
        <v>49</v>
      </c>
      <c r="B51" s="44" t="str">
        <f>PODACI_STUDENTI!B50</f>
        <v>2018/2054</v>
      </c>
      <c r="C51" s="44" t="str">
        <f>PODACI_STUDENTI!C50</f>
        <v>Maksimović Andrea</v>
      </c>
      <c r="D51" s="44">
        <f>PODACI_STUDENTI!D50</f>
        <v>0</v>
      </c>
      <c r="E51" s="7"/>
      <c r="F51" s="5">
        <f>IF(OR(Predrok_novembar!F51&lt;&gt;"",Predrok_decembar!F51&lt;&gt;"",Januar!F51&lt;&gt;"",Februar!F51&lt;&gt;"",Juni!F51&lt;&gt;"",Juli!F51,Septembar!F51&lt;&gt;"",Oktobar!F51&lt;&gt;"",Oktobar_2!F51&lt;&gt;""),MAX(Predrok_novembar!F51,Predrok_decembar!F51,Januar!F51,Februar!F51,Juni!F51,Juli!F51,Septembar!F51,Oktobar!F51,Oktobar_2!F51),"")</f>
        <v>30</v>
      </c>
      <c r="G51" s="5">
        <f>IF(OR(Predrok_novembar!G51&lt;&gt;"",Predrok_decembar!G51&lt;&gt;"",Januar!G51&lt;&gt;"",Februar!G51&lt;&gt;"",Juni!G51&lt;&gt;"",Juli!G51,Septembar!G51&lt;&gt;"",Oktobar!G51&lt;&gt;"",Oktobar_2!G51&lt;&gt;""),MAX(Predrok_novembar!G51,Predrok_decembar!G51,Januar!G51,Februar!G51,Juni!G51,Juli!G51,Septembar!G51,Oktobar!G51,Oktobar_2!G51),"")</f>
        <v>31</v>
      </c>
      <c r="H51" s="5">
        <f>IF(OR(Predrok_novembar!H51&lt;&gt;"",Predrok_decembar!H51&lt;&gt;"",Januar!H51&lt;&gt;"",Februar!H51&lt;&gt;"",Juni!H51&lt;&gt;"",Juli!H51,Septembar!H51&lt;&gt;"",Oktobar!H51&lt;&gt;"",Oktobar_2!H51&lt;&gt;""),MAX(Predrok_novembar!H51,Predrok_decembar!H51,Januar!H51,Februar!H51,Juni!H51,Juli!H51,Septembar!H51,Oktobar!H51,Oktobar_2!H51),"")</f>
        <v>16</v>
      </c>
      <c r="I51" s="5">
        <f>IF(OR(Predrok_novembar!I51&lt;&gt;"",Predrok_decembar!I51&lt;&gt;"",Januar!I51&lt;&gt;"",Februar!I51&lt;&gt;"",Juni!I51&lt;&gt;"",Juli!I51,Septembar!I51&lt;&gt;"",Oktobar!I51&lt;&gt;"",Oktobar_2!I51&lt;&gt;""),MAX(Predrok_novembar!I51,Predrok_decembar!I51,Januar!I51,Februar!I51,Juni!I51,Juli!I51,Septembar!I51,Oktobar!I51,Oktobar_2!I51),"")</f>
        <v>9</v>
      </c>
      <c r="J51" s="5">
        <f>IF(OR(Predrok_novembar!J51&lt;&gt;"",Predrok_decembar!J51&lt;&gt;"",Januar!J51&lt;&gt;"",Februar!J51&lt;&gt;"",Juni!J51&lt;&gt;"",Juli!J51,Septembar!J51&lt;&gt;"",Oktobar!J51&lt;&gt;"",Oktobar_2!J51&lt;&gt;""),MAX(Predrok_novembar!J51,Predrok_decembar!J51,Januar!J51,Februar!J51,Juni!J51,Juli!J51,Septembar!J51,Oktobar!J51,Oktobar_2!J51),"")</f>
        <v>13</v>
      </c>
      <c r="K51" s="5" t="str">
        <f t="shared" si="0"/>
        <v>DA</v>
      </c>
      <c r="L51" s="11">
        <f t="shared" si="1"/>
        <v>5</v>
      </c>
      <c r="M51" s="11">
        <f t="shared" si="2"/>
        <v>5</v>
      </c>
      <c r="N51" s="11">
        <f t="shared" si="3"/>
        <v>13.125</v>
      </c>
      <c r="O51" s="11">
        <f t="shared" si="4"/>
        <v>13.5625</v>
      </c>
      <c r="P51" s="11">
        <f t="shared" si="5"/>
        <v>10.666666666666666</v>
      </c>
      <c r="Q51" s="11">
        <f t="shared" si="6"/>
        <v>8.4</v>
      </c>
      <c r="R51" s="11">
        <f t="shared" si="7"/>
        <v>12.133333333333333</v>
      </c>
      <c r="S51" s="5">
        <f t="shared" si="17"/>
        <v>15</v>
      </c>
      <c r="T51" s="14">
        <f t="shared" si="9"/>
        <v>83</v>
      </c>
      <c r="U51" s="6">
        <f t="shared" si="18"/>
        <v>9</v>
      </c>
      <c r="V51" s="81" t="s">
        <v>22</v>
      </c>
      <c r="W51" s="8" t="str">
        <f>IF(Zbirni_podaci[[#This Row],[ROK]]&lt;&gt;"",VLOOKUP(Zbirni_podaci[[#This Row],[ROK]],DATUMI,6,FALSE),"")</f>
        <v>04.7.2019</v>
      </c>
      <c r="X51" s="12">
        <f t="shared" si="10"/>
        <v>10</v>
      </c>
      <c r="Y51" s="8">
        <f>IF(Zbirni_podaci[[#This Row],[ROK]]&lt;&gt;"",VLOOKUP(Zbirni_podaci[[#This Row],[ROK]],DATUMI,2,FALSE),"")</f>
        <v>43479</v>
      </c>
      <c r="Z51" s="12">
        <f t="shared" si="19"/>
        <v>37.354166666666664</v>
      </c>
      <c r="AA51" s="8">
        <f>IF(Zbirni_podaci[[#This Row],[ROK]]&lt;&gt;"",VLOOKUP(Zbirni_podaci[[#This Row],[ROK]],DATUMI,3,FALSE),"")</f>
        <v>43479</v>
      </c>
      <c r="AB51" s="12">
        <f t="shared" si="20"/>
        <v>20.533333333333331</v>
      </c>
      <c r="AC51" s="8" t="str">
        <f>IF(Zbirni_podaci[[#This Row],[ROK]]&lt;&gt;"",VLOOKUP(Zbirni_podaci[[#This Row],[ROK]],DATUMI,4,FALSE),"")</f>
        <v>04.7.2019</v>
      </c>
      <c r="AD51" s="12">
        <f t="shared" si="21"/>
        <v>15</v>
      </c>
      <c r="AE51" s="12">
        <f t="shared" si="14"/>
        <v>82.887499999999989</v>
      </c>
      <c r="AF51" s="6">
        <f t="shared" si="22"/>
        <v>9</v>
      </c>
      <c r="AG51" s="125" t="str">
        <f>IF(Zbirni_podaci[[#This Row],[ROK]]&lt;&gt;"",VLOOKUP(Zbirni_podaci[[#This Row],[ROK]],DATUMI,6,FALSE),"")</f>
        <v>04.7.2019</v>
      </c>
    </row>
    <row r="52" spans="1:33" ht="20.100000000000001" customHeight="1">
      <c r="A52" s="44">
        <f>PODACI_STUDENTI!A51</f>
        <v>50</v>
      </c>
      <c r="B52" s="44" t="str">
        <f>PODACI_STUDENTI!B51</f>
        <v>2018/2056</v>
      </c>
      <c r="C52" s="44" t="str">
        <f>PODACI_STUDENTI!C51</f>
        <v>Mandić Marija</v>
      </c>
      <c r="D52" s="44">
        <f>PODACI_STUDENTI!D51</f>
        <v>0</v>
      </c>
      <c r="E52" s="7"/>
      <c r="F52" s="5">
        <f>IF(OR(Predrok_novembar!F52&lt;&gt;"",Predrok_decembar!F52&lt;&gt;"",Januar!F52&lt;&gt;"",Februar!F52&lt;&gt;"",Juni!F52&lt;&gt;"",Juli!F52,Septembar!F52&lt;&gt;"",Oktobar!F52&lt;&gt;"",Oktobar_2!F52&lt;&gt;""),MAX(Predrok_novembar!F52,Predrok_decembar!F52,Januar!F52,Februar!F52,Juni!F52,Juli!F52,Septembar!F52,Oktobar!F52,Oktobar_2!F52),"")</f>
        <v>28</v>
      </c>
      <c r="G52" s="5">
        <f>IF(OR(Predrok_novembar!G52&lt;&gt;"",Predrok_decembar!G52&lt;&gt;"",Januar!G52&lt;&gt;"",Februar!G52&lt;&gt;"",Juni!G52&lt;&gt;"",Juli!G52,Septembar!G52&lt;&gt;"",Oktobar!G52&lt;&gt;"",Oktobar_2!G52&lt;&gt;""),MAX(Predrok_novembar!G52,Predrok_decembar!G52,Januar!G52,Februar!G52,Juni!G52,Juli!G52,Septembar!G52,Oktobar!G52,Oktobar_2!G52),"")</f>
        <v>30</v>
      </c>
      <c r="H52" s="5">
        <f>IF(OR(Predrok_novembar!H52&lt;&gt;"",Predrok_decembar!H52&lt;&gt;"",Januar!H52&lt;&gt;"",Februar!H52&lt;&gt;"",Juni!H52&lt;&gt;"",Juli!H52,Septembar!H52&lt;&gt;"",Oktobar!H52&lt;&gt;"",Oktobar_2!H52&lt;&gt;""),MAX(Predrok_novembar!H52,Predrok_decembar!H52,Januar!H52,Februar!H52,Juni!H52,Juli!H52,Septembar!H52,Oktobar!H52,Oktobar_2!H52),"")</f>
        <v>17</v>
      </c>
      <c r="I52" s="5">
        <f>IF(OR(Predrok_novembar!I52&lt;&gt;"",Predrok_decembar!I52&lt;&gt;"",Januar!I52&lt;&gt;"",Februar!I52&lt;&gt;"",Juni!I52&lt;&gt;"",Juli!I52,Septembar!I52&lt;&gt;"",Oktobar!I52&lt;&gt;"",Oktobar_2!I52&lt;&gt;""),MAX(Predrok_novembar!I52,Predrok_decembar!I52,Januar!I52,Februar!I52,Juni!I52,Juli!I52,Septembar!I52,Oktobar!I52,Oktobar_2!I52),"")</f>
        <v>10</v>
      </c>
      <c r="J52" s="5">
        <f>IF(OR(Predrok_novembar!J52&lt;&gt;"",Predrok_decembar!J52&lt;&gt;"",Januar!J52&lt;&gt;"",Februar!J52&lt;&gt;"",Juni!J52&lt;&gt;"",Juli!J52,Septembar!J52&lt;&gt;"",Oktobar!J52&lt;&gt;"",Oktobar_2!J52&lt;&gt;""),MAX(Predrok_novembar!J52,Predrok_decembar!J52,Januar!J52,Februar!J52,Juni!J52,Juli!J52,Septembar!J52,Oktobar!J52,Oktobar_2!J52),"")</f>
        <v>9</v>
      </c>
      <c r="K52" s="5" t="str">
        <f t="shared" si="0"/>
        <v>DA</v>
      </c>
      <c r="L52" s="11">
        <f t="shared" si="1"/>
        <v>5</v>
      </c>
      <c r="M52" s="11">
        <f t="shared" si="2"/>
        <v>5</v>
      </c>
      <c r="N52" s="11">
        <f t="shared" si="3"/>
        <v>12.25</v>
      </c>
      <c r="O52" s="11">
        <f t="shared" si="4"/>
        <v>13.125</v>
      </c>
      <c r="P52" s="11">
        <f t="shared" si="5"/>
        <v>11.333333333333334</v>
      </c>
      <c r="Q52" s="11">
        <f t="shared" si="6"/>
        <v>9.3333333333333321</v>
      </c>
      <c r="R52" s="11">
        <f t="shared" si="7"/>
        <v>8.4</v>
      </c>
      <c r="S52" s="5">
        <f t="shared" si="17"/>
        <v>20</v>
      </c>
      <c r="T52" s="14">
        <f t="shared" si="9"/>
        <v>84</v>
      </c>
      <c r="U52" s="6">
        <f t="shared" si="18"/>
        <v>9</v>
      </c>
      <c r="V52" s="81" t="s">
        <v>8</v>
      </c>
      <c r="W52" s="8">
        <f>IF(Zbirni_podaci[[#This Row],[ROK]]&lt;&gt;"",VLOOKUP(Zbirni_podaci[[#This Row],[ROK]],DATUMI,6,FALSE),"")</f>
        <v>43490</v>
      </c>
      <c r="X52" s="12">
        <f t="shared" si="10"/>
        <v>10</v>
      </c>
      <c r="Y52" s="8">
        <f>IF(Zbirni_podaci[[#This Row],[ROK]]&lt;&gt;"",VLOOKUP(Zbirni_podaci[[#This Row],[ROK]],DATUMI,2,FALSE),"")</f>
        <v>43479</v>
      </c>
      <c r="Z52" s="12">
        <f t="shared" si="19"/>
        <v>36.708333333333336</v>
      </c>
      <c r="AA52" s="8">
        <f>IF(Zbirni_podaci[[#This Row],[ROK]]&lt;&gt;"",VLOOKUP(Zbirni_podaci[[#This Row],[ROK]],DATUMI,3,FALSE),"")</f>
        <v>43479</v>
      </c>
      <c r="AB52" s="12">
        <f t="shared" si="20"/>
        <v>17.733333333333334</v>
      </c>
      <c r="AC52" s="8">
        <f>IF(Zbirni_podaci[[#This Row],[ROK]]&lt;&gt;"",VLOOKUP(Zbirni_podaci[[#This Row],[ROK]],DATUMI,4,FALSE),"")</f>
        <v>43490</v>
      </c>
      <c r="AD52" s="12">
        <f t="shared" si="21"/>
        <v>20</v>
      </c>
      <c r="AE52" s="12">
        <f t="shared" si="14"/>
        <v>84.441666666666677</v>
      </c>
      <c r="AF52" s="6">
        <f t="shared" si="22"/>
        <v>9</v>
      </c>
      <c r="AG52" s="125">
        <f>IF(Zbirni_podaci[[#This Row],[ROK]]&lt;&gt;"",VLOOKUP(Zbirni_podaci[[#This Row],[ROK]],DATUMI,6,FALSE),"")</f>
        <v>43490</v>
      </c>
    </row>
    <row r="53" spans="1:33" ht="20.100000000000001" customHeight="1">
      <c r="A53" s="44">
        <f>PODACI_STUDENTI!A52</f>
        <v>51</v>
      </c>
      <c r="B53" s="44" t="str">
        <f>PODACI_STUDENTI!B52</f>
        <v>2018/2066</v>
      </c>
      <c r="C53" s="44" t="str">
        <f>PODACI_STUDENTI!C52</f>
        <v>Marković Katarina</v>
      </c>
      <c r="D53" s="44">
        <f>PODACI_STUDENTI!D52</f>
        <v>0</v>
      </c>
      <c r="E53" s="7"/>
      <c r="F53" s="5" t="str">
        <f>IF(OR(Predrok_novembar!F53&lt;&gt;"",Predrok_decembar!F53&lt;&gt;"",Januar!F53&lt;&gt;"",Februar!F53&lt;&gt;"",Juni!F53&lt;&gt;"",Juli!F53,Septembar!F53&lt;&gt;"",Oktobar!F53&lt;&gt;"",Oktobar_2!F53&lt;&gt;""),MAX(Predrok_novembar!F53,Predrok_decembar!F53,Januar!F53,Februar!F53,Juni!F53,Juli!F53,Septembar!F53,Oktobar!F53,Oktobar_2!F53),"")</f>
        <v/>
      </c>
      <c r="G53" s="5" t="str">
        <f>IF(OR(Predrok_novembar!G53&lt;&gt;"",Predrok_decembar!G53&lt;&gt;"",Januar!G53&lt;&gt;"",Februar!G53&lt;&gt;"",Juni!G53&lt;&gt;"",Juli!G53,Septembar!G53&lt;&gt;"",Oktobar!G53&lt;&gt;"",Oktobar_2!G53&lt;&gt;""),MAX(Predrok_novembar!G53,Predrok_decembar!G53,Januar!G53,Februar!G53,Juni!G53,Juli!G53,Septembar!G53,Oktobar!G53,Oktobar_2!G53),"")</f>
        <v/>
      </c>
      <c r="H53" s="5" t="str">
        <f>IF(OR(Predrok_novembar!H53&lt;&gt;"",Predrok_decembar!H53&lt;&gt;"",Januar!H53&lt;&gt;"",Februar!H53&lt;&gt;"",Juni!H53&lt;&gt;"",Juli!H53,Septembar!H53&lt;&gt;"",Oktobar!H53&lt;&gt;"",Oktobar_2!H53&lt;&gt;""),MAX(Predrok_novembar!H53,Predrok_decembar!H53,Januar!H53,Februar!H53,Juni!H53,Juli!H53,Septembar!H53,Oktobar!H53,Oktobar_2!H53),"")</f>
        <v/>
      </c>
      <c r="I53" s="5" t="str">
        <f>IF(OR(Predrok_novembar!I53&lt;&gt;"",Predrok_decembar!I53&lt;&gt;"",Januar!I53&lt;&gt;"",Februar!I53&lt;&gt;"",Juni!I53&lt;&gt;"",Juli!I53,Septembar!I53&lt;&gt;"",Oktobar!I53&lt;&gt;"",Oktobar_2!I53&lt;&gt;""),MAX(Predrok_novembar!I53,Predrok_decembar!I53,Januar!I53,Februar!I53,Juni!I53,Juli!I53,Septembar!I53,Oktobar!I53,Oktobar_2!I53),"")</f>
        <v/>
      </c>
      <c r="J53" s="5" t="str">
        <f>IF(OR(Predrok_novembar!J53&lt;&gt;"",Predrok_decembar!J53&lt;&gt;"",Januar!J53&lt;&gt;"",Februar!J53&lt;&gt;"",Juni!J53&lt;&gt;"",Juli!J53,Septembar!J53&lt;&gt;"",Oktobar!J53&lt;&gt;"",Oktobar_2!J53&lt;&gt;""),MAX(Predrok_novembar!J53,Predrok_decembar!J53,Januar!J53,Februar!J53,Juni!J53,Juli!J53,Septembar!J53,Oktobar!J53,Oktobar_2!J53),"")</f>
        <v/>
      </c>
      <c r="K53" s="5" t="str">
        <f t="shared" si="0"/>
        <v>NE</v>
      </c>
      <c r="L53" s="11" t="str">
        <f t="shared" si="1"/>
        <v/>
      </c>
      <c r="M53" s="11" t="str">
        <f t="shared" si="2"/>
        <v/>
      </c>
      <c r="N53" s="11" t="str">
        <f t="shared" si="3"/>
        <v/>
      </c>
      <c r="O53" s="11" t="str">
        <f t="shared" si="4"/>
        <v/>
      </c>
      <c r="P53" s="11" t="str">
        <f t="shared" si="5"/>
        <v/>
      </c>
      <c r="Q53" s="11" t="str">
        <f t="shared" si="6"/>
        <v/>
      </c>
      <c r="R53" s="11" t="str">
        <f t="shared" si="7"/>
        <v/>
      </c>
      <c r="S53" s="5" t="str">
        <f t="shared" si="17"/>
        <v/>
      </c>
      <c r="T53" s="14" t="str">
        <f t="shared" si="9"/>
        <v/>
      </c>
      <c r="U53" s="6" t="str">
        <f t="shared" si="18"/>
        <v/>
      </c>
      <c r="V53" s="81"/>
      <c r="W53" s="8" t="str">
        <f>IF(Zbirni_podaci[[#This Row],[ROK]]&lt;&gt;"",VLOOKUP(Zbirni_podaci[[#This Row],[ROK]],DATUMI,6,FALSE),"")</f>
        <v/>
      </c>
      <c r="X53" s="12" t="str">
        <f t="shared" si="10"/>
        <v/>
      </c>
      <c r="Y53" s="8" t="str">
        <f>IF(Zbirni_podaci[[#This Row],[ROK]]&lt;&gt;"",VLOOKUP(Zbirni_podaci[[#This Row],[ROK]],DATUMI,2,FALSE),"")</f>
        <v/>
      </c>
      <c r="Z53" s="12" t="str">
        <f t="shared" si="19"/>
        <v/>
      </c>
      <c r="AA53" s="8" t="str">
        <f>IF(Zbirni_podaci[[#This Row],[ROK]]&lt;&gt;"",VLOOKUP(Zbirni_podaci[[#This Row],[ROK]],DATUMI,3,FALSE),"")</f>
        <v/>
      </c>
      <c r="AB53" s="12" t="str">
        <f t="shared" si="20"/>
        <v/>
      </c>
      <c r="AC53" s="8" t="str">
        <f>IF(Zbirni_podaci[[#This Row],[ROK]]&lt;&gt;"",VLOOKUP(Zbirni_podaci[[#This Row],[ROK]],DATUMI,4,FALSE),"")</f>
        <v/>
      </c>
      <c r="AD53" s="12" t="str">
        <f t="shared" si="21"/>
        <v/>
      </c>
      <c r="AE53" s="12" t="str">
        <f t="shared" si="14"/>
        <v/>
      </c>
      <c r="AF53" s="6" t="str">
        <f t="shared" si="22"/>
        <v/>
      </c>
      <c r="AG53" s="125" t="str">
        <f>IF(Zbirni_podaci[[#This Row],[ROK]]&lt;&gt;"",VLOOKUP(Zbirni_podaci[[#This Row],[ROK]],DATUMI,6,FALSE),"")</f>
        <v/>
      </c>
    </row>
    <row r="54" spans="1:33" ht="20.100000000000001" customHeight="1">
      <c r="A54" s="44">
        <f>PODACI_STUDENTI!A53</f>
        <v>52</v>
      </c>
      <c r="B54" s="44" t="str">
        <f>PODACI_STUDENTI!B53</f>
        <v>2018/2048</v>
      </c>
      <c r="C54" s="44" t="str">
        <f>PODACI_STUDENTI!C53</f>
        <v>Maćešić Srđan</v>
      </c>
      <c r="D54" s="44">
        <f>PODACI_STUDENTI!D53</f>
        <v>0</v>
      </c>
      <c r="E54" s="7"/>
      <c r="F54" s="5">
        <f>IF(OR(Predrok_novembar!F54&lt;&gt;"",Predrok_decembar!F54&lt;&gt;"",Januar!F54&lt;&gt;"",Februar!F54&lt;&gt;"",Juni!F54&lt;&gt;"",Juli!F54,Septembar!F54&lt;&gt;"",Oktobar!F54&lt;&gt;"",Oktobar_2!F54&lt;&gt;""),MAX(Predrok_novembar!F54,Predrok_decembar!F54,Januar!F54,Februar!F54,Juni!F54,Juli!F54,Septembar!F54,Oktobar!F54,Oktobar_2!F54),"")</f>
        <v>26</v>
      </c>
      <c r="G54" s="5">
        <f>IF(OR(Predrok_novembar!G54&lt;&gt;"",Predrok_decembar!G54&lt;&gt;"",Januar!G54&lt;&gt;"",Februar!G54&lt;&gt;"",Juni!G54&lt;&gt;"",Juli!G54,Septembar!G54&lt;&gt;"",Oktobar!G54&lt;&gt;"",Oktobar_2!G54&lt;&gt;""),MAX(Predrok_novembar!G54,Predrok_decembar!G54,Januar!G54,Februar!G54,Juni!G54,Juli!G54,Septembar!G54,Oktobar!G54,Oktobar_2!G54),"")</f>
        <v>29</v>
      </c>
      <c r="H54" s="5">
        <f>IF(OR(Predrok_novembar!H54&lt;&gt;"",Predrok_decembar!H54&lt;&gt;"",Januar!H54&lt;&gt;"",Februar!H54&lt;&gt;"",Juni!H54&lt;&gt;"",Juli!H54,Septembar!H54&lt;&gt;"",Oktobar!H54&lt;&gt;"",Oktobar_2!H54&lt;&gt;""),MAX(Predrok_novembar!H54,Predrok_decembar!H54,Januar!H54,Februar!H54,Juni!H54,Juli!H54,Septembar!H54,Oktobar!H54,Oktobar_2!H54),"")</f>
        <v>12</v>
      </c>
      <c r="I54" s="5">
        <f>IF(OR(Predrok_novembar!I54&lt;&gt;"",Predrok_decembar!I54&lt;&gt;"",Januar!I54&lt;&gt;"",Februar!I54&lt;&gt;"",Juni!I54&lt;&gt;"",Juli!I54,Septembar!I54&lt;&gt;"",Oktobar!I54&lt;&gt;"",Oktobar_2!I54&lt;&gt;""),MAX(Predrok_novembar!I54,Predrok_decembar!I54,Januar!I54,Februar!I54,Juni!I54,Juli!I54,Septembar!I54,Oktobar!I54,Oktobar_2!I54),"")</f>
        <v>11</v>
      </c>
      <c r="J54" s="5">
        <f>IF(OR(Predrok_novembar!J54&lt;&gt;"",Predrok_decembar!J54&lt;&gt;"",Januar!J54&lt;&gt;"",Februar!J54&lt;&gt;"",Juni!J54&lt;&gt;"",Juli!J54,Septembar!J54&lt;&gt;"",Oktobar!J54&lt;&gt;"",Oktobar_2!J54&lt;&gt;""),MAX(Predrok_novembar!J54,Predrok_decembar!J54,Januar!J54,Februar!J54,Juni!J54,Juli!J54,Septembar!J54,Oktobar!J54,Oktobar_2!J54),"")</f>
        <v>10</v>
      </c>
      <c r="K54" s="5" t="str">
        <f t="shared" si="0"/>
        <v>DA</v>
      </c>
      <c r="L54" s="11">
        <f t="shared" si="1"/>
        <v>5</v>
      </c>
      <c r="M54" s="11">
        <f t="shared" si="2"/>
        <v>5</v>
      </c>
      <c r="N54" s="11">
        <f t="shared" si="3"/>
        <v>11.375</v>
      </c>
      <c r="O54" s="11">
        <f t="shared" si="4"/>
        <v>12.6875</v>
      </c>
      <c r="P54" s="11">
        <f t="shared" si="5"/>
        <v>8</v>
      </c>
      <c r="Q54" s="11">
        <f t="shared" si="6"/>
        <v>10.266666666666666</v>
      </c>
      <c r="R54" s="11">
        <f t="shared" si="7"/>
        <v>9.3333333333333321</v>
      </c>
      <c r="S54" s="5">
        <f t="shared" si="17"/>
        <v>15</v>
      </c>
      <c r="T54" s="14">
        <f t="shared" si="9"/>
        <v>77</v>
      </c>
      <c r="U54" s="6">
        <f t="shared" si="18"/>
        <v>8</v>
      </c>
      <c r="V54" s="81" t="s">
        <v>15</v>
      </c>
      <c r="W54" s="8">
        <f>IF(Zbirni_podaci[[#This Row],[ROK]]&lt;&gt;"",VLOOKUP(Zbirni_podaci[[#This Row],[ROK]],DATUMI,6,FALSE),"")</f>
        <v>43629</v>
      </c>
      <c r="X54" s="12">
        <f t="shared" si="10"/>
        <v>10</v>
      </c>
      <c r="Y54" s="8">
        <f>IF(Zbirni_podaci[[#This Row],[ROK]]&lt;&gt;"",VLOOKUP(Zbirni_podaci[[#This Row],[ROK]],DATUMI,2,FALSE),"")</f>
        <v>43479</v>
      </c>
      <c r="Z54" s="12">
        <f t="shared" si="19"/>
        <v>32.0625</v>
      </c>
      <c r="AA54" s="8">
        <f>IF(Zbirni_podaci[[#This Row],[ROK]]&lt;&gt;"",VLOOKUP(Zbirni_podaci[[#This Row],[ROK]],DATUMI,3,FALSE),"")</f>
        <v>43479</v>
      </c>
      <c r="AB54" s="12">
        <f t="shared" si="20"/>
        <v>19.599999999999998</v>
      </c>
      <c r="AC54" s="8">
        <f>IF(Zbirni_podaci[[#This Row],[ROK]]&lt;&gt;"",VLOOKUP(Zbirni_podaci[[#This Row],[ROK]],DATUMI,4,FALSE),"")</f>
        <v>43629</v>
      </c>
      <c r="AD54" s="12">
        <f t="shared" si="21"/>
        <v>15</v>
      </c>
      <c r="AE54" s="12">
        <f t="shared" si="14"/>
        <v>76.662499999999994</v>
      </c>
      <c r="AF54" s="6">
        <f t="shared" si="22"/>
        <v>8</v>
      </c>
      <c r="AG54" s="125">
        <f>IF(Zbirni_podaci[[#This Row],[ROK]]&lt;&gt;"",VLOOKUP(Zbirni_podaci[[#This Row],[ROK]],DATUMI,6,FALSE),"")</f>
        <v>43629</v>
      </c>
    </row>
    <row r="55" spans="1:33" ht="20.100000000000001" customHeight="1">
      <c r="A55" s="44">
        <f>PODACI_STUDENTI!A54</f>
        <v>53</v>
      </c>
      <c r="B55" s="44" t="str">
        <f>PODACI_STUDENTI!B54</f>
        <v>2018/2004</v>
      </c>
      <c r="C55" s="44" t="str">
        <f>PODACI_STUDENTI!C54</f>
        <v>Mijatović Bojan</v>
      </c>
      <c r="D55" s="44">
        <f>PODACI_STUDENTI!D54</f>
        <v>0</v>
      </c>
      <c r="E55" s="7"/>
      <c r="F55" s="5">
        <f>IF(OR(Predrok_novembar!F55&lt;&gt;"",Predrok_decembar!F55&lt;&gt;"",Januar!F55&lt;&gt;"",Februar!F55&lt;&gt;"",Juni!F55&lt;&gt;"",Juli!F55,Septembar!F55&lt;&gt;"",Oktobar!F55&lt;&gt;"",Oktobar_2!F55&lt;&gt;""),MAX(Predrok_novembar!F55,Predrok_decembar!F55,Januar!F55,Februar!F55,Juni!F55,Juli!F55,Septembar!F55,Oktobar!F55,Oktobar_2!F55),"")</f>
        <v>27</v>
      </c>
      <c r="G55" s="5">
        <f>IF(OR(Predrok_novembar!G55&lt;&gt;"",Predrok_decembar!G55&lt;&gt;"",Januar!G55&lt;&gt;"",Februar!G55&lt;&gt;"",Juni!G55&lt;&gt;"",Juli!G55,Septembar!G55&lt;&gt;"",Oktobar!G55&lt;&gt;"",Oktobar_2!G55&lt;&gt;""),MAX(Predrok_novembar!G55,Predrok_decembar!G55,Januar!G55,Februar!G55,Juni!G55,Juli!G55,Septembar!G55,Oktobar!G55,Oktobar_2!G55),"")</f>
        <v>26</v>
      </c>
      <c r="H55" s="5" t="str">
        <f>IF(OR(Predrok_novembar!H55&lt;&gt;"",Predrok_decembar!H55&lt;&gt;"",Januar!H55&lt;&gt;"",Februar!H55&lt;&gt;"",Juni!H55&lt;&gt;"",Juli!H55,Septembar!H55&lt;&gt;"",Oktobar!H55&lt;&gt;"",Oktobar_2!H55&lt;&gt;""),MAX(Predrok_novembar!H55,Predrok_decembar!H55,Januar!H55,Februar!H55,Juni!H55,Juli!H55,Septembar!H55,Oktobar!H55,Oktobar_2!H55),"")</f>
        <v/>
      </c>
      <c r="I55" s="5">
        <f>IF(OR(Predrok_novembar!I55&lt;&gt;"",Predrok_decembar!I55&lt;&gt;"",Januar!I55&lt;&gt;"",Februar!I55&lt;&gt;"",Juni!I55&lt;&gt;"",Juli!I55,Septembar!I55&lt;&gt;"",Oktobar!I55&lt;&gt;"",Oktobar_2!I55&lt;&gt;""),MAX(Predrok_novembar!I55,Predrok_decembar!I55,Januar!I55,Februar!I55,Juni!I55,Juli!I55,Septembar!I55,Oktobar!I55,Oktobar_2!I55),"")</f>
        <v>9</v>
      </c>
      <c r="J55" s="5">
        <f>IF(OR(Predrok_novembar!J55&lt;&gt;"",Predrok_decembar!J55&lt;&gt;"",Januar!J55&lt;&gt;"",Februar!J55&lt;&gt;"",Juni!J55&lt;&gt;"",Juli!J55,Septembar!J55&lt;&gt;"",Oktobar!J55&lt;&gt;"",Oktobar_2!J55&lt;&gt;""),MAX(Predrok_novembar!J55,Predrok_decembar!J55,Januar!J55,Februar!J55,Juni!J55,Juli!J55,Septembar!J55,Oktobar!J55,Oktobar_2!J55),"")</f>
        <v>9</v>
      </c>
      <c r="K55" s="5" t="str">
        <f t="shared" si="0"/>
        <v>NE</v>
      </c>
      <c r="L55" s="11" t="str">
        <f t="shared" si="1"/>
        <v/>
      </c>
      <c r="M55" s="11" t="str">
        <f t="shared" si="2"/>
        <v/>
      </c>
      <c r="N55" s="11">
        <f t="shared" si="3"/>
        <v>11.8125</v>
      </c>
      <c r="O55" s="11">
        <f t="shared" si="4"/>
        <v>11.375</v>
      </c>
      <c r="P55" s="11" t="str">
        <f t="shared" si="5"/>
        <v/>
      </c>
      <c r="Q55" s="11">
        <f t="shared" si="6"/>
        <v>8.4</v>
      </c>
      <c r="R55" s="11">
        <f t="shared" si="7"/>
        <v>8.4</v>
      </c>
      <c r="S55" s="5" t="str">
        <f t="shared" si="17"/>
        <v/>
      </c>
      <c r="T55" s="14" t="str">
        <f t="shared" si="9"/>
        <v/>
      </c>
      <c r="U55" s="6" t="str">
        <f t="shared" si="18"/>
        <v/>
      </c>
      <c r="V55" s="81"/>
      <c r="W55" s="8" t="str">
        <f>IF(Zbirni_podaci[[#This Row],[ROK]]&lt;&gt;"",VLOOKUP(Zbirni_podaci[[#This Row],[ROK]],DATUMI,6,FALSE),"")</f>
        <v/>
      </c>
      <c r="X55" s="12" t="str">
        <f t="shared" si="10"/>
        <v/>
      </c>
      <c r="Y55" s="8" t="str">
        <f>IF(Zbirni_podaci[[#This Row],[ROK]]&lt;&gt;"",VLOOKUP(Zbirni_podaci[[#This Row],[ROK]],DATUMI,2,FALSE),"")</f>
        <v/>
      </c>
      <c r="Z55" s="12" t="str">
        <f t="shared" si="19"/>
        <v/>
      </c>
      <c r="AA55" s="8" t="str">
        <f>IF(Zbirni_podaci[[#This Row],[ROK]]&lt;&gt;"",VLOOKUP(Zbirni_podaci[[#This Row],[ROK]],DATUMI,3,FALSE),"")</f>
        <v/>
      </c>
      <c r="AB55" s="12" t="str">
        <f t="shared" si="20"/>
        <v/>
      </c>
      <c r="AC55" s="8" t="str">
        <f>IF(Zbirni_podaci[[#This Row],[ROK]]&lt;&gt;"",VLOOKUP(Zbirni_podaci[[#This Row],[ROK]],DATUMI,4,FALSE),"")</f>
        <v/>
      </c>
      <c r="AD55" s="12" t="str">
        <f t="shared" si="21"/>
        <v/>
      </c>
      <c r="AE55" s="12" t="str">
        <f t="shared" si="14"/>
        <v/>
      </c>
      <c r="AF55" s="6" t="str">
        <f t="shared" si="22"/>
        <v/>
      </c>
      <c r="AG55" s="125" t="str">
        <f>IF(Zbirni_podaci[[#This Row],[ROK]]&lt;&gt;"",VLOOKUP(Zbirni_podaci[[#This Row],[ROK]],DATUMI,6,FALSE),"")</f>
        <v/>
      </c>
    </row>
    <row r="56" spans="1:33" ht="20.100000000000001" customHeight="1">
      <c r="A56" s="44">
        <f>PODACI_STUDENTI!A55</f>
        <v>54</v>
      </c>
      <c r="B56" s="44" t="str">
        <f>PODACI_STUDENTI!B55</f>
        <v>2018/2062</v>
      </c>
      <c r="C56" s="44" t="str">
        <f>PODACI_STUDENTI!C55</f>
        <v>Milivojević Petar</v>
      </c>
      <c r="D56" s="44">
        <f>PODACI_STUDENTI!D55</f>
        <v>0</v>
      </c>
      <c r="E56" s="7"/>
      <c r="F56" s="5" t="str">
        <f>IF(OR(Predrok_novembar!F56&lt;&gt;"",Predrok_decembar!F56&lt;&gt;"",Januar!F56&lt;&gt;"",Februar!F56&lt;&gt;"",Juni!F56&lt;&gt;"",Juli!F56,Septembar!F56&lt;&gt;"",Oktobar!F56&lt;&gt;"",Oktobar_2!F56&lt;&gt;""),MAX(Predrok_novembar!F56,Predrok_decembar!F56,Januar!F56,Februar!F56,Juni!F56,Juli!F56,Septembar!F56,Oktobar!F56,Oktobar_2!F56),"")</f>
        <v/>
      </c>
      <c r="G56" s="5" t="str">
        <f>IF(OR(Predrok_novembar!G56&lt;&gt;"",Predrok_decembar!G56&lt;&gt;"",Januar!G56&lt;&gt;"",Februar!G56&lt;&gt;"",Juni!G56&lt;&gt;"",Juli!G56,Septembar!G56&lt;&gt;"",Oktobar!G56&lt;&gt;"",Oktobar_2!G56&lt;&gt;""),MAX(Predrok_novembar!G56,Predrok_decembar!G56,Januar!G56,Februar!G56,Juni!G56,Juli!G56,Septembar!G56,Oktobar!G56,Oktobar_2!G56),"")</f>
        <v/>
      </c>
      <c r="H56" s="5" t="str">
        <f>IF(OR(Predrok_novembar!H56&lt;&gt;"",Predrok_decembar!H56&lt;&gt;"",Januar!H56&lt;&gt;"",Februar!H56&lt;&gt;"",Juni!H56&lt;&gt;"",Juli!H56,Septembar!H56&lt;&gt;"",Oktobar!H56&lt;&gt;"",Oktobar_2!H56&lt;&gt;""),MAX(Predrok_novembar!H56,Predrok_decembar!H56,Januar!H56,Februar!H56,Juni!H56,Juli!H56,Septembar!H56,Oktobar!H56,Oktobar_2!H56),"")</f>
        <v/>
      </c>
      <c r="I56" s="5" t="str">
        <f>IF(OR(Predrok_novembar!I56&lt;&gt;"",Predrok_decembar!I56&lt;&gt;"",Januar!I56&lt;&gt;"",Februar!I56&lt;&gt;"",Juni!I56&lt;&gt;"",Juli!I56,Septembar!I56&lt;&gt;"",Oktobar!I56&lt;&gt;"",Oktobar_2!I56&lt;&gt;""),MAX(Predrok_novembar!I56,Predrok_decembar!I56,Januar!I56,Februar!I56,Juni!I56,Juli!I56,Septembar!I56,Oktobar!I56,Oktobar_2!I56),"")</f>
        <v/>
      </c>
      <c r="J56" s="5" t="str">
        <f>IF(OR(Predrok_novembar!J56&lt;&gt;"",Predrok_decembar!J56&lt;&gt;"",Januar!J56&lt;&gt;"",Februar!J56&lt;&gt;"",Juni!J56&lt;&gt;"",Juli!J56,Septembar!J56&lt;&gt;"",Oktobar!J56&lt;&gt;"",Oktobar_2!J56&lt;&gt;""),MAX(Predrok_novembar!J56,Predrok_decembar!J56,Januar!J56,Februar!J56,Juni!J56,Juli!J56,Septembar!J56,Oktobar!J56,Oktobar_2!J56),"")</f>
        <v/>
      </c>
      <c r="K56" s="5" t="str">
        <f t="shared" si="0"/>
        <v>NE</v>
      </c>
      <c r="L56" s="11" t="str">
        <f t="shared" si="1"/>
        <v/>
      </c>
      <c r="M56" s="11" t="str">
        <f t="shared" si="2"/>
        <v/>
      </c>
      <c r="N56" s="11" t="str">
        <f t="shared" si="3"/>
        <v/>
      </c>
      <c r="O56" s="11" t="str">
        <f t="shared" si="4"/>
        <v/>
      </c>
      <c r="P56" s="11" t="str">
        <f t="shared" si="5"/>
        <v/>
      </c>
      <c r="Q56" s="11" t="str">
        <f t="shared" si="6"/>
        <v/>
      </c>
      <c r="R56" s="11" t="str">
        <f t="shared" si="7"/>
        <v/>
      </c>
      <c r="S56" s="5" t="str">
        <f t="shared" si="17"/>
        <v/>
      </c>
      <c r="T56" s="14" t="str">
        <f t="shared" si="9"/>
        <v/>
      </c>
      <c r="U56" s="6" t="str">
        <f t="shared" si="18"/>
        <v/>
      </c>
      <c r="V56" s="81"/>
      <c r="W56" s="8" t="str">
        <f>IF(Zbirni_podaci[[#This Row],[ROK]]&lt;&gt;"",VLOOKUP(Zbirni_podaci[[#This Row],[ROK]],DATUMI,6,FALSE),"")</f>
        <v/>
      </c>
      <c r="X56" s="12" t="str">
        <f t="shared" si="10"/>
        <v/>
      </c>
      <c r="Y56" s="8" t="str">
        <f>IF(Zbirni_podaci[[#This Row],[ROK]]&lt;&gt;"",VLOOKUP(Zbirni_podaci[[#This Row],[ROK]],DATUMI,2,FALSE),"")</f>
        <v/>
      </c>
      <c r="Z56" s="12" t="str">
        <f t="shared" si="19"/>
        <v/>
      </c>
      <c r="AA56" s="8" t="str">
        <f>IF(Zbirni_podaci[[#This Row],[ROK]]&lt;&gt;"",VLOOKUP(Zbirni_podaci[[#This Row],[ROK]],DATUMI,3,FALSE),"")</f>
        <v/>
      </c>
      <c r="AB56" s="12" t="str">
        <f t="shared" si="20"/>
        <v/>
      </c>
      <c r="AC56" s="8" t="str">
        <f>IF(Zbirni_podaci[[#This Row],[ROK]]&lt;&gt;"",VLOOKUP(Zbirni_podaci[[#This Row],[ROK]],DATUMI,4,FALSE),"")</f>
        <v/>
      </c>
      <c r="AD56" s="12" t="str">
        <f t="shared" si="21"/>
        <v/>
      </c>
      <c r="AE56" s="12" t="str">
        <f t="shared" si="14"/>
        <v/>
      </c>
      <c r="AF56" s="6" t="str">
        <f t="shared" si="22"/>
        <v/>
      </c>
      <c r="AG56" s="125" t="str">
        <f>IF(Zbirni_podaci[[#This Row],[ROK]]&lt;&gt;"",VLOOKUP(Zbirni_podaci[[#This Row],[ROK]],DATUMI,6,FALSE),"")</f>
        <v/>
      </c>
    </row>
    <row r="57" spans="1:33" ht="20.100000000000001" customHeight="1">
      <c r="A57" s="44">
        <f>PODACI_STUDENTI!A56</f>
        <v>55</v>
      </c>
      <c r="B57" s="44" t="str">
        <f>PODACI_STUDENTI!B56</f>
        <v>2018/2512</v>
      </c>
      <c r="C57" s="44" t="str">
        <f>PODACI_STUDENTI!C56</f>
        <v>Milošević Irena</v>
      </c>
      <c r="D57" s="44">
        <f>PODACI_STUDENTI!D56</f>
        <v>0</v>
      </c>
      <c r="E57" s="7"/>
      <c r="F57" s="5">
        <f>IF(OR(Predrok_novembar!F57&lt;&gt;"",Predrok_decembar!F57&lt;&gt;"",Januar!F57&lt;&gt;"",Februar!F57&lt;&gt;"",Juni!F57&lt;&gt;"",Juli!F57,Septembar!F57&lt;&gt;"",Oktobar!F57&lt;&gt;"",Oktobar_2!F57&lt;&gt;""),MAX(Predrok_novembar!F57,Predrok_decembar!F57,Januar!F57,Februar!F57,Juni!F57,Juli!F57,Septembar!F57,Oktobar!F57,Oktobar_2!F57),"")</f>
        <v>29</v>
      </c>
      <c r="G57" s="5">
        <f>IF(OR(Predrok_novembar!G57&lt;&gt;"",Predrok_decembar!G57&lt;&gt;"",Januar!G57&lt;&gt;"",Februar!G57&lt;&gt;"",Juni!G57&lt;&gt;"",Juli!G57,Septembar!G57&lt;&gt;"",Oktobar!G57&lt;&gt;"",Oktobar_2!G57&lt;&gt;""),MAX(Predrok_novembar!G57,Predrok_decembar!G57,Januar!G57,Februar!G57,Juni!G57,Juli!G57,Septembar!G57,Oktobar!G57,Oktobar_2!G57),"")</f>
        <v>29</v>
      </c>
      <c r="H57" s="5">
        <f>IF(OR(Predrok_novembar!H57&lt;&gt;"",Predrok_decembar!H57&lt;&gt;"",Januar!H57&lt;&gt;"",Februar!H57&lt;&gt;"",Juni!H57&lt;&gt;"",Juli!H57,Septembar!H57&lt;&gt;"",Oktobar!H57&lt;&gt;"",Oktobar_2!H57&lt;&gt;""),MAX(Predrok_novembar!H57,Predrok_decembar!H57,Januar!H57,Februar!H57,Juni!H57,Juli!H57,Septembar!H57,Oktobar!H57,Oktobar_2!H57),"")</f>
        <v>15</v>
      </c>
      <c r="I57" s="5">
        <f>IF(OR(Predrok_novembar!I57&lt;&gt;"",Predrok_decembar!I57&lt;&gt;"",Januar!I57&lt;&gt;"",Februar!I57&lt;&gt;"",Juni!I57&lt;&gt;"",Juli!I57,Septembar!I57&lt;&gt;"",Oktobar!I57&lt;&gt;"",Oktobar_2!I57&lt;&gt;""),MAX(Predrok_novembar!I57,Predrok_decembar!I57,Januar!I57,Februar!I57,Juni!I57,Juli!I57,Septembar!I57,Oktobar!I57,Oktobar_2!I57),"")</f>
        <v>9</v>
      </c>
      <c r="J57" s="5">
        <f>IF(OR(Predrok_novembar!J57&lt;&gt;"",Predrok_decembar!J57&lt;&gt;"",Januar!J57&lt;&gt;"",Februar!J57&lt;&gt;"",Juni!J57&lt;&gt;"",Juli!J57,Septembar!J57&lt;&gt;"",Oktobar!J57&lt;&gt;"",Oktobar_2!J57&lt;&gt;""),MAX(Predrok_novembar!J57,Predrok_decembar!J57,Januar!J57,Februar!J57,Juni!J57,Juli!J57,Septembar!J57,Oktobar!J57,Oktobar_2!J57),"")</f>
        <v>10</v>
      </c>
      <c r="K57" s="5" t="str">
        <f t="shared" si="0"/>
        <v>DA</v>
      </c>
      <c r="L57" s="11">
        <f t="shared" si="1"/>
        <v>5</v>
      </c>
      <c r="M57" s="11">
        <f t="shared" si="2"/>
        <v>5</v>
      </c>
      <c r="N57" s="11">
        <f t="shared" si="3"/>
        <v>12.6875</v>
      </c>
      <c r="O57" s="11">
        <f t="shared" si="4"/>
        <v>12.6875</v>
      </c>
      <c r="P57" s="11">
        <f t="shared" si="5"/>
        <v>10</v>
      </c>
      <c r="Q57" s="11">
        <f t="shared" si="6"/>
        <v>8.4</v>
      </c>
      <c r="R57" s="11">
        <f t="shared" si="7"/>
        <v>9.3333333333333321</v>
      </c>
      <c r="S57" s="5">
        <f t="shared" si="17"/>
        <v>15</v>
      </c>
      <c r="T57" s="14">
        <f t="shared" si="9"/>
        <v>78</v>
      </c>
      <c r="U57" s="6">
        <f t="shared" si="18"/>
        <v>8</v>
      </c>
      <c r="V57" s="81" t="s">
        <v>15</v>
      </c>
      <c r="W57" s="8">
        <f>IF(Zbirni_podaci[[#This Row],[ROK]]&lt;&gt;"",VLOOKUP(Zbirni_podaci[[#This Row],[ROK]],DATUMI,6,FALSE),"")</f>
        <v>43629</v>
      </c>
      <c r="X57" s="12">
        <f t="shared" si="10"/>
        <v>10</v>
      </c>
      <c r="Y57" s="8">
        <f>IF(Zbirni_podaci[[#This Row],[ROK]]&lt;&gt;"",VLOOKUP(Zbirni_podaci[[#This Row],[ROK]],DATUMI,2,FALSE),"")</f>
        <v>43479</v>
      </c>
      <c r="Z57" s="12">
        <f t="shared" si="19"/>
        <v>35.375</v>
      </c>
      <c r="AA57" s="8">
        <f>IF(Zbirni_podaci[[#This Row],[ROK]]&lt;&gt;"",VLOOKUP(Zbirni_podaci[[#This Row],[ROK]],DATUMI,3,FALSE),"")</f>
        <v>43479</v>
      </c>
      <c r="AB57" s="12">
        <f t="shared" si="20"/>
        <v>17.733333333333334</v>
      </c>
      <c r="AC57" s="8">
        <f>IF(Zbirni_podaci[[#This Row],[ROK]]&lt;&gt;"",VLOOKUP(Zbirni_podaci[[#This Row],[ROK]],DATUMI,4,FALSE),"")</f>
        <v>43629</v>
      </c>
      <c r="AD57" s="12">
        <f t="shared" si="21"/>
        <v>15</v>
      </c>
      <c r="AE57" s="12">
        <f t="shared" si="14"/>
        <v>78.108333333333334</v>
      </c>
      <c r="AF57" s="6">
        <f t="shared" si="22"/>
        <v>8</v>
      </c>
      <c r="AG57" s="125">
        <f>IF(Zbirni_podaci[[#This Row],[ROK]]&lt;&gt;"",VLOOKUP(Zbirni_podaci[[#This Row],[ROK]],DATUMI,6,FALSE),"")</f>
        <v>43629</v>
      </c>
    </row>
    <row r="58" spans="1:33" ht="20.100000000000001" customHeight="1">
      <c r="A58" s="44">
        <f>PODACI_STUDENTI!A57</f>
        <v>56</v>
      </c>
      <c r="B58" s="44" t="str">
        <f>PODACI_STUDENTI!B57</f>
        <v>2018/2034</v>
      </c>
      <c r="C58" s="44" t="str">
        <f>PODACI_STUDENTI!C57</f>
        <v>Milošević Strahinja</v>
      </c>
      <c r="D58" s="44">
        <f>PODACI_STUDENTI!D57</f>
        <v>0</v>
      </c>
      <c r="E58" s="7"/>
      <c r="F58" s="5">
        <f>IF(OR(Predrok_novembar!F58&lt;&gt;"",Predrok_decembar!F58&lt;&gt;"",Januar!F58&lt;&gt;"",Februar!F58&lt;&gt;"",Juni!F58&lt;&gt;"",Juli!F58,Septembar!F58&lt;&gt;"",Oktobar!F58&lt;&gt;"",Oktobar_2!F58&lt;&gt;""),MAX(Predrok_novembar!F58,Predrok_decembar!F58,Januar!F58,Februar!F58,Juni!F58,Juli!F58,Septembar!F58,Oktobar!F58,Oktobar_2!F58),"")</f>
        <v>31</v>
      </c>
      <c r="G58" s="5">
        <f>IF(OR(Predrok_novembar!G58&lt;&gt;"",Predrok_decembar!G58&lt;&gt;"",Januar!G58&lt;&gt;"",Februar!G58&lt;&gt;"",Juni!G58&lt;&gt;"",Juli!G58,Septembar!G58&lt;&gt;"",Oktobar!G58&lt;&gt;"",Oktobar_2!G58&lt;&gt;""),MAX(Predrok_novembar!G58,Predrok_decembar!G58,Januar!G58,Februar!G58,Juni!G58,Juli!G58,Septembar!G58,Oktobar!G58,Oktobar_2!G58),"")</f>
        <v>30</v>
      </c>
      <c r="H58" s="5">
        <f>IF(OR(Predrok_novembar!H58&lt;&gt;"",Predrok_decembar!H58&lt;&gt;"",Januar!H58&lt;&gt;"",Februar!H58&lt;&gt;"",Juni!H58&lt;&gt;"",Juli!H58,Septembar!H58&lt;&gt;"",Oktobar!H58&lt;&gt;"",Oktobar_2!H58&lt;&gt;""),MAX(Predrok_novembar!H58,Predrok_decembar!H58,Januar!H58,Februar!H58,Juni!H58,Juli!H58,Septembar!H58,Oktobar!H58,Oktobar_2!H58),"")</f>
        <v>12</v>
      </c>
      <c r="I58" s="5">
        <f>IF(OR(Predrok_novembar!I58&lt;&gt;"",Predrok_decembar!I58&lt;&gt;"",Januar!I58&lt;&gt;"",Februar!I58&lt;&gt;"",Juni!I58&lt;&gt;"",Juli!I58,Septembar!I58&lt;&gt;"",Oktobar!I58&lt;&gt;"",Oktobar_2!I58&lt;&gt;""),MAX(Predrok_novembar!I58,Predrok_decembar!I58,Januar!I58,Februar!I58,Juni!I58,Juli!I58,Septembar!I58,Oktobar!I58,Oktobar_2!I58),"")</f>
        <v>11</v>
      </c>
      <c r="J58" s="5">
        <f>IF(OR(Predrok_novembar!J58&lt;&gt;"",Predrok_decembar!J58&lt;&gt;"",Januar!J58&lt;&gt;"",Februar!J58&lt;&gt;"",Juni!J58&lt;&gt;"",Juli!J58,Septembar!J58&lt;&gt;"",Oktobar!J58&lt;&gt;"",Oktobar_2!J58&lt;&gt;""),MAX(Predrok_novembar!J58,Predrok_decembar!J58,Januar!J58,Februar!J58,Juni!J58,Juli!J58,Septembar!J58,Oktobar!J58,Oktobar_2!J58),"")</f>
        <v>15</v>
      </c>
      <c r="K58" s="5" t="str">
        <f t="shared" si="0"/>
        <v>DA</v>
      </c>
      <c r="L58" s="11">
        <f t="shared" si="1"/>
        <v>5</v>
      </c>
      <c r="M58" s="11">
        <f t="shared" si="2"/>
        <v>5</v>
      </c>
      <c r="N58" s="11">
        <f t="shared" si="3"/>
        <v>13.5625</v>
      </c>
      <c r="O58" s="11">
        <f t="shared" si="4"/>
        <v>13.125</v>
      </c>
      <c r="P58" s="11">
        <f t="shared" si="5"/>
        <v>8</v>
      </c>
      <c r="Q58" s="11">
        <f t="shared" si="6"/>
        <v>10.266666666666666</v>
      </c>
      <c r="R58" s="11">
        <f t="shared" si="7"/>
        <v>14</v>
      </c>
      <c r="S58" s="5">
        <f t="shared" si="17"/>
        <v>20</v>
      </c>
      <c r="T58" s="14">
        <f t="shared" si="9"/>
        <v>89</v>
      </c>
      <c r="U58" s="6">
        <f t="shared" si="18"/>
        <v>9</v>
      </c>
      <c r="V58" s="81" t="s">
        <v>8</v>
      </c>
      <c r="W58" s="8">
        <f>IF(Zbirni_podaci[[#This Row],[ROK]]&lt;&gt;"",VLOOKUP(Zbirni_podaci[[#This Row],[ROK]],DATUMI,6,FALSE),"")</f>
        <v>43490</v>
      </c>
      <c r="X58" s="12">
        <f t="shared" si="10"/>
        <v>10</v>
      </c>
      <c r="Y58" s="8">
        <f>IF(Zbirni_podaci[[#This Row],[ROK]]&lt;&gt;"",VLOOKUP(Zbirni_podaci[[#This Row],[ROK]],DATUMI,2,FALSE),"")</f>
        <v>43479</v>
      </c>
      <c r="Z58" s="12">
        <f t="shared" si="19"/>
        <v>34.6875</v>
      </c>
      <c r="AA58" s="8">
        <f>IF(Zbirni_podaci[[#This Row],[ROK]]&lt;&gt;"",VLOOKUP(Zbirni_podaci[[#This Row],[ROK]],DATUMI,3,FALSE),"")</f>
        <v>43479</v>
      </c>
      <c r="AB58" s="12">
        <f t="shared" si="20"/>
        <v>24.266666666666666</v>
      </c>
      <c r="AC58" s="8">
        <f>IF(Zbirni_podaci[[#This Row],[ROK]]&lt;&gt;"",VLOOKUP(Zbirni_podaci[[#This Row],[ROK]],DATUMI,4,FALSE),"")</f>
        <v>43490</v>
      </c>
      <c r="AD58" s="12">
        <f t="shared" si="21"/>
        <v>20</v>
      </c>
      <c r="AE58" s="12">
        <f t="shared" si="14"/>
        <v>88.954166666666666</v>
      </c>
      <c r="AF58" s="6">
        <f t="shared" si="22"/>
        <v>9</v>
      </c>
      <c r="AG58" s="125">
        <f>IF(Zbirni_podaci[[#This Row],[ROK]]&lt;&gt;"",VLOOKUP(Zbirni_podaci[[#This Row],[ROK]],DATUMI,6,FALSE),"")</f>
        <v>43490</v>
      </c>
    </row>
    <row r="59" spans="1:33" ht="20.100000000000001" customHeight="1">
      <c r="A59" s="44">
        <f>PODACI_STUDENTI!A58</f>
        <v>57</v>
      </c>
      <c r="B59" s="44" t="str">
        <f>PODACI_STUDENTI!B58</f>
        <v>2018/2068</v>
      </c>
      <c r="C59" s="44" t="str">
        <f>PODACI_STUDENTI!C58</f>
        <v>Milošević Miloš</v>
      </c>
      <c r="D59" s="44">
        <f>PODACI_STUDENTI!D58</f>
        <v>0</v>
      </c>
      <c r="E59" s="7"/>
      <c r="F59" s="5" t="str">
        <f>IF(OR(Predrok_novembar!F59&lt;&gt;"",Predrok_decembar!F59&lt;&gt;"",Januar!F59&lt;&gt;"",Februar!F59&lt;&gt;"",Juni!F59&lt;&gt;"",Juli!F59,Septembar!F59&lt;&gt;"",Oktobar!F59&lt;&gt;"",Oktobar_2!F59&lt;&gt;""),MAX(Predrok_novembar!F59,Predrok_decembar!F59,Januar!F59,Februar!F59,Juni!F59,Juli!F59,Septembar!F59,Oktobar!F59,Oktobar_2!F59),"")</f>
        <v/>
      </c>
      <c r="G59" s="5" t="str">
        <f>IF(OR(Predrok_novembar!G59&lt;&gt;"",Predrok_decembar!G59&lt;&gt;"",Januar!G59&lt;&gt;"",Februar!G59&lt;&gt;"",Juni!G59&lt;&gt;"",Juli!G59,Septembar!G59&lt;&gt;"",Oktobar!G59&lt;&gt;"",Oktobar_2!G59&lt;&gt;""),MAX(Predrok_novembar!G59,Predrok_decembar!G59,Januar!G59,Februar!G59,Juni!G59,Juli!G59,Septembar!G59,Oktobar!G59,Oktobar_2!G59),"")</f>
        <v/>
      </c>
      <c r="H59" s="5" t="str">
        <f>IF(OR(Predrok_novembar!H59&lt;&gt;"",Predrok_decembar!H59&lt;&gt;"",Januar!H59&lt;&gt;"",Februar!H59&lt;&gt;"",Juni!H59&lt;&gt;"",Juli!H59,Septembar!H59&lt;&gt;"",Oktobar!H59&lt;&gt;"",Oktobar_2!H59&lt;&gt;""),MAX(Predrok_novembar!H59,Predrok_decembar!H59,Januar!H59,Februar!H59,Juni!H59,Juli!H59,Septembar!H59,Oktobar!H59,Oktobar_2!H59),"")</f>
        <v/>
      </c>
      <c r="I59" s="5" t="str">
        <f>IF(OR(Predrok_novembar!I59&lt;&gt;"",Predrok_decembar!I59&lt;&gt;"",Januar!I59&lt;&gt;"",Februar!I59&lt;&gt;"",Juni!I59&lt;&gt;"",Juli!I59,Septembar!I59&lt;&gt;"",Oktobar!I59&lt;&gt;"",Oktobar_2!I59&lt;&gt;""),MAX(Predrok_novembar!I59,Predrok_decembar!I59,Januar!I59,Februar!I59,Juni!I59,Juli!I59,Septembar!I59,Oktobar!I59,Oktobar_2!I59),"")</f>
        <v/>
      </c>
      <c r="J59" s="5" t="str">
        <f>IF(OR(Predrok_novembar!J59&lt;&gt;"",Predrok_decembar!J59&lt;&gt;"",Januar!J59&lt;&gt;"",Februar!J59&lt;&gt;"",Juni!J59&lt;&gt;"",Juli!J59,Septembar!J59&lt;&gt;"",Oktobar!J59&lt;&gt;"",Oktobar_2!J59&lt;&gt;""),MAX(Predrok_novembar!J59,Predrok_decembar!J59,Januar!J59,Februar!J59,Juni!J59,Juli!J59,Septembar!J59,Oktobar!J59,Oktobar_2!J59),"")</f>
        <v/>
      </c>
      <c r="K59" s="5" t="str">
        <f t="shared" si="0"/>
        <v>NE</v>
      </c>
      <c r="L59" s="11" t="str">
        <f t="shared" si="1"/>
        <v/>
      </c>
      <c r="M59" s="11" t="str">
        <f t="shared" si="2"/>
        <v/>
      </c>
      <c r="N59" s="11" t="str">
        <f t="shared" si="3"/>
        <v/>
      </c>
      <c r="O59" s="11" t="str">
        <f t="shared" si="4"/>
        <v/>
      </c>
      <c r="P59" s="11" t="str">
        <f t="shared" si="5"/>
        <v/>
      </c>
      <c r="Q59" s="11" t="str">
        <f t="shared" si="6"/>
        <v/>
      </c>
      <c r="R59" s="11" t="str">
        <f t="shared" si="7"/>
        <v/>
      </c>
      <c r="S59" s="5" t="str">
        <f t="shared" si="17"/>
        <v/>
      </c>
      <c r="T59" s="14" t="str">
        <f t="shared" si="9"/>
        <v/>
      </c>
      <c r="U59" s="6" t="str">
        <f t="shared" si="18"/>
        <v/>
      </c>
      <c r="V59" s="81"/>
      <c r="W59" s="8" t="str">
        <f>IF(Zbirni_podaci[[#This Row],[ROK]]&lt;&gt;"",VLOOKUP(Zbirni_podaci[[#This Row],[ROK]],DATUMI,6,FALSE),"")</f>
        <v/>
      </c>
      <c r="X59" s="12" t="str">
        <f t="shared" si="10"/>
        <v/>
      </c>
      <c r="Y59" s="8" t="str">
        <f>IF(Zbirni_podaci[[#This Row],[ROK]]&lt;&gt;"",VLOOKUP(Zbirni_podaci[[#This Row],[ROK]],DATUMI,2,FALSE),"")</f>
        <v/>
      </c>
      <c r="Z59" s="12" t="str">
        <f t="shared" si="19"/>
        <v/>
      </c>
      <c r="AA59" s="8" t="str">
        <f>IF(Zbirni_podaci[[#This Row],[ROK]]&lt;&gt;"",VLOOKUP(Zbirni_podaci[[#This Row],[ROK]],DATUMI,3,FALSE),"")</f>
        <v/>
      </c>
      <c r="AB59" s="12" t="str">
        <f t="shared" si="20"/>
        <v/>
      </c>
      <c r="AC59" s="8" t="str">
        <f>IF(Zbirni_podaci[[#This Row],[ROK]]&lt;&gt;"",VLOOKUP(Zbirni_podaci[[#This Row],[ROK]],DATUMI,4,FALSE),"")</f>
        <v/>
      </c>
      <c r="AD59" s="12" t="str">
        <f t="shared" si="21"/>
        <v/>
      </c>
      <c r="AE59" s="12" t="str">
        <f t="shared" si="14"/>
        <v/>
      </c>
      <c r="AF59" s="6" t="str">
        <f t="shared" si="22"/>
        <v/>
      </c>
      <c r="AG59" s="125" t="str">
        <f>IF(Zbirni_podaci[[#This Row],[ROK]]&lt;&gt;"",VLOOKUP(Zbirni_podaci[[#This Row],[ROK]],DATUMI,6,FALSE),"")</f>
        <v/>
      </c>
    </row>
    <row r="60" spans="1:33" ht="20.100000000000001" customHeight="1">
      <c r="A60" s="44">
        <f>PODACI_STUDENTI!A59</f>
        <v>58</v>
      </c>
      <c r="B60" s="44" t="str">
        <f>PODACI_STUDENTI!B59</f>
        <v>2018/2505</v>
      </c>
      <c r="C60" s="44" t="str">
        <f>PODACI_STUDENTI!C59</f>
        <v>Mitrović Dragan</v>
      </c>
      <c r="D60" s="44">
        <f>PODACI_STUDENTI!D59</f>
        <v>0</v>
      </c>
      <c r="E60" s="7"/>
      <c r="F60" s="5">
        <f>IF(OR(Predrok_novembar!F60&lt;&gt;"",Predrok_decembar!F60&lt;&gt;"",Januar!F60&lt;&gt;"",Februar!F60&lt;&gt;"",Juni!F60&lt;&gt;"",Juli!F60,Septembar!F60&lt;&gt;"",Oktobar!F60&lt;&gt;"",Oktobar_2!F60&lt;&gt;""),MAX(Predrok_novembar!F60,Predrok_decembar!F60,Januar!F60,Februar!F60,Juni!F60,Juli!F60,Septembar!F60,Oktobar!F60,Oktobar_2!F60),"")</f>
        <v>31</v>
      </c>
      <c r="G60" s="5">
        <f>IF(OR(Predrok_novembar!G60&lt;&gt;"",Predrok_decembar!G60&lt;&gt;"",Januar!G60&lt;&gt;"",Februar!G60&lt;&gt;"",Juni!G60&lt;&gt;"",Juli!G60,Septembar!G60&lt;&gt;"",Oktobar!G60&lt;&gt;"",Oktobar_2!G60&lt;&gt;""),MAX(Predrok_novembar!G60,Predrok_decembar!G60,Januar!G60,Februar!G60,Juni!G60,Juli!G60,Septembar!G60,Oktobar!G60,Oktobar_2!G60),"")</f>
        <v>32</v>
      </c>
      <c r="H60" s="5">
        <f>IF(OR(Predrok_novembar!H60&lt;&gt;"",Predrok_decembar!H60&lt;&gt;"",Januar!H60&lt;&gt;"",Februar!H60&lt;&gt;"",Juni!H60&lt;&gt;"",Juli!H60,Septembar!H60&lt;&gt;"",Oktobar!H60&lt;&gt;"",Oktobar_2!H60&lt;&gt;""),MAX(Predrok_novembar!H60,Predrok_decembar!H60,Januar!H60,Februar!H60,Juni!H60,Juli!H60,Septembar!H60,Oktobar!H60,Oktobar_2!H60),"")</f>
        <v>21</v>
      </c>
      <c r="I60" s="5">
        <f>IF(OR(Predrok_novembar!I60&lt;&gt;"",Predrok_decembar!I60&lt;&gt;"",Januar!I60&lt;&gt;"",Februar!I60&lt;&gt;"",Juni!I60&lt;&gt;"",Juli!I60,Septembar!I60&lt;&gt;"",Oktobar!I60&lt;&gt;"",Oktobar_2!I60&lt;&gt;""),MAX(Predrok_novembar!I60,Predrok_decembar!I60,Januar!I60,Februar!I60,Juni!I60,Juli!I60,Septembar!I60,Oktobar!I60,Oktobar_2!I60),"")</f>
        <v>10</v>
      </c>
      <c r="J60" s="5">
        <f>IF(OR(Predrok_novembar!J60&lt;&gt;"",Predrok_decembar!J60&lt;&gt;"",Januar!J60&lt;&gt;"",Februar!J60&lt;&gt;"",Juni!J60&lt;&gt;"",Juli!J60,Septembar!J60&lt;&gt;"",Oktobar!J60&lt;&gt;"",Oktobar_2!J60&lt;&gt;""),MAX(Predrok_novembar!J60,Predrok_decembar!J60,Januar!J60,Februar!J60,Juni!J60,Juli!J60,Septembar!J60,Oktobar!J60,Oktobar_2!J60),"")</f>
        <v>9</v>
      </c>
      <c r="K60" s="5" t="str">
        <f t="shared" si="0"/>
        <v>DA</v>
      </c>
      <c r="L60" s="11">
        <f t="shared" si="1"/>
        <v>5</v>
      </c>
      <c r="M60" s="11">
        <f t="shared" si="2"/>
        <v>5</v>
      </c>
      <c r="N60" s="11">
        <f t="shared" si="3"/>
        <v>13.5625</v>
      </c>
      <c r="O60" s="11">
        <f t="shared" si="4"/>
        <v>14</v>
      </c>
      <c r="P60" s="11">
        <f t="shared" si="5"/>
        <v>14</v>
      </c>
      <c r="Q60" s="11">
        <f t="shared" si="6"/>
        <v>9.3333333333333321</v>
      </c>
      <c r="R60" s="11">
        <f t="shared" si="7"/>
        <v>8.4</v>
      </c>
      <c r="S60" s="5">
        <f t="shared" si="17"/>
        <v>20</v>
      </c>
      <c r="T60" s="14">
        <f t="shared" si="9"/>
        <v>89</v>
      </c>
      <c r="U60" s="6">
        <f t="shared" si="18"/>
        <v>9</v>
      </c>
      <c r="V60" s="81" t="s">
        <v>8</v>
      </c>
      <c r="W60" s="8">
        <f>IF(Zbirni_podaci[[#This Row],[ROK]]&lt;&gt;"",VLOOKUP(Zbirni_podaci[[#This Row],[ROK]],DATUMI,6,FALSE),"")</f>
        <v>43490</v>
      </c>
      <c r="X60" s="12">
        <f t="shared" si="10"/>
        <v>10</v>
      </c>
      <c r="Y60" s="8">
        <f>IF(Zbirni_podaci[[#This Row],[ROK]]&lt;&gt;"",VLOOKUP(Zbirni_podaci[[#This Row],[ROK]],DATUMI,2,FALSE),"")</f>
        <v>43479</v>
      </c>
      <c r="Z60" s="12">
        <f t="shared" si="19"/>
        <v>41.5625</v>
      </c>
      <c r="AA60" s="8">
        <f>IF(Zbirni_podaci[[#This Row],[ROK]]&lt;&gt;"",VLOOKUP(Zbirni_podaci[[#This Row],[ROK]],DATUMI,3,FALSE),"")</f>
        <v>43479</v>
      </c>
      <c r="AB60" s="12">
        <f t="shared" si="20"/>
        <v>17.733333333333334</v>
      </c>
      <c r="AC60" s="8">
        <f>IF(Zbirni_podaci[[#This Row],[ROK]]&lt;&gt;"",VLOOKUP(Zbirni_podaci[[#This Row],[ROK]],DATUMI,4,FALSE),"")</f>
        <v>43490</v>
      </c>
      <c r="AD60" s="12">
        <f t="shared" si="21"/>
        <v>20</v>
      </c>
      <c r="AE60" s="12">
        <f t="shared" si="14"/>
        <v>89.295833333333334</v>
      </c>
      <c r="AF60" s="6">
        <f t="shared" si="22"/>
        <v>9</v>
      </c>
      <c r="AG60" s="125">
        <f>IF(Zbirni_podaci[[#This Row],[ROK]]&lt;&gt;"",VLOOKUP(Zbirni_podaci[[#This Row],[ROK]],DATUMI,6,FALSE),"")</f>
        <v>43490</v>
      </c>
    </row>
    <row r="61" spans="1:33" ht="20.100000000000001" customHeight="1">
      <c r="A61" s="44">
        <f>PODACI_STUDENTI!A60</f>
        <v>59</v>
      </c>
      <c r="B61" s="44" t="str">
        <f>PODACI_STUDENTI!B60</f>
        <v>2018/2046</v>
      </c>
      <c r="C61" s="44" t="str">
        <f>PODACI_STUDENTI!C60</f>
        <v>Mlađenović Natalija</v>
      </c>
      <c r="D61" s="44">
        <f>PODACI_STUDENTI!D60</f>
        <v>0</v>
      </c>
      <c r="E61" s="7"/>
      <c r="F61" s="5">
        <f>IF(OR(Predrok_novembar!F61&lt;&gt;"",Predrok_decembar!F61&lt;&gt;"",Januar!F61&lt;&gt;"",Februar!F61&lt;&gt;"",Juni!F61&lt;&gt;"",Juli!F61,Septembar!F61&lt;&gt;"",Oktobar!F61&lt;&gt;"",Oktobar_2!F61&lt;&gt;""),MAX(Predrok_novembar!F61,Predrok_decembar!F61,Januar!F61,Februar!F61,Juni!F61,Juli!F61,Septembar!F61,Oktobar!F61,Oktobar_2!F61),"")</f>
        <v>24</v>
      </c>
      <c r="G61" s="5">
        <f>IF(OR(Predrok_novembar!G61&lt;&gt;"",Predrok_decembar!G61&lt;&gt;"",Januar!G61&lt;&gt;"",Februar!G61&lt;&gt;"",Juni!G61&lt;&gt;"",Juli!G61,Septembar!G61&lt;&gt;"",Oktobar!G61&lt;&gt;"",Oktobar_2!G61&lt;&gt;""),MAX(Predrok_novembar!G61,Predrok_decembar!G61,Januar!G61,Februar!G61,Juni!G61,Juli!G61,Septembar!G61,Oktobar!G61,Oktobar_2!G61),"")</f>
        <v>27</v>
      </c>
      <c r="H61" s="5" t="str">
        <f>IF(OR(Predrok_novembar!H61&lt;&gt;"",Predrok_decembar!H61&lt;&gt;"",Januar!H61&lt;&gt;"",Februar!H61&lt;&gt;"",Juni!H61&lt;&gt;"",Juli!H61,Septembar!H61&lt;&gt;"",Oktobar!H61&lt;&gt;"",Oktobar_2!H61&lt;&gt;""),MAX(Predrok_novembar!H61,Predrok_decembar!H61,Januar!H61,Februar!H61,Juni!H61,Juli!H61,Septembar!H61,Oktobar!H61,Oktobar_2!H61),"")</f>
        <v/>
      </c>
      <c r="I61" s="5">
        <f>IF(OR(Predrok_novembar!I61&lt;&gt;"",Predrok_decembar!I61&lt;&gt;"",Januar!I61&lt;&gt;"",Februar!I61&lt;&gt;"",Juni!I61&lt;&gt;"",Juli!I61,Septembar!I61&lt;&gt;"",Oktobar!I61&lt;&gt;"",Oktobar_2!I61&lt;&gt;""),MAX(Predrok_novembar!I61,Predrok_decembar!I61,Januar!I61,Februar!I61,Juni!I61,Juli!I61,Septembar!I61,Oktobar!I61,Oktobar_2!I61),"")</f>
        <v>9</v>
      </c>
      <c r="J61" s="5" t="str">
        <f>IF(OR(Predrok_novembar!J61&lt;&gt;"",Predrok_decembar!J61&lt;&gt;"",Januar!J61&lt;&gt;"",Februar!J61&lt;&gt;"",Juni!J61&lt;&gt;"",Juli!J61,Septembar!J61&lt;&gt;"",Oktobar!J61&lt;&gt;"",Oktobar_2!J61&lt;&gt;""),MAX(Predrok_novembar!J61,Predrok_decembar!J61,Januar!J61,Februar!J61,Juni!J61,Juli!J61,Septembar!J61,Oktobar!J61,Oktobar_2!J61),"")</f>
        <v/>
      </c>
      <c r="K61" s="5" t="str">
        <f t="shared" si="0"/>
        <v>NE</v>
      </c>
      <c r="L61" s="11" t="str">
        <f t="shared" si="1"/>
        <v/>
      </c>
      <c r="M61" s="11" t="str">
        <f t="shared" si="2"/>
        <v/>
      </c>
      <c r="N61" s="11">
        <f t="shared" si="3"/>
        <v>10.5</v>
      </c>
      <c r="O61" s="11">
        <f t="shared" si="4"/>
        <v>11.8125</v>
      </c>
      <c r="P61" s="11" t="str">
        <f t="shared" si="5"/>
        <v/>
      </c>
      <c r="Q61" s="11">
        <f t="shared" si="6"/>
        <v>8.4</v>
      </c>
      <c r="R61" s="11" t="str">
        <f t="shared" si="7"/>
        <v/>
      </c>
      <c r="S61" s="5" t="str">
        <f t="shared" si="17"/>
        <v/>
      </c>
      <c r="T61" s="14" t="str">
        <f t="shared" si="9"/>
        <v/>
      </c>
      <c r="U61" s="6" t="str">
        <f t="shared" si="18"/>
        <v/>
      </c>
      <c r="V61" s="81"/>
      <c r="W61" s="8" t="str">
        <f>IF(Zbirni_podaci[[#This Row],[ROK]]&lt;&gt;"",VLOOKUP(Zbirni_podaci[[#This Row],[ROK]],DATUMI,6,FALSE),"")</f>
        <v/>
      </c>
      <c r="X61" s="12" t="str">
        <f t="shared" si="10"/>
        <v/>
      </c>
      <c r="Y61" s="8" t="str">
        <f>IF(Zbirni_podaci[[#This Row],[ROK]]&lt;&gt;"",VLOOKUP(Zbirni_podaci[[#This Row],[ROK]],DATUMI,2,FALSE),"")</f>
        <v/>
      </c>
      <c r="Z61" s="12" t="str">
        <f t="shared" si="19"/>
        <v/>
      </c>
      <c r="AA61" s="8" t="str">
        <f>IF(Zbirni_podaci[[#This Row],[ROK]]&lt;&gt;"",VLOOKUP(Zbirni_podaci[[#This Row],[ROK]],DATUMI,3,FALSE),"")</f>
        <v/>
      </c>
      <c r="AB61" s="12" t="str">
        <f t="shared" si="20"/>
        <v/>
      </c>
      <c r="AC61" s="8" t="str">
        <f>IF(Zbirni_podaci[[#This Row],[ROK]]&lt;&gt;"",VLOOKUP(Zbirni_podaci[[#This Row],[ROK]],DATUMI,4,FALSE),"")</f>
        <v/>
      </c>
      <c r="AD61" s="12" t="str">
        <f t="shared" si="21"/>
        <v/>
      </c>
      <c r="AE61" s="12" t="str">
        <f t="shared" si="14"/>
        <v/>
      </c>
      <c r="AF61" s="6" t="str">
        <f t="shared" si="22"/>
        <v/>
      </c>
      <c r="AG61" s="125" t="str">
        <f>IF(Zbirni_podaci[[#This Row],[ROK]]&lt;&gt;"",VLOOKUP(Zbirni_podaci[[#This Row],[ROK]],DATUMI,6,FALSE),"")</f>
        <v/>
      </c>
    </row>
    <row r="62" spans="1:33" ht="20.100000000000001" customHeight="1">
      <c r="A62" s="103">
        <f>PODACI_STUDENTI!A61</f>
        <v>60</v>
      </c>
      <c r="B62" s="103" t="str">
        <f>PODACI_STUDENTI!B61</f>
        <v>2017/2042</v>
      </c>
      <c r="C62" s="103" t="str">
        <f>PODACI_STUDENTI!C61</f>
        <v>Nešovanović Đorđe</v>
      </c>
      <c r="D62" s="103">
        <f>PODACI_STUDENTI!D61</f>
        <v>0</v>
      </c>
      <c r="E62" s="7"/>
      <c r="F62" s="5">
        <f>IF(OR(Predrok_novembar!F62&lt;&gt;"",Predrok_decembar!F62&lt;&gt;"",Januar!F62&lt;&gt;"",Februar!F62&lt;&gt;"",Juni!F62&lt;&gt;"",Juli!F62,Septembar!F62&lt;&gt;"",Oktobar!F62&lt;&gt;"",Oktobar_2!F62&lt;&gt;""),MAX(Predrok_novembar!F62,Predrok_decembar!F62,Januar!F62,Februar!F62,Juni!F62,Juli!F62,Septembar!F62,Oktobar!F62,Oktobar_2!F62),"")</f>
        <v>25</v>
      </c>
      <c r="G62" s="5">
        <f>IF(OR(Predrok_novembar!G62&lt;&gt;"",Predrok_decembar!G62&lt;&gt;"",Januar!G62&lt;&gt;"",Februar!G62&lt;&gt;"",Juni!G62&lt;&gt;"",Juli!G62,Septembar!G62&lt;&gt;"",Oktobar!G62&lt;&gt;"",Oktobar_2!G62&lt;&gt;""),MAX(Predrok_novembar!G62,Predrok_decembar!G62,Januar!G62,Februar!G62,Juni!G62,Juli!G62,Septembar!G62,Oktobar!G62,Oktobar_2!G62),"")</f>
        <v>28</v>
      </c>
      <c r="H62" s="5">
        <f>IF(OR(Predrok_novembar!H62&lt;&gt;"",Predrok_decembar!H62&lt;&gt;"",Januar!H62&lt;&gt;"",Februar!H62&lt;&gt;"",Juni!H62&lt;&gt;"",Juli!H62,Septembar!H62&lt;&gt;"",Oktobar!H62&lt;&gt;"",Oktobar_2!H62&lt;&gt;""),MAX(Predrok_novembar!H62,Predrok_decembar!H62,Januar!H62,Februar!H62,Juni!H62,Juli!H62,Septembar!H62,Oktobar!H62,Oktobar_2!H62),"")</f>
        <v>11</v>
      </c>
      <c r="I62" s="5">
        <f>IF(OR(Predrok_novembar!I62&lt;&gt;"",Predrok_decembar!I62&lt;&gt;"",Januar!I62&lt;&gt;"",Februar!I62&lt;&gt;"",Juni!I62&lt;&gt;"",Juli!I62,Septembar!I62&lt;&gt;"",Oktobar!I62&lt;&gt;"",Oktobar_2!I62&lt;&gt;""),MAX(Predrok_novembar!I62,Predrok_decembar!I62,Januar!I62,Februar!I62,Juni!I62,Juli!I62,Septembar!I62,Oktobar!I62,Oktobar_2!I62),"")</f>
        <v>11</v>
      </c>
      <c r="J62" s="5">
        <f>IF(OR(Predrok_novembar!J62&lt;&gt;"",Predrok_decembar!J62&lt;&gt;"",Januar!J62&lt;&gt;"",Februar!J62&lt;&gt;"",Juni!J62&lt;&gt;"",Juli!J62,Septembar!J62&lt;&gt;"",Oktobar!J62&lt;&gt;"",Oktobar_2!J62&lt;&gt;""),MAX(Predrok_novembar!J62,Predrok_decembar!J62,Januar!J62,Februar!J62,Juni!J62,Juli!J62,Septembar!J62,Oktobar!J62,Oktobar_2!J62),"")</f>
        <v>13</v>
      </c>
      <c r="K62" s="5" t="str">
        <f t="shared" si="0"/>
        <v>DA</v>
      </c>
      <c r="L62" s="11">
        <f t="shared" si="1"/>
        <v>5</v>
      </c>
      <c r="M62" s="11">
        <f t="shared" si="2"/>
        <v>5</v>
      </c>
      <c r="N62" s="11">
        <f t="shared" si="3"/>
        <v>10.9375</v>
      </c>
      <c r="O62" s="11">
        <f t="shared" si="4"/>
        <v>12.25</v>
      </c>
      <c r="P62" s="11">
        <f t="shared" si="5"/>
        <v>7.3333333333333339</v>
      </c>
      <c r="Q62" s="11">
        <f t="shared" si="6"/>
        <v>10.266666666666666</v>
      </c>
      <c r="R62" s="11">
        <f t="shared" si="7"/>
        <v>12.133333333333333</v>
      </c>
      <c r="S62" s="5">
        <f t="shared" si="17"/>
        <v>15</v>
      </c>
      <c r="T62" s="14">
        <f t="shared" si="9"/>
        <v>78</v>
      </c>
      <c r="U62" s="6">
        <f t="shared" si="18"/>
        <v>8</v>
      </c>
      <c r="V62" s="81" t="s">
        <v>15</v>
      </c>
      <c r="W62" s="8">
        <f>IF(Zbirni_podaci[[#This Row],[ROK]]&lt;&gt;"",VLOOKUP(Zbirni_podaci[[#This Row],[ROK]],DATUMI,6,FALSE),"")</f>
        <v>43629</v>
      </c>
      <c r="X62" s="12">
        <f t="shared" si="10"/>
        <v>10</v>
      </c>
      <c r="Y62" s="8">
        <f>IF(Zbirni_podaci[[#This Row],[ROK]]&lt;&gt;"",VLOOKUP(Zbirni_podaci[[#This Row],[ROK]],DATUMI,2,FALSE),"")</f>
        <v>43479</v>
      </c>
      <c r="Z62" s="12">
        <f t="shared" si="19"/>
        <v>30.520833333333336</v>
      </c>
      <c r="AA62" s="8">
        <f>IF(Zbirni_podaci[[#This Row],[ROK]]&lt;&gt;"",VLOOKUP(Zbirni_podaci[[#This Row],[ROK]],DATUMI,3,FALSE),"")</f>
        <v>43479</v>
      </c>
      <c r="AB62" s="12">
        <f t="shared" si="20"/>
        <v>22.4</v>
      </c>
      <c r="AC62" s="8">
        <f>IF(Zbirni_podaci[[#This Row],[ROK]]&lt;&gt;"",VLOOKUP(Zbirni_podaci[[#This Row],[ROK]],DATUMI,4,FALSE),"")</f>
        <v>43629</v>
      </c>
      <c r="AD62" s="12">
        <f t="shared" si="21"/>
        <v>15</v>
      </c>
      <c r="AE62" s="12">
        <f t="shared" si="14"/>
        <v>77.920833333333334</v>
      </c>
      <c r="AF62" s="6">
        <f t="shared" si="22"/>
        <v>8</v>
      </c>
      <c r="AG62" s="125">
        <f>IF(Zbirni_podaci[[#This Row],[ROK]]&lt;&gt;"",VLOOKUP(Zbirni_podaci[[#This Row],[ROK]],DATUMI,6,FALSE),"")</f>
        <v>43629</v>
      </c>
    </row>
    <row r="63" spans="1:33" ht="20.100000000000001" customHeight="1">
      <c r="A63" s="44">
        <f>PODACI_STUDENTI!A62</f>
        <v>61</v>
      </c>
      <c r="B63" s="44" t="str">
        <f>PODACI_STUDENTI!B62</f>
        <v>2018/2016</v>
      </c>
      <c r="C63" s="44" t="str">
        <f>PODACI_STUDENTI!C62</f>
        <v>Nikolovski Ilija</v>
      </c>
      <c r="D63" s="44">
        <f>PODACI_STUDENTI!D62</f>
        <v>0</v>
      </c>
      <c r="E63" s="7"/>
      <c r="F63" s="5" t="str">
        <f>IF(OR(Predrok_novembar!F63&lt;&gt;"",Predrok_decembar!F63&lt;&gt;"",Januar!F63&lt;&gt;"",Februar!F63&lt;&gt;"",Juni!F63&lt;&gt;"",Juli!F63,Septembar!F63&lt;&gt;"",Oktobar!F63&lt;&gt;"",Oktobar_2!F63&lt;&gt;""),MAX(Predrok_novembar!F63,Predrok_decembar!F63,Januar!F63,Februar!F63,Juni!F63,Juli!F63,Septembar!F63,Oktobar!F63,Oktobar_2!F63),"")</f>
        <v/>
      </c>
      <c r="G63" s="5" t="str">
        <f>IF(OR(Predrok_novembar!G63&lt;&gt;"",Predrok_decembar!G63&lt;&gt;"",Januar!G63&lt;&gt;"",Februar!G63&lt;&gt;"",Juni!G63&lt;&gt;"",Juli!G63,Septembar!G63&lt;&gt;"",Oktobar!G63&lt;&gt;"",Oktobar_2!G63&lt;&gt;""),MAX(Predrok_novembar!G63,Predrok_decembar!G63,Januar!G63,Februar!G63,Juni!G63,Juli!G63,Septembar!G63,Oktobar!G63,Oktobar_2!G63),"")</f>
        <v/>
      </c>
      <c r="H63" s="5" t="str">
        <f>IF(OR(Predrok_novembar!H63&lt;&gt;"",Predrok_decembar!H63&lt;&gt;"",Januar!H63&lt;&gt;"",Februar!H63&lt;&gt;"",Juni!H63&lt;&gt;"",Juli!H63,Septembar!H63&lt;&gt;"",Oktobar!H63&lt;&gt;"",Oktobar_2!H63&lt;&gt;""),MAX(Predrok_novembar!H63,Predrok_decembar!H63,Januar!H63,Februar!H63,Juni!H63,Juli!H63,Septembar!H63,Oktobar!H63,Oktobar_2!H63),"")</f>
        <v/>
      </c>
      <c r="I63" s="5" t="str">
        <f>IF(OR(Predrok_novembar!I63&lt;&gt;"",Predrok_decembar!I63&lt;&gt;"",Januar!I63&lt;&gt;"",Februar!I63&lt;&gt;"",Juni!I63&lt;&gt;"",Juli!I63,Septembar!I63&lt;&gt;"",Oktobar!I63&lt;&gt;"",Oktobar_2!I63&lt;&gt;""),MAX(Predrok_novembar!I63,Predrok_decembar!I63,Januar!I63,Februar!I63,Juni!I63,Juli!I63,Septembar!I63,Oktobar!I63,Oktobar_2!I63),"")</f>
        <v/>
      </c>
      <c r="J63" s="5" t="str">
        <f>IF(OR(Predrok_novembar!J63&lt;&gt;"",Predrok_decembar!J63&lt;&gt;"",Januar!J63&lt;&gt;"",Februar!J63&lt;&gt;"",Juni!J63&lt;&gt;"",Juli!J63,Septembar!J63&lt;&gt;"",Oktobar!J63&lt;&gt;"",Oktobar_2!J63&lt;&gt;""),MAX(Predrok_novembar!J63,Predrok_decembar!J63,Januar!J63,Februar!J63,Juni!J63,Juli!J63,Septembar!J63,Oktobar!J63,Oktobar_2!J63),"")</f>
        <v/>
      </c>
      <c r="K63" s="5" t="str">
        <f t="shared" si="0"/>
        <v>NE</v>
      </c>
      <c r="L63" s="11" t="str">
        <f t="shared" si="1"/>
        <v/>
      </c>
      <c r="M63" s="11" t="str">
        <f t="shared" si="2"/>
        <v/>
      </c>
      <c r="N63" s="11" t="str">
        <f t="shared" si="3"/>
        <v/>
      </c>
      <c r="O63" s="11" t="str">
        <f t="shared" si="4"/>
        <v/>
      </c>
      <c r="P63" s="11" t="str">
        <f t="shared" si="5"/>
        <v/>
      </c>
      <c r="Q63" s="11" t="str">
        <f t="shared" si="6"/>
        <v/>
      </c>
      <c r="R63" s="11" t="str">
        <f t="shared" si="7"/>
        <v/>
      </c>
      <c r="S63" s="5" t="str">
        <f t="shared" si="17"/>
        <v/>
      </c>
      <c r="T63" s="14" t="str">
        <f t="shared" si="9"/>
        <v/>
      </c>
      <c r="U63" s="6" t="str">
        <f t="shared" si="18"/>
        <v/>
      </c>
      <c r="V63" s="81"/>
      <c r="W63" s="8" t="str">
        <f>IF(Zbirni_podaci[[#This Row],[ROK]]&lt;&gt;"",VLOOKUP(Zbirni_podaci[[#This Row],[ROK]],DATUMI,6,FALSE),"")</f>
        <v/>
      </c>
      <c r="X63" s="12" t="str">
        <f t="shared" si="10"/>
        <v/>
      </c>
      <c r="Y63" s="8" t="str">
        <f>IF(Zbirni_podaci[[#This Row],[ROK]]&lt;&gt;"",VLOOKUP(Zbirni_podaci[[#This Row],[ROK]],DATUMI,2,FALSE),"")</f>
        <v/>
      </c>
      <c r="Z63" s="12" t="str">
        <f t="shared" si="19"/>
        <v/>
      </c>
      <c r="AA63" s="8" t="str">
        <f>IF(Zbirni_podaci[[#This Row],[ROK]]&lt;&gt;"",VLOOKUP(Zbirni_podaci[[#This Row],[ROK]],DATUMI,3,FALSE),"")</f>
        <v/>
      </c>
      <c r="AB63" s="12" t="str">
        <f t="shared" si="20"/>
        <v/>
      </c>
      <c r="AC63" s="8" t="str">
        <f>IF(Zbirni_podaci[[#This Row],[ROK]]&lt;&gt;"",VLOOKUP(Zbirni_podaci[[#This Row],[ROK]],DATUMI,4,FALSE),"")</f>
        <v/>
      </c>
      <c r="AD63" s="12" t="str">
        <f t="shared" si="21"/>
        <v/>
      </c>
      <c r="AE63" s="12" t="str">
        <f t="shared" si="14"/>
        <v/>
      </c>
      <c r="AF63" s="6" t="str">
        <f t="shared" si="22"/>
        <v/>
      </c>
      <c r="AG63" s="125" t="str">
        <f>IF(Zbirni_podaci[[#This Row],[ROK]]&lt;&gt;"",VLOOKUP(Zbirni_podaci[[#This Row],[ROK]],DATUMI,6,FALSE),"")</f>
        <v/>
      </c>
    </row>
    <row r="64" spans="1:33" ht="20.100000000000001" customHeight="1">
      <c r="A64" s="44">
        <f>PODACI_STUDENTI!A63</f>
        <v>62</v>
      </c>
      <c r="B64" s="44" t="str">
        <f>PODACI_STUDENTI!B63</f>
        <v>2018/2501</v>
      </c>
      <c r="C64" s="44" t="str">
        <f>PODACI_STUDENTI!C63</f>
        <v>Novaković Milena</v>
      </c>
      <c r="D64" s="44">
        <f>PODACI_STUDENTI!D63</f>
        <v>0</v>
      </c>
      <c r="E64" s="7"/>
      <c r="F64" s="5">
        <f>IF(OR(Predrok_novembar!F64&lt;&gt;"",Predrok_decembar!F64&lt;&gt;"",Januar!F64&lt;&gt;"",Februar!F64&lt;&gt;"",Juni!F64&lt;&gt;"",Juli!F64,Septembar!F64&lt;&gt;"",Oktobar!F64&lt;&gt;"",Oktobar_2!F64&lt;&gt;""),MAX(Predrok_novembar!F64,Predrok_decembar!F64,Januar!F64,Februar!F64,Juni!F64,Juli!F64,Septembar!F64,Oktobar!F64,Oktobar_2!F64),"")</f>
        <v>25</v>
      </c>
      <c r="G64" s="5">
        <f>IF(OR(Predrok_novembar!G64&lt;&gt;"",Predrok_decembar!G64&lt;&gt;"",Januar!G64&lt;&gt;"",Februar!G64&lt;&gt;"",Juni!G64&lt;&gt;"",Juli!G64,Septembar!G64&lt;&gt;"",Oktobar!G64&lt;&gt;"",Oktobar_2!G64&lt;&gt;""),MAX(Predrok_novembar!G64,Predrok_decembar!G64,Januar!G64,Februar!G64,Juni!G64,Juli!G64,Septembar!G64,Oktobar!G64,Oktobar_2!G64),"")</f>
        <v>29</v>
      </c>
      <c r="H64" s="5" t="str">
        <f>IF(OR(Predrok_novembar!H64&lt;&gt;"",Predrok_decembar!H64&lt;&gt;"",Januar!H64&lt;&gt;"",Februar!H64&lt;&gt;"",Juni!H64&lt;&gt;"",Juli!H64,Septembar!H64&lt;&gt;"",Oktobar!H64&lt;&gt;"",Oktobar_2!H64&lt;&gt;""),MAX(Predrok_novembar!H64,Predrok_decembar!H64,Januar!H64,Februar!H64,Juni!H64,Juli!H64,Septembar!H64,Oktobar!H64,Oktobar_2!H64),"")</f>
        <v/>
      </c>
      <c r="I64" s="5" t="str">
        <f>IF(OR(Predrok_novembar!I64&lt;&gt;"",Predrok_decembar!I64&lt;&gt;"",Januar!I64&lt;&gt;"",Februar!I64&lt;&gt;"",Juni!I64&lt;&gt;"",Juli!I64,Septembar!I64&lt;&gt;"",Oktobar!I64&lt;&gt;"",Oktobar_2!I64&lt;&gt;""),MAX(Predrok_novembar!I64,Predrok_decembar!I64,Januar!I64,Februar!I64,Juni!I64,Juli!I64,Septembar!I64,Oktobar!I64,Oktobar_2!I64),"")</f>
        <v/>
      </c>
      <c r="J64" s="5" t="str">
        <f>IF(OR(Predrok_novembar!J64&lt;&gt;"",Predrok_decembar!J64&lt;&gt;"",Januar!J64&lt;&gt;"",Februar!J64&lt;&gt;"",Juni!J64&lt;&gt;"",Juli!J64,Septembar!J64&lt;&gt;"",Oktobar!J64&lt;&gt;"",Oktobar_2!J64&lt;&gt;""),MAX(Predrok_novembar!J64,Predrok_decembar!J64,Januar!J64,Februar!J64,Juni!J64,Juli!J64,Septembar!J64,Oktobar!J64,Oktobar_2!J64),"")</f>
        <v/>
      </c>
      <c r="K64" s="5" t="str">
        <f t="shared" si="0"/>
        <v>NE</v>
      </c>
      <c r="L64" s="11" t="str">
        <f t="shared" si="1"/>
        <v/>
      </c>
      <c r="M64" s="11" t="str">
        <f t="shared" si="2"/>
        <v/>
      </c>
      <c r="N64" s="11">
        <f t="shared" si="3"/>
        <v>10.9375</v>
      </c>
      <c r="O64" s="11">
        <f t="shared" si="4"/>
        <v>12.6875</v>
      </c>
      <c r="P64" s="11" t="str">
        <f t="shared" si="5"/>
        <v/>
      </c>
      <c r="Q64" s="11" t="str">
        <f t="shared" si="6"/>
        <v/>
      </c>
      <c r="R64" s="11" t="str">
        <f t="shared" si="7"/>
        <v/>
      </c>
      <c r="S64" s="5" t="str">
        <f t="shared" si="17"/>
        <v/>
      </c>
      <c r="T64" s="14" t="str">
        <f t="shared" si="9"/>
        <v/>
      </c>
      <c r="U64" s="6" t="str">
        <f t="shared" si="18"/>
        <v/>
      </c>
      <c r="V64" s="81"/>
      <c r="W64" s="8" t="str">
        <f>IF(Zbirni_podaci[[#This Row],[ROK]]&lt;&gt;"",VLOOKUP(Zbirni_podaci[[#This Row],[ROK]],DATUMI,6,FALSE),"")</f>
        <v/>
      </c>
      <c r="X64" s="12" t="str">
        <f t="shared" si="10"/>
        <v/>
      </c>
      <c r="Y64" s="8" t="str">
        <f>IF(Zbirni_podaci[[#This Row],[ROK]]&lt;&gt;"",VLOOKUP(Zbirni_podaci[[#This Row],[ROK]],DATUMI,2,FALSE),"")</f>
        <v/>
      </c>
      <c r="Z64" s="12" t="str">
        <f t="shared" si="19"/>
        <v/>
      </c>
      <c r="AA64" s="8" t="str">
        <f>IF(Zbirni_podaci[[#This Row],[ROK]]&lt;&gt;"",VLOOKUP(Zbirni_podaci[[#This Row],[ROK]],DATUMI,3,FALSE),"")</f>
        <v/>
      </c>
      <c r="AB64" s="12" t="str">
        <f t="shared" si="20"/>
        <v/>
      </c>
      <c r="AC64" s="8" t="str">
        <f>IF(Zbirni_podaci[[#This Row],[ROK]]&lt;&gt;"",VLOOKUP(Zbirni_podaci[[#This Row],[ROK]],DATUMI,4,FALSE),"")</f>
        <v/>
      </c>
      <c r="AD64" s="12" t="str">
        <f t="shared" si="21"/>
        <v/>
      </c>
      <c r="AE64" s="12" t="str">
        <f t="shared" si="14"/>
        <v/>
      </c>
      <c r="AF64" s="6" t="str">
        <f t="shared" si="22"/>
        <v/>
      </c>
      <c r="AG64" s="125" t="str">
        <f>IF(Zbirni_podaci[[#This Row],[ROK]]&lt;&gt;"",VLOOKUP(Zbirni_podaci[[#This Row],[ROK]],DATUMI,6,FALSE),"")</f>
        <v/>
      </c>
    </row>
    <row r="65" spans="1:33" ht="20.100000000000001" customHeight="1">
      <c r="A65" s="44">
        <f>PODACI_STUDENTI!A64</f>
        <v>63</v>
      </c>
      <c r="B65" s="44" t="str">
        <f>PODACI_STUDENTI!B64</f>
        <v>2018/2028</v>
      </c>
      <c r="C65" s="44" t="str">
        <f>PODACI_STUDENTI!C64</f>
        <v>Obradović Marija</v>
      </c>
      <c r="D65" s="44">
        <f>PODACI_STUDENTI!D64</f>
        <v>0</v>
      </c>
      <c r="E65" s="7"/>
      <c r="F65" s="5">
        <f>IF(OR(Predrok_novembar!F65&lt;&gt;"",Predrok_decembar!F65&lt;&gt;"",Januar!F65&lt;&gt;"",Februar!F65&lt;&gt;"",Juni!F65&lt;&gt;"",Juli!F65,Septembar!F65&lt;&gt;"",Oktobar!F65&lt;&gt;"",Oktobar_2!F65&lt;&gt;""),MAX(Predrok_novembar!F65,Predrok_decembar!F65,Januar!F65,Februar!F65,Juni!F65,Juli!F65,Septembar!F65,Oktobar!F65,Oktobar_2!F65),"")</f>
        <v>25</v>
      </c>
      <c r="G65" s="5">
        <f>IF(OR(Predrok_novembar!G65&lt;&gt;"",Predrok_decembar!G65&lt;&gt;"",Januar!G65&lt;&gt;"",Februar!G65&lt;&gt;"",Juni!G65&lt;&gt;"",Juli!G65,Septembar!G65&lt;&gt;"",Oktobar!G65&lt;&gt;"",Oktobar_2!G65&lt;&gt;""),MAX(Predrok_novembar!G65,Predrok_decembar!G65,Januar!G65,Februar!G65,Juni!G65,Juli!G65,Septembar!G65,Oktobar!G65,Oktobar_2!G65),"")</f>
        <v>26</v>
      </c>
      <c r="H65" s="5" t="str">
        <f>IF(OR(Predrok_novembar!H65&lt;&gt;"",Predrok_decembar!H65&lt;&gt;"",Januar!H65&lt;&gt;"",Februar!H65&lt;&gt;"",Juni!H65&lt;&gt;"",Juli!H65,Septembar!H65&lt;&gt;"",Oktobar!H65&lt;&gt;"",Oktobar_2!H65&lt;&gt;""),MAX(Predrok_novembar!H65,Predrok_decembar!H65,Januar!H65,Februar!H65,Juni!H65,Juli!H65,Septembar!H65,Oktobar!H65,Oktobar_2!H65),"")</f>
        <v/>
      </c>
      <c r="I65" s="5">
        <f>IF(OR(Predrok_novembar!I65&lt;&gt;"",Predrok_decembar!I65&lt;&gt;"",Januar!I65&lt;&gt;"",Februar!I65&lt;&gt;"",Juni!I65&lt;&gt;"",Juli!I65,Septembar!I65&lt;&gt;"",Oktobar!I65&lt;&gt;"",Oktobar_2!I65&lt;&gt;""),MAX(Predrok_novembar!I65,Predrok_decembar!I65,Januar!I65,Februar!I65,Juni!I65,Juli!I65,Septembar!I65,Oktobar!I65,Oktobar_2!I65),"")</f>
        <v>9</v>
      </c>
      <c r="J65" s="5" t="str">
        <f>IF(OR(Predrok_novembar!J65&lt;&gt;"",Predrok_decembar!J65&lt;&gt;"",Januar!J65&lt;&gt;"",Februar!J65&lt;&gt;"",Juni!J65&lt;&gt;"",Juli!J65,Septembar!J65&lt;&gt;"",Oktobar!J65&lt;&gt;"",Oktobar_2!J65&lt;&gt;""),MAX(Predrok_novembar!J65,Predrok_decembar!J65,Januar!J65,Februar!J65,Juni!J65,Juli!J65,Septembar!J65,Oktobar!J65,Oktobar_2!J65),"")</f>
        <v/>
      </c>
      <c r="K65" s="5" t="str">
        <f t="shared" si="0"/>
        <v>NE</v>
      </c>
      <c r="L65" s="11" t="str">
        <f t="shared" si="1"/>
        <v/>
      </c>
      <c r="M65" s="11" t="str">
        <f t="shared" si="2"/>
        <v/>
      </c>
      <c r="N65" s="11">
        <f t="shared" si="3"/>
        <v>10.9375</v>
      </c>
      <c r="O65" s="11">
        <f t="shared" si="4"/>
        <v>11.375</v>
      </c>
      <c r="P65" s="11" t="str">
        <f t="shared" si="5"/>
        <v/>
      </c>
      <c r="Q65" s="11">
        <f t="shared" si="6"/>
        <v>8.4</v>
      </c>
      <c r="R65" s="11" t="str">
        <f t="shared" si="7"/>
        <v/>
      </c>
      <c r="S65" s="5" t="str">
        <f t="shared" si="17"/>
        <v/>
      </c>
      <c r="T65" s="14" t="str">
        <f t="shared" si="9"/>
        <v/>
      </c>
      <c r="U65" s="6" t="str">
        <f t="shared" si="18"/>
        <v/>
      </c>
      <c r="V65" s="81"/>
      <c r="W65" s="8" t="str">
        <f>IF(Zbirni_podaci[[#This Row],[ROK]]&lt;&gt;"",VLOOKUP(Zbirni_podaci[[#This Row],[ROK]],DATUMI,6,FALSE),"")</f>
        <v/>
      </c>
      <c r="X65" s="12" t="str">
        <f t="shared" si="10"/>
        <v/>
      </c>
      <c r="Y65" s="8" t="str">
        <f>IF(Zbirni_podaci[[#This Row],[ROK]]&lt;&gt;"",VLOOKUP(Zbirni_podaci[[#This Row],[ROK]],DATUMI,2,FALSE),"")</f>
        <v/>
      </c>
      <c r="Z65" s="12" t="str">
        <f t="shared" si="19"/>
        <v/>
      </c>
      <c r="AA65" s="8" t="str">
        <f>IF(Zbirni_podaci[[#This Row],[ROK]]&lt;&gt;"",VLOOKUP(Zbirni_podaci[[#This Row],[ROK]],DATUMI,3,FALSE),"")</f>
        <v/>
      </c>
      <c r="AB65" s="12" t="str">
        <f t="shared" si="20"/>
        <v/>
      </c>
      <c r="AC65" s="8" t="str">
        <f>IF(Zbirni_podaci[[#This Row],[ROK]]&lt;&gt;"",VLOOKUP(Zbirni_podaci[[#This Row],[ROK]],DATUMI,4,FALSE),"")</f>
        <v/>
      </c>
      <c r="AD65" s="12" t="str">
        <f t="shared" si="21"/>
        <v/>
      </c>
      <c r="AE65" s="12" t="str">
        <f t="shared" si="14"/>
        <v/>
      </c>
      <c r="AF65" s="6" t="str">
        <f t="shared" si="22"/>
        <v/>
      </c>
      <c r="AG65" s="125" t="str">
        <f>IF(Zbirni_podaci[[#This Row],[ROK]]&lt;&gt;"",VLOOKUP(Zbirni_podaci[[#This Row],[ROK]],DATUMI,6,FALSE),"")</f>
        <v/>
      </c>
    </row>
    <row r="66" spans="1:33" ht="20.100000000000001" customHeight="1">
      <c r="A66" s="44">
        <f>PODACI_STUDENTI!A65</f>
        <v>64</v>
      </c>
      <c r="B66" s="44" t="str">
        <f>PODACI_STUDENTI!B65</f>
        <v>2018/2503</v>
      </c>
      <c r="C66" s="44" t="str">
        <f>PODACI_STUDENTI!C65</f>
        <v>Ognjenović Katarina</v>
      </c>
      <c r="D66" s="44">
        <f>PODACI_STUDENTI!D65</f>
        <v>0</v>
      </c>
      <c r="E66" s="7"/>
      <c r="F66" s="5">
        <f>IF(OR(Predrok_novembar!F66&lt;&gt;"",Predrok_decembar!F66&lt;&gt;"",Januar!F66&lt;&gt;"",Februar!F66&lt;&gt;"",Juni!F66&lt;&gt;"",Juli!F66,Septembar!F66&lt;&gt;"",Oktobar!F66&lt;&gt;"",Oktobar_2!F66&lt;&gt;""),MAX(Predrok_novembar!F66,Predrok_decembar!F66,Januar!F66,Februar!F66,Juni!F66,Juli!F66,Septembar!F66,Oktobar!F66,Oktobar_2!F66),"")</f>
        <v>24</v>
      </c>
      <c r="G66" s="5">
        <f>IF(OR(Predrok_novembar!G66&lt;&gt;"",Predrok_decembar!G66&lt;&gt;"",Januar!G66&lt;&gt;"",Februar!G66&lt;&gt;"",Juni!G66&lt;&gt;"",Juli!G66,Septembar!G66&lt;&gt;"",Oktobar!G66&lt;&gt;"",Oktobar_2!G66&lt;&gt;""),MAX(Predrok_novembar!G66,Predrok_decembar!G66,Januar!G66,Februar!G66,Juni!G66,Juli!G66,Septembar!G66,Oktobar!G66,Oktobar_2!G66),"")</f>
        <v>24</v>
      </c>
      <c r="H66" s="5">
        <f>IF(OR(Predrok_novembar!H66&lt;&gt;"",Predrok_decembar!H66&lt;&gt;"",Januar!H66&lt;&gt;"",Februar!H66&lt;&gt;"",Juni!H66&lt;&gt;"",Juli!H66,Septembar!H66&lt;&gt;"",Oktobar!H66&lt;&gt;"",Oktobar_2!H66&lt;&gt;""),MAX(Predrok_novembar!H66,Predrok_decembar!H66,Januar!H66,Februar!H66,Juni!H66,Juli!H66,Septembar!H66,Oktobar!H66,Oktobar_2!H66),"")</f>
        <v>11</v>
      </c>
      <c r="I66" s="5">
        <f>IF(OR(Predrok_novembar!I66&lt;&gt;"",Predrok_decembar!I66&lt;&gt;"",Januar!I66&lt;&gt;"",Februar!I66&lt;&gt;"",Juni!I66&lt;&gt;"",Juli!I66,Septembar!I66&lt;&gt;"",Oktobar!I66&lt;&gt;"",Oktobar_2!I66&lt;&gt;""),MAX(Predrok_novembar!I66,Predrok_decembar!I66,Januar!I66,Februar!I66,Juni!I66,Juli!I66,Septembar!I66,Oktobar!I66,Oktobar_2!I66),"")</f>
        <v>9</v>
      </c>
      <c r="J66" s="5">
        <f>IF(OR(Predrok_novembar!J66&lt;&gt;"",Predrok_decembar!J66&lt;&gt;"",Januar!J66&lt;&gt;"",Februar!J66&lt;&gt;"",Juni!J66&lt;&gt;"",Juli!J66,Septembar!J66&lt;&gt;"",Oktobar!J66&lt;&gt;"",Oktobar_2!J66&lt;&gt;""),MAX(Predrok_novembar!J66,Predrok_decembar!J66,Januar!J66,Februar!J66,Juni!J66,Juli!J66,Septembar!J66,Oktobar!J66,Oktobar_2!J66),"")</f>
        <v>9</v>
      </c>
      <c r="K66" s="5" t="str">
        <f t="shared" si="0"/>
        <v>DA</v>
      </c>
      <c r="L66" s="11">
        <f t="shared" si="1"/>
        <v>5</v>
      </c>
      <c r="M66" s="11">
        <f t="shared" si="2"/>
        <v>5</v>
      </c>
      <c r="N66" s="11">
        <f t="shared" si="3"/>
        <v>10.5</v>
      </c>
      <c r="O66" s="11">
        <f t="shared" si="4"/>
        <v>10.5</v>
      </c>
      <c r="P66" s="11">
        <f t="shared" si="5"/>
        <v>7.3333333333333339</v>
      </c>
      <c r="Q66" s="11">
        <f t="shared" si="6"/>
        <v>8.4</v>
      </c>
      <c r="R66" s="11">
        <f t="shared" si="7"/>
        <v>8.4</v>
      </c>
      <c r="S66" s="5">
        <f t="shared" si="17"/>
        <v>15</v>
      </c>
      <c r="T66" s="14">
        <f t="shared" si="9"/>
        <v>70</v>
      </c>
      <c r="U66" s="6">
        <f t="shared" si="18"/>
        <v>7</v>
      </c>
      <c r="V66" s="81" t="s">
        <v>15</v>
      </c>
      <c r="W66" s="8">
        <f>IF(Zbirni_podaci[[#This Row],[ROK]]&lt;&gt;"",VLOOKUP(Zbirni_podaci[[#This Row],[ROK]],DATUMI,6,FALSE),"")</f>
        <v>43629</v>
      </c>
      <c r="X66" s="12">
        <f t="shared" si="10"/>
        <v>10</v>
      </c>
      <c r="Y66" s="8">
        <f>IF(Zbirni_podaci[[#This Row],[ROK]]&lt;&gt;"",VLOOKUP(Zbirni_podaci[[#This Row],[ROK]],DATUMI,2,FALSE),"")</f>
        <v>43479</v>
      </c>
      <c r="Z66" s="12">
        <f t="shared" si="19"/>
        <v>28.333333333333336</v>
      </c>
      <c r="AA66" s="8">
        <f>IF(Zbirni_podaci[[#This Row],[ROK]]&lt;&gt;"",VLOOKUP(Zbirni_podaci[[#This Row],[ROK]],DATUMI,3,FALSE),"")</f>
        <v>43479</v>
      </c>
      <c r="AB66" s="12">
        <f t="shared" si="20"/>
        <v>16.8</v>
      </c>
      <c r="AC66" s="8">
        <f>IF(Zbirni_podaci[[#This Row],[ROK]]&lt;&gt;"",VLOOKUP(Zbirni_podaci[[#This Row],[ROK]],DATUMI,4,FALSE),"")</f>
        <v>43629</v>
      </c>
      <c r="AD66" s="12">
        <f t="shared" si="21"/>
        <v>15</v>
      </c>
      <c r="AE66" s="12">
        <f t="shared" si="14"/>
        <v>70.13333333333334</v>
      </c>
      <c r="AF66" s="6">
        <f t="shared" si="22"/>
        <v>7</v>
      </c>
      <c r="AG66" s="125">
        <f>IF(Zbirni_podaci[[#This Row],[ROK]]&lt;&gt;"",VLOOKUP(Zbirni_podaci[[#This Row],[ROK]],DATUMI,6,FALSE),"")</f>
        <v>43629</v>
      </c>
    </row>
    <row r="67" spans="1:33" ht="20.100000000000001" customHeight="1">
      <c r="A67" s="44">
        <f>PODACI_STUDENTI!A66</f>
        <v>65</v>
      </c>
      <c r="B67" s="44" t="str">
        <f>PODACI_STUDENTI!B66</f>
        <v>2018/2069</v>
      </c>
      <c r="C67" s="44" t="str">
        <f>PODACI_STUDENTI!C66</f>
        <v>Ožegović Milorad</v>
      </c>
      <c r="D67" s="44">
        <f>PODACI_STUDENTI!D66</f>
        <v>0</v>
      </c>
      <c r="E67" s="7"/>
      <c r="F67" s="5" t="str">
        <f>IF(OR(Predrok_novembar!F67&lt;&gt;"",Predrok_decembar!F67&lt;&gt;"",Januar!F67&lt;&gt;"",Februar!F67&lt;&gt;"",Juni!F67&lt;&gt;"",Juli!F67,Septembar!F67&lt;&gt;"",Oktobar!F67&lt;&gt;"",Oktobar_2!F67&lt;&gt;""),MAX(Predrok_novembar!F67,Predrok_decembar!F67,Januar!F67,Februar!F67,Juni!F67,Juli!F67,Septembar!F67,Oktobar!F67,Oktobar_2!F67),"")</f>
        <v/>
      </c>
      <c r="G67" s="5" t="str">
        <f>IF(OR(Predrok_novembar!G67&lt;&gt;"",Predrok_decembar!G67&lt;&gt;"",Januar!G67&lt;&gt;"",Februar!G67&lt;&gt;"",Juni!G67&lt;&gt;"",Juli!G67,Septembar!G67&lt;&gt;"",Oktobar!G67&lt;&gt;"",Oktobar_2!G67&lt;&gt;""),MAX(Predrok_novembar!G67,Predrok_decembar!G67,Januar!G67,Februar!G67,Juni!G67,Juli!G67,Septembar!G67,Oktobar!G67,Oktobar_2!G67),"")</f>
        <v/>
      </c>
      <c r="H67" s="5" t="str">
        <f>IF(OR(Predrok_novembar!H67&lt;&gt;"",Predrok_decembar!H67&lt;&gt;"",Januar!H67&lt;&gt;"",Februar!H67&lt;&gt;"",Juni!H67&lt;&gt;"",Juli!H67,Septembar!H67&lt;&gt;"",Oktobar!H67&lt;&gt;"",Oktobar_2!H67&lt;&gt;""),MAX(Predrok_novembar!H67,Predrok_decembar!H67,Januar!H67,Februar!H67,Juni!H67,Juli!H67,Septembar!H67,Oktobar!H67,Oktobar_2!H67),"")</f>
        <v/>
      </c>
      <c r="I67" s="5" t="str">
        <f>IF(OR(Predrok_novembar!I67&lt;&gt;"",Predrok_decembar!I67&lt;&gt;"",Januar!I67&lt;&gt;"",Februar!I67&lt;&gt;"",Juni!I67&lt;&gt;"",Juli!I67,Septembar!I67&lt;&gt;"",Oktobar!I67&lt;&gt;"",Oktobar_2!I67&lt;&gt;""),MAX(Predrok_novembar!I67,Predrok_decembar!I67,Januar!I67,Februar!I67,Juni!I67,Juli!I67,Septembar!I67,Oktobar!I67,Oktobar_2!I67),"")</f>
        <v/>
      </c>
      <c r="J67" s="5" t="str">
        <f>IF(OR(Predrok_novembar!J67&lt;&gt;"",Predrok_decembar!J67&lt;&gt;"",Januar!J67&lt;&gt;"",Februar!J67&lt;&gt;"",Juni!J67&lt;&gt;"",Juli!J67,Septembar!J67&lt;&gt;"",Oktobar!J67&lt;&gt;"",Oktobar_2!J67&lt;&gt;""),MAX(Predrok_novembar!J67,Predrok_decembar!J67,Januar!J67,Februar!J67,Juni!J67,Juli!J67,Septembar!J67,Oktobar!J67,Oktobar_2!J67),"")</f>
        <v/>
      </c>
      <c r="K67" s="5" t="str">
        <f t="shared" ref="K67:K98" si="23">IF(B67&lt;&gt;"",IF(AND(F67&lt;&gt;"",G67&lt;&gt;"",H67&lt;&gt;"",I67&lt;&gt;"",J67&lt;&gt;""),"DA","NE"),"")</f>
        <v>NE</v>
      </c>
      <c r="L67" s="11" t="str">
        <f t="shared" ref="L67:L98" si="24">IF(S67&lt;&gt;"",5,"")</f>
        <v/>
      </c>
      <c r="M67" s="11" t="str">
        <f t="shared" ref="M67:M98" si="25">IF(S67&lt;&gt;"",5,"")</f>
        <v/>
      </c>
      <c r="N67" s="11" t="str">
        <f t="shared" ref="N67:N98" si="26">IF(F67&lt;&gt;"",IF(F67&gt;=24,(F67/32)*14,""),"")</f>
        <v/>
      </c>
      <c r="O67" s="11" t="str">
        <f t="shared" ref="O67:O98" si="27">IF(G67&lt;&gt;"",IF(G67&gt;=24,(G67/32)*14,""),"")</f>
        <v/>
      </c>
      <c r="P67" s="11" t="str">
        <f t="shared" ref="P67:P98" si="28">IF(H67&lt;&gt;"",IF(H67&gt;=11,(H67/21)*14,""),"")</f>
        <v/>
      </c>
      <c r="Q67" s="11" t="str">
        <f t="shared" ref="Q67:Q98" si="29">IF(I67&lt;&gt;"",IF(I67&gt;=9,(I67/15)*14,""),"")</f>
        <v/>
      </c>
      <c r="R67" s="11" t="str">
        <f t="shared" ref="R67:R98" si="30">IF(J67&lt;&gt;"",IF(J67&gt;=9,(J67/15)*14,""),"")</f>
        <v/>
      </c>
      <c r="S67" s="5" t="str">
        <f t="shared" ref="S67:S98" si="31">IF(V67&lt;&gt;"",IF(AND(N67&lt;&gt;"",O67&lt;&gt;"",P67&lt;&gt;"",Q67&lt;&gt;"",R67&lt;&gt;""),IF(OR(V67="Јануар",V67="Фебруар"),20,IF(OR(V67="Април",V67="Јун",V67="Јул"),15,10)),""),"")</f>
        <v/>
      </c>
      <c r="T67" s="14" t="str">
        <f t="shared" ref="T67:T98" si="32">IF(AND(L67&lt;&gt;"",M67&lt;&gt;"",S67&lt;&gt;"",N67&lt;&gt;"",O67&lt;&gt;"",Q67&lt;&gt;"",P67&lt;&gt;"",R67&lt;&gt;""),ROUND(SUM(L67,M67,S67,N67,O67,Q67,P67,R67),0),"")</f>
        <v/>
      </c>
      <c r="U67" s="6" t="str">
        <f t="shared" ref="U67:U98" si="33">IF(T67&lt;&gt;"",VLOOKUP(T67,$AM$3:$AO$7,3),"")</f>
        <v/>
      </c>
      <c r="V67" s="81"/>
      <c r="W67" s="8" t="str">
        <f>IF(Zbirni_podaci[[#This Row],[ROK]]&lt;&gt;"",VLOOKUP(Zbirni_podaci[[#This Row],[ROK]],DATUMI,6,FALSE),"")</f>
        <v/>
      </c>
      <c r="X67" s="12" t="str">
        <f t="shared" ref="X67:X98" si="34">IF(AND(U67&lt;&gt;"",V67&lt;&gt;""),M67+L67,"")</f>
        <v/>
      </c>
      <c r="Y67" s="8" t="str">
        <f>IF(Zbirni_podaci[[#This Row],[ROK]]&lt;&gt;"",VLOOKUP(Zbirni_podaci[[#This Row],[ROK]],DATUMI,2,FALSE),"")</f>
        <v/>
      </c>
      <c r="Z67" s="12" t="str">
        <f t="shared" ref="Z67:Z98" si="35">IF(X67&lt;&gt;"",SUM(N67,O67,P67),"")</f>
        <v/>
      </c>
      <c r="AA67" s="8" t="str">
        <f>IF(Zbirni_podaci[[#This Row],[ROK]]&lt;&gt;"",VLOOKUP(Zbirni_podaci[[#This Row],[ROK]],DATUMI,3,FALSE),"")</f>
        <v/>
      </c>
      <c r="AB67" s="12" t="str">
        <f t="shared" ref="AB67:AB98" si="36">IF(X67&lt;&gt;"",Q67+R67,"")</f>
        <v/>
      </c>
      <c r="AC67" s="8" t="str">
        <f>IF(Zbirni_podaci[[#This Row],[ROK]]&lt;&gt;"",VLOOKUP(Zbirni_podaci[[#This Row],[ROK]],DATUMI,4,FALSE),"")</f>
        <v/>
      </c>
      <c r="AD67" s="12" t="str">
        <f t="shared" ref="AD67:AD98" si="37">IF(AND(U67&lt;&gt;"",V67&lt;&gt;""),S67,"")</f>
        <v/>
      </c>
      <c r="AE67" s="12" t="str">
        <f t="shared" ref="AE67:AE98" si="38">IF(X67&lt;&gt;"",SUM(X67,AD67,Z67,AB67),"")</f>
        <v/>
      </c>
      <c r="AF67" s="6" t="str">
        <f t="shared" ref="AF67:AF98" si="39">IF(AND(U67&lt;&gt;"",V67&lt;&gt;""),U67,"")</f>
        <v/>
      </c>
      <c r="AG67" s="125" t="str">
        <f>IF(Zbirni_podaci[[#This Row],[ROK]]&lt;&gt;"",VLOOKUP(Zbirni_podaci[[#This Row],[ROK]],DATUMI,6,FALSE),"")</f>
        <v/>
      </c>
    </row>
    <row r="68" spans="1:33" ht="20.100000000000001" customHeight="1">
      <c r="A68" s="44">
        <f>PODACI_STUDENTI!A67</f>
        <v>66</v>
      </c>
      <c r="B68" s="44" t="str">
        <f>PODACI_STUDENTI!B67</f>
        <v>2018/2032</v>
      </c>
      <c r="C68" s="44" t="str">
        <f>PODACI_STUDENTI!C67</f>
        <v>Otović David</v>
      </c>
      <c r="D68" s="44">
        <f>PODACI_STUDENTI!D67</f>
        <v>0</v>
      </c>
      <c r="E68" s="7"/>
      <c r="F68" s="5">
        <f>IF(OR(Predrok_novembar!F68&lt;&gt;"",Predrok_decembar!F68&lt;&gt;"",Januar!F68&lt;&gt;"",Februar!F68&lt;&gt;"",Juni!F68&lt;&gt;"",Juli!F68,Septembar!F68&lt;&gt;"",Oktobar!F68&lt;&gt;"",Oktobar_2!F68&lt;&gt;""),MAX(Predrok_novembar!F68,Predrok_decembar!F68,Januar!F68,Februar!F68,Juni!F68,Juli!F68,Septembar!F68,Oktobar!F68,Oktobar_2!F68),"")</f>
        <v>24</v>
      </c>
      <c r="G68" s="5">
        <f>IF(OR(Predrok_novembar!G68&lt;&gt;"",Predrok_decembar!G68&lt;&gt;"",Januar!G68&lt;&gt;"",Februar!G68&lt;&gt;"",Juni!G68&lt;&gt;"",Juli!G68,Septembar!G68&lt;&gt;"",Oktobar!G68&lt;&gt;"",Oktobar_2!G68&lt;&gt;""),MAX(Predrok_novembar!G68,Predrok_decembar!G68,Januar!G68,Februar!G68,Juni!G68,Juli!G68,Septembar!G68,Oktobar!G68,Oktobar_2!G68),"")</f>
        <v>28</v>
      </c>
      <c r="H68" s="5" t="str">
        <f>IF(OR(Predrok_novembar!H68&lt;&gt;"",Predrok_decembar!H68&lt;&gt;"",Januar!H68&lt;&gt;"",Februar!H68&lt;&gt;"",Juni!H68&lt;&gt;"",Juli!H68,Septembar!H68&lt;&gt;"",Oktobar!H68&lt;&gt;"",Oktobar_2!H68&lt;&gt;""),MAX(Predrok_novembar!H68,Predrok_decembar!H68,Januar!H68,Februar!H68,Juni!H68,Juli!H68,Septembar!H68,Oktobar!H68,Oktobar_2!H68),"")</f>
        <v/>
      </c>
      <c r="I68" s="5">
        <f>IF(OR(Predrok_novembar!I68&lt;&gt;"",Predrok_decembar!I68&lt;&gt;"",Januar!I68&lt;&gt;"",Februar!I68&lt;&gt;"",Juni!I68&lt;&gt;"",Juli!I68,Septembar!I68&lt;&gt;"",Oktobar!I68&lt;&gt;"",Oktobar_2!I68&lt;&gt;""),MAX(Predrok_novembar!I68,Predrok_decembar!I68,Januar!I68,Februar!I68,Juni!I68,Juli!I68,Septembar!I68,Oktobar!I68,Oktobar_2!I68),"")</f>
        <v>12</v>
      </c>
      <c r="J68" s="5" t="str">
        <f>IF(OR(Predrok_novembar!J68&lt;&gt;"",Predrok_decembar!J68&lt;&gt;"",Januar!J68&lt;&gt;"",Februar!J68&lt;&gt;"",Juni!J68&lt;&gt;"",Juli!J68,Septembar!J68&lt;&gt;"",Oktobar!J68&lt;&gt;"",Oktobar_2!J68&lt;&gt;""),MAX(Predrok_novembar!J68,Predrok_decembar!J68,Januar!J68,Februar!J68,Juni!J68,Juli!J68,Septembar!J68,Oktobar!J68,Oktobar_2!J68),"")</f>
        <v/>
      </c>
      <c r="K68" s="5" t="str">
        <f t="shared" si="23"/>
        <v>NE</v>
      </c>
      <c r="L68" s="11" t="str">
        <f t="shared" si="24"/>
        <v/>
      </c>
      <c r="M68" s="11" t="str">
        <f t="shared" si="25"/>
        <v/>
      </c>
      <c r="N68" s="11">
        <f t="shared" si="26"/>
        <v>10.5</v>
      </c>
      <c r="O68" s="11">
        <f t="shared" si="27"/>
        <v>12.25</v>
      </c>
      <c r="P68" s="11" t="str">
        <f t="shared" si="28"/>
        <v/>
      </c>
      <c r="Q68" s="11">
        <f t="shared" si="29"/>
        <v>11.200000000000001</v>
      </c>
      <c r="R68" s="11" t="str">
        <f t="shared" si="30"/>
        <v/>
      </c>
      <c r="S68" s="5" t="str">
        <f t="shared" si="31"/>
        <v/>
      </c>
      <c r="T68" s="14" t="str">
        <f t="shared" si="32"/>
        <v/>
      </c>
      <c r="U68" s="6" t="str">
        <f t="shared" si="33"/>
        <v/>
      </c>
      <c r="V68" s="81"/>
      <c r="W68" s="8" t="str">
        <f>IF(Zbirni_podaci[[#This Row],[ROK]]&lt;&gt;"",VLOOKUP(Zbirni_podaci[[#This Row],[ROK]],DATUMI,6,FALSE),"")</f>
        <v/>
      </c>
      <c r="X68" s="12" t="str">
        <f t="shared" si="34"/>
        <v/>
      </c>
      <c r="Y68" s="8" t="str">
        <f>IF(Zbirni_podaci[[#This Row],[ROK]]&lt;&gt;"",VLOOKUP(Zbirni_podaci[[#This Row],[ROK]],DATUMI,2,FALSE),"")</f>
        <v/>
      </c>
      <c r="Z68" s="12" t="str">
        <f t="shared" si="35"/>
        <v/>
      </c>
      <c r="AA68" s="8" t="str">
        <f>IF(Zbirni_podaci[[#This Row],[ROK]]&lt;&gt;"",VLOOKUP(Zbirni_podaci[[#This Row],[ROK]],DATUMI,3,FALSE),"")</f>
        <v/>
      </c>
      <c r="AB68" s="12" t="str">
        <f t="shared" si="36"/>
        <v/>
      </c>
      <c r="AC68" s="8" t="str">
        <f>IF(Zbirni_podaci[[#This Row],[ROK]]&lt;&gt;"",VLOOKUP(Zbirni_podaci[[#This Row],[ROK]],DATUMI,4,FALSE),"")</f>
        <v/>
      </c>
      <c r="AD68" s="12" t="str">
        <f t="shared" si="37"/>
        <v/>
      </c>
      <c r="AE68" s="12" t="str">
        <f t="shared" si="38"/>
        <v/>
      </c>
      <c r="AF68" s="6" t="str">
        <f t="shared" si="39"/>
        <v/>
      </c>
      <c r="AG68" s="125" t="str">
        <f>IF(Zbirni_podaci[[#This Row],[ROK]]&lt;&gt;"",VLOOKUP(Zbirni_podaci[[#This Row],[ROK]],DATUMI,6,FALSE),"")</f>
        <v/>
      </c>
    </row>
    <row r="69" spans="1:33" ht="20.100000000000001" customHeight="1">
      <c r="A69" s="44">
        <f>PODACI_STUDENTI!A68</f>
        <v>67</v>
      </c>
      <c r="B69" s="44" t="str">
        <f>PODACI_STUDENTI!B68</f>
        <v>2018/2039</v>
      </c>
      <c r="C69" s="44" t="str">
        <f>PODACI_STUDENTI!C68</f>
        <v>Pantić Viktor</v>
      </c>
      <c r="D69" s="44">
        <f>PODACI_STUDENTI!D68</f>
        <v>0</v>
      </c>
      <c r="E69" s="7"/>
      <c r="F69" s="5">
        <f>IF(OR(Predrok_novembar!F69&lt;&gt;"",Predrok_decembar!F69&lt;&gt;"",Januar!F69&lt;&gt;"",Februar!F69&lt;&gt;"",Juni!F69&lt;&gt;"",Juli!F69,Septembar!F69&lt;&gt;"",Oktobar!F69&lt;&gt;"",Oktobar_2!F69&lt;&gt;""),MAX(Predrok_novembar!F69,Predrok_decembar!F69,Januar!F69,Februar!F69,Juni!F69,Juli!F69,Septembar!F69,Oktobar!F69,Oktobar_2!F69),"")</f>
        <v>25</v>
      </c>
      <c r="G69" s="5">
        <f>IF(OR(Predrok_novembar!G69&lt;&gt;"",Predrok_decembar!G69&lt;&gt;"",Januar!G69&lt;&gt;"",Februar!G69&lt;&gt;"",Juni!G69&lt;&gt;"",Juli!G69,Septembar!G69&lt;&gt;"",Oktobar!G69&lt;&gt;"",Oktobar_2!G69&lt;&gt;""),MAX(Predrok_novembar!G69,Predrok_decembar!G69,Januar!G69,Februar!G69,Juni!G69,Juli!G69,Septembar!G69,Oktobar!G69,Oktobar_2!G69),"")</f>
        <v>27</v>
      </c>
      <c r="H69" s="5">
        <f>IF(OR(Predrok_novembar!H69&lt;&gt;"",Predrok_decembar!H69&lt;&gt;"",Januar!H69&lt;&gt;"",Februar!H69&lt;&gt;"",Juni!H69&lt;&gt;"",Juli!H69,Septembar!H69&lt;&gt;"",Oktobar!H69&lt;&gt;"",Oktobar_2!H69&lt;&gt;""),MAX(Predrok_novembar!H69,Predrok_decembar!H69,Januar!H69,Februar!H69,Juni!H69,Juli!H69,Septembar!H69,Oktobar!H69,Oktobar_2!H69),"")</f>
        <v>16</v>
      </c>
      <c r="I69" s="5">
        <f>IF(OR(Predrok_novembar!I69&lt;&gt;"",Predrok_decembar!I69&lt;&gt;"",Januar!I69&lt;&gt;"",Februar!I69&lt;&gt;"",Juni!I69&lt;&gt;"",Juli!I69,Septembar!I69&lt;&gt;"",Oktobar!I69&lt;&gt;"",Oktobar_2!I69&lt;&gt;""),MAX(Predrok_novembar!I69,Predrok_decembar!I69,Januar!I69,Februar!I69,Juni!I69,Juli!I69,Septembar!I69,Oktobar!I69,Oktobar_2!I69),"")</f>
        <v>14</v>
      </c>
      <c r="J69" s="5">
        <f>IF(OR(Predrok_novembar!J69&lt;&gt;"",Predrok_decembar!J69&lt;&gt;"",Januar!J69&lt;&gt;"",Februar!J69&lt;&gt;"",Juni!J69&lt;&gt;"",Juli!J69,Septembar!J69&lt;&gt;"",Oktobar!J69&lt;&gt;"",Oktobar_2!J69&lt;&gt;""),MAX(Predrok_novembar!J69,Predrok_decembar!J69,Januar!J69,Februar!J69,Juni!J69,Juli!J69,Septembar!J69,Oktobar!J69,Oktobar_2!J69),"")</f>
        <v>9</v>
      </c>
      <c r="K69" s="5" t="str">
        <f t="shared" si="23"/>
        <v>DA</v>
      </c>
      <c r="L69" s="11">
        <f t="shared" si="24"/>
        <v>5</v>
      </c>
      <c r="M69" s="11">
        <f t="shared" si="25"/>
        <v>5</v>
      </c>
      <c r="N69" s="11">
        <f t="shared" si="26"/>
        <v>10.9375</v>
      </c>
      <c r="O69" s="11">
        <f t="shared" si="27"/>
        <v>11.8125</v>
      </c>
      <c r="P69" s="11">
        <f t="shared" si="28"/>
        <v>10.666666666666666</v>
      </c>
      <c r="Q69" s="11">
        <f t="shared" si="29"/>
        <v>13.066666666666666</v>
      </c>
      <c r="R69" s="11">
        <f t="shared" si="30"/>
        <v>8.4</v>
      </c>
      <c r="S69" s="5">
        <f t="shared" si="31"/>
        <v>20</v>
      </c>
      <c r="T69" s="14">
        <f t="shared" si="32"/>
        <v>85</v>
      </c>
      <c r="U69" s="6">
        <f t="shared" si="33"/>
        <v>9</v>
      </c>
      <c r="V69" s="81" t="s">
        <v>8</v>
      </c>
      <c r="W69" s="8">
        <f>IF(Zbirni_podaci[[#This Row],[ROK]]&lt;&gt;"",VLOOKUP(Zbirni_podaci[[#This Row],[ROK]],DATUMI,6,FALSE),"")</f>
        <v>43490</v>
      </c>
      <c r="X69" s="12">
        <f t="shared" si="34"/>
        <v>10</v>
      </c>
      <c r="Y69" s="8">
        <f>IF(Zbirni_podaci[[#This Row],[ROK]]&lt;&gt;"",VLOOKUP(Zbirni_podaci[[#This Row],[ROK]],DATUMI,2,FALSE),"")</f>
        <v>43479</v>
      </c>
      <c r="Z69" s="12">
        <f t="shared" si="35"/>
        <v>33.416666666666664</v>
      </c>
      <c r="AA69" s="8">
        <f>IF(Zbirni_podaci[[#This Row],[ROK]]&lt;&gt;"",VLOOKUP(Zbirni_podaci[[#This Row],[ROK]],DATUMI,3,FALSE),"")</f>
        <v>43479</v>
      </c>
      <c r="AB69" s="12">
        <f t="shared" si="36"/>
        <v>21.466666666666669</v>
      </c>
      <c r="AC69" s="8">
        <f>IF(Zbirni_podaci[[#This Row],[ROK]]&lt;&gt;"",VLOOKUP(Zbirni_podaci[[#This Row],[ROK]],DATUMI,4,FALSE),"")</f>
        <v>43490</v>
      </c>
      <c r="AD69" s="12">
        <f t="shared" si="37"/>
        <v>20</v>
      </c>
      <c r="AE69" s="12">
        <f t="shared" si="38"/>
        <v>84.883333333333326</v>
      </c>
      <c r="AF69" s="6">
        <f t="shared" si="39"/>
        <v>9</v>
      </c>
      <c r="AG69" s="125">
        <f>IF(Zbirni_podaci[[#This Row],[ROK]]&lt;&gt;"",VLOOKUP(Zbirni_podaci[[#This Row],[ROK]],DATUMI,6,FALSE),"")</f>
        <v>43490</v>
      </c>
    </row>
    <row r="70" spans="1:33" ht="20.100000000000001" customHeight="1">
      <c r="A70" s="44">
        <f>PODACI_STUDENTI!A69</f>
        <v>68</v>
      </c>
      <c r="B70" s="44" t="str">
        <f>PODACI_STUDENTI!B69</f>
        <v>2018/2023</v>
      </c>
      <c r="C70" s="44" t="str">
        <f>PODACI_STUDENTI!C69</f>
        <v>Petković Zoran</v>
      </c>
      <c r="D70" s="44">
        <f>PODACI_STUDENTI!D69</f>
        <v>0</v>
      </c>
      <c r="E70" s="7"/>
      <c r="F70" s="5">
        <f>IF(OR(Predrok_novembar!F70&lt;&gt;"",Predrok_decembar!F70&lt;&gt;"",Januar!F70&lt;&gt;"",Februar!F70&lt;&gt;"",Juni!F70&lt;&gt;"",Juli!F70,Septembar!F70&lt;&gt;"",Oktobar!F70&lt;&gt;"",Oktobar_2!F70&lt;&gt;""),MAX(Predrok_novembar!F70,Predrok_decembar!F70,Januar!F70,Februar!F70,Juni!F70,Juli!F70,Septembar!F70,Oktobar!F70,Oktobar_2!F70),"")</f>
        <v>28</v>
      </c>
      <c r="G70" s="5">
        <f>IF(OR(Predrok_novembar!G70&lt;&gt;"",Predrok_decembar!G70&lt;&gt;"",Januar!G70&lt;&gt;"",Februar!G70&lt;&gt;"",Juni!G70&lt;&gt;"",Juli!G70,Septembar!G70&lt;&gt;"",Oktobar!G70&lt;&gt;"",Oktobar_2!G70&lt;&gt;""),MAX(Predrok_novembar!G70,Predrok_decembar!G70,Januar!G70,Februar!G70,Juni!G70,Juli!G70,Septembar!G70,Oktobar!G70,Oktobar_2!G70),"")</f>
        <v>30</v>
      </c>
      <c r="H70" s="5">
        <f>IF(OR(Predrok_novembar!H70&lt;&gt;"",Predrok_decembar!H70&lt;&gt;"",Januar!H70&lt;&gt;"",Februar!H70&lt;&gt;"",Juni!H70&lt;&gt;"",Juli!H70,Septembar!H70&lt;&gt;"",Oktobar!H70&lt;&gt;"",Oktobar_2!H70&lt;&gt;""),MAX(Predrok_novembar!H70,Predrok_decembar!H70,Januar!H70,Februar!H70,Juni!H70,Juli!H70,Septembar!H70,Oktobar!H70,Oktobar_2!H70),"")</f>
        <v>21</v>
      </c>
      <c r="I70" s="5" t="str">
        <f>IF(OR(Predrok_novembar!I70&lt;&gt;"",Predrok_decembar!I70&lt;&gt;"",Januar!I70&lt;&gt;"",Februar!I70&lt;&gt;"",Juni!I70&lt;&gt;"",Juli!I70,Septembar!I70&lt;&gt;"",Oktobar!I70&lt;&gt;"",Oktobar_2!I70&lt;&gt;""),MAX(Predrok_novembar!I70,Predrok_decembar!I70,Januar!I70,Februar!I70,Juni!I70,Juli!I70,Septembar!I70,Oktobar!I70,Oktobar_2!I70),"")</f>
        <v/>
      </c>
      <c r="J70" s="5">
        <f>IF(OR(Predrok_novembar!J70&lt;&gt;"",Predrok_decembar!J70&lt;&gt;"",Januar!J70&lt;&gt;"",Februar!J70&lt;&gt;"",Juni!J70&lt;&gt;"",Juli!J70,Septembar!J70&lt;&gt;"",Oktobar!J70&lt;&gt;"",Oktobar_2!J70&lt;&gt;""),MAX(Predrok_novembar!J70,Predrok_decembar!J70,Januar!J70,Februar!J70,Juni!J70,Juli!J70,Septembar!J70,Oktobar!J70,Oktobar_2!J70),"")</f>
        <v>9</v>
      </c>
      <c r="K70" s="5" t="str">
        <f t="shared" si="23"/>
        <v>NE</v>
      </c>
      <c r="L70" s="11" t="str">
        <f t="shared" si="24"/>
        <v/>
      </c>
      <c r="M70" s="11" t="str">
        <f t="shared" si="25"/>
        <v/>
      </c>
      <c r="N70" s="11">
        <f t="shared" si="26"/>
        <v>12.25</v>
      </c>
      <c r="O70" s="11">
        <f t="shared" si="27"/>
        <v>13.125</v>
      </c>
      <c r="P70" s="11">
        <f t="shared" si="28"/>
        <v>14</v>
      </c>
      <c r="Q70" s="11" t="str">
        <f t="shared" si="29"/>
        <v/>
      </c>
      <c r="R70" s="11">
        <f t="shared" si="30"/>
        <v>8.4</v>
      </c>
      <c r="S70" s="5" t="str">
        <f t="shared" si="31"/>
        <v/>
      </c>
      <c r="T70" s="14" t="str">
        <f t="shared" si="32"/>
        <v/>
      </c>
      <c r="U70" s="6" t="str">
        <f t="shared" si="33"/>
        <v/>
      </c>
      <c r="V70" s="81"/>
      <c r="W70" s="8" t="str">
        <f>IF(Zbirni_podaci[[#This Row],[ROK]]&lt;&gt;"",VLOOKUP(Zbirni_podaci[[#This Row],[ROK]],DATUMI,6,FALSE),"")</f>
        <v/>
      </c>
      <c r="X70" s="12" t="str">
        <f t="shared" si="34"/>
        <v/>
      </c>
      <c r="Y70" s="8" t="str">
        <f>IF(Zbirni_podaci[[#This Row],[ROK]]&lt;&gt;"",VLOOKUP(Zbirni_podaci[[#This Row],[ROK]],DATUMI,2,FALSE),"")</f>
        <v/>
      </c>
      <c r="Z70" s="12" t="str">
        <f t="shared" si="35"/>
        <v/>
      </c>
      <c r="AA70" s="8" t="str">
        <f>IF(Zbirni_podaci[[#This Row],[ROK]]&lt;&gt;"",VLOOKUP(Zbirni_podaci[[#This Row],[ROK]],DATUMI,3,FALSE),"")</f>
        <v/>
      </c>
      <c r="AB70" s="12" t="str">
        <f t="shared" si="36"/>
        <v/>
      </c>
      <c r="AC70" s="8" t="str">
        <f>IF(Zbirni_podaci[[#This Row],[ROK]]&lt;&gt;"",VLOOKUP(Zbirni_podaci[[#This Row],[ROK]],DATUMI,4,FALSE),"")</f>
        <v/>
      </c>
      <c r="AD70" s="12" t="str">
        <f t="shared" si="37"/>
        <v/>
      </c>
      <c r="AE70" s="12" t="str">
        <f t="shared" si="38"/>
        <v/>
      </c>
      <c r="AF70" s="6" t="str">
        <f t="shared" si="39"/>
        <v/>
      </c>
      <c r="AG70" s="125" t="str">
        <f>IF(Zbirni_podaci[[#This Row],[ROK]]&lt;&gt;"",VLOOKUP(Zbirni_podaci[[#This Row],[ROK]],DATUMI,6,FALSE),"")</f>
        <v/>
      </c>
    </row>
    <row r="71" spans="1:33" ht="20.100000000000001" customHeight="1">
      <c r="A71" s="44">
        <f>PODACI_STUDENTI!A70</f>
        <v>69</v>
      </c>
      <c r="B71" s="44" t="str">
        <f>PODACI_STUDENTI!B70</f>
        <v>2016/2514</v>
      </c>
      <c r="C71" s="44" t="str">
        <f>PODACI_STUDENTI!C70</f>
        <v>Petrović Aleksandra</v>
      </c>
      <c r="D71" s="44">
        <f>PODACI_STUDENTI!D70</f>
        <v>0</v>
      </c>
      <c r="E71" s="7"/>
      <c r="F71" s="5" t="str">
        <f>IF(OR(Predrok_novembar!F71&lt;&gt;"",Predrok_decembar!F71&lt;&gt;"",Januar!F71&lt;&gt;"",Februar!F71&lt;&gt;"",Juni!F71&lt;&gt;"",Juli!F71,Septembar!F71&lt;&gt;"",Oktobar!F71&lt;&gt;"",Oktobar_2!F71&lt;&gt;""),MAX(Predrok_novembar!F71,Predrok_decembar!F71,Januar!F71,Februar!F71,Juni!F71,Juli!F71,Septembar!F71,Oktobar!F71,Oktobar_2!F71),"")</f>
        <v/>
      </c>
      <c r="G71" s="5" t="str">
        <f>IF(OR(Predrok_novembar!G71&lt;&gt;"",Predrok_decembar!G71&lt;&gt;"",Januar!G71&lt;&gt;"",Februar!G71&lt;&gt;"",Juni!G71&lt;&gt;"",Juli!G71,Septembar!G71&lt;&gt;"",Oktobar!G71&lt;&gt;"",Oktobar_2!G71&lt;&gt;""),MAX(Predrok_novembar!G71,Predrok_decembar!G71,Januar!G71,Februar!G71,Juni!G71,Juli!G71,Septembar!G71,Oktobar!G71,Oktobar_2!G71),"")</f>
        <v/>
      </c>
      <c r="H71" s="5" t="str">
        <f>IF(OR(Predrok_novembar!H71&lt;&gt;"",Predrok_decembar!H71&lt;&gt;"",Januar!H71&lt;&gt;"",Februar!H71&lt;&gt;"",Juni!H71&lt;&gt;"",Juli!H71,Septembar!H71&lt;&gt;"",Oktobar!H71&lt;&gt;"",Oktobar_2!H71&lt;&gt;""),MAX(Predrok_novembar!H71,Predrok_decembar!H71,Januar!H71,Februar!H71,Juni!H71,Juli!H71,Septembar!H71,Oktobar!H71,Oktobar_2!H71),"")</f>
        <v/>
      </c>
      <c r="I71" s="5">
        <f>IF(OR(Predrok_novembar!I71&lt;&gt;"",Predrok_decembar!I71&lt;&gt;"",Januar!I71&lt;&gt;"",Februar!I71&lt;&gt;"",Juni!I71&lt;&gt;"",Juli!I71,Septembar!I71&lt;&gt;"",Oktobar!I71&lt;&gt;"",Oktobar_2!I71&lt;&gt;""),MAX(Predrok_novembar!I71,Predrok_decembar!I71,Januar!I71,Februar!I71,Juni!I71,Juli!I71,Septembar!I71,Oktobar!I71,Oktobar_2!I71),"")</f>
        <v>9</v>
      </c>
      <c r="J71" s="5" t="str">
        <f>IF(OR(Predrok_novembar!J71&lt;&gt;"",Predrok_decembar!J71&lt;&gt;"",Januar!J71&lt;&gt;"",Februar!J71&lt;&gt;"",Juni!J71&lt;&gt;"",Juli!J71,Septembar!J71&lt;&gt;"",Oktobar!J71&lt;&gt;"",Oktobar_2!J71&lt;&gt;""),MAX(Predrok_novembar!J71,Predrok_decembar!J71,Januar!J71,Februar!J71,Juni!J71,Juli!J71,Septembar!J71,Oktobar!J71,Oktobar_2!J71),"")</f>
        <v/>
      </c>
      <c r="K71" s="5" t="str">
        <f t="shared" si="23"/>
        <v>NE</v>
      </c>
      <c r="L71" s="11" t="str">
        <f t="shared" si="24"/>
        <v/>
      </c>
      <c r="M71" s="11" t="str">
        <f t="shared" si="25"/>
        <v/>
      </c>
      <c r="N71" s="11" t="str">
        <f t="shared" si="26"/>
        <v/>
      </c>
      <c r="O71" s="11" t="str">
        <f t="shared" si="27"/>
        <v/>
      </c>
      <c r="P71" s="11" t="str">
        <f t="shared" si="28"/>
        <v/>
      </c>
      <c r="Q71" s="11">
        <f t="shared" si="29"/>
        <v>8.4</v>
      </c>
      <c r="R71" s="11" t="str">
        <f t="shared" si="30"/>
        <v/>
      </c>
      <c r="S71" s="5" t="str">
        <f t="shared" si="31"/>
        <v/>
      </c>
      <c r="T71" s="14" t="str">
        <f t="shared" si="32"/>
        <v/>
      </c>
      <c r="U71" s="6" t="str">
        <f t="shared" si="33"/>
        <v/>
      </c>
      <c r="V71" s="81"/>
      <c r="W71" s="8" t="str">
        <f>IF(Zbirni_podaci[[#This Row],[ROK]]&lt;&gt;"",VLOOKUP(Zbirni_podaci[[#This Row],[ROK]],DATUMI,6,FALSE),"")</f>
        <v/>
      </c>
      <c r="X71" s="12" t="str">
        <f t="shared" si="34"/>
        <v/>
      </c>
      <c r="Y71" s="8" t="str">
        <f>IF(Zbirni_podaci[[#This Row],[ROK]]&lt;&gt;"",VLOOKUP(Zbirni_podaci[[#This Row],[ROK]],DATUMI,2,FALSE),"")</f>
        <v/>
      </c>
      <c r="Z71" s="12" t="str">
        <f t="shared" si="35"/>
        <v/>
      </c>
      <c r="AA71" s="8" t="str">
        <f>IF(Zbirni_podaci[[#This Row],[ROK]]&lt;&gt;"",VLOOKUP(Zbirni_podaci[[#This Row],[ROK]],DATUMI,3,FALSE),"")</f>
        <v/>
      </c>
      <c r="AB71" s="12" t="str">
        <f t="shared" si="36"/>
        <v/>
      </c>
      <c r="AC71" s="8" t="str">
        <f>IF(Zbirni_podaci[[#This Row],[ROK]]&lt;&gt;"",VLOOKUP(Zbirni_podaci[[#This Row],[ROK]],DATUMI,4,FALSE),"")</f>
        <v/>
      </c>
      <c r="AD71" s="12" t="str">
        <f t="shared" si="37"/>
        <v/>
      </c>
      <c r="AE71" s="12" t="str">
        <f t="shared" si="38"/>
        <v/>
      </c>
      <c r="AF71" s="6" t="str">
        <f t="shared" si="39"/>
        <v/>
      </c>
      <c r="AG71" s="125" t="str">
        <f>IF(Zbirni_podaci[[#This Row],[ROK]]&lt;&gt;"",VLOOKUP(Zbirni_podaci[[#This Row],[ROK]],DATUMI,6,FALSE),"")</f>
        <v/>
      </c>
    </row>
    <row r="72" spans="1:33" ht="20.100000000000001" customHeight="1">
      <c r="A72" s="44">
        <f>PODACI_STUDENTI!A71</f>
        <v>70</v>
      </c>
      <c r="B72" s="44" t="str">
        <f>PODACI_STUDENTI!B71</f>
        <v>2018/2506</v>
      </c>
      <c r="C72" s="44" t="str">
        <f>PODACI_STUDENTI!C71</f>
        <v>Petrović Mirela</v>
      </c>
      <c r="D72" s="44">
        <f>PODACI_STUDENTI!D71</f>
        <v>0</v>
      </c>
      <c r="E72" s="7"/>
      <c r="F72" s="5">
        <f>IF(OR(Predrok_novembar!F72&lt;&gt;"",Predrok_decembar!F72&lt;&gt;"",Januar!F72&lt;&gt;"",Februar!F72&lt;&gt;"",Juni!F72&lt;&gt;"",Juli!F72,Septembar!F72&lt;&gt;"",Oktobar!F72&lt;&gt;"",Oktobar_2!F72&lt;&gt;""),MAX(Predrok_novembar!F72,Predrok_decembar!F72,Januar!F72,Februar!F72,Juni!F72,Juli!F72,Septembar!F72,Oktobar!F72,Oktobar_2!F72),"")</f>
        <v>27</v>
      </c>
      <c r="G72" s="5">
        <f>IF(OR(Predrok_novembar!G72&lt;&gt;"",Predrok_decembar!G72&lt;&gt;"",Januar!G72&lt;&gt;"",Februar!G72&lt;&gt;"",Juni!G72&lt;&gt;"",Juli!G72,Septembar!G72&lt;&gt;"",Oktobar!G72&lt;&gt;"",Oktobar_2!G72&lt;&gt;""),MAX(Predrok_novembar!G72,Predrok_decembar!G72,Januar!G72,Februar!G72,Juni!G72,Juli!G72,Septembar!G72,Oktobar!G72,Oktobar_2!G72),"")</f>
        <v>28</v>
      </c>
      <c r="H72" s="5">
        <f>IF(OR(Predrok_novembar!H72&lt;&gt;"",Predrok_decembar!H72&lt;&gt;"",Januar!H72&lt;&gt;"",Februar!H72&lt;&gt;"",Juni!H72&lt;&gt;"",Juli!H72,Septembar!H72&lt;&gt;"",Oktobar!H72&lt;&gt;"",Oktobar_2!H72&lt;&gt;""),MAX(Predrok_novembar!H72,Predrok_decembar!H72,Januar!H72,Februar!H72,Juni!H72,Juli!H72,Septembar!H72,Oktobar!H72,Oktobar_2!H72),"")</f>
        <v>15</v>
      </c>
      <c r="I72" s="5" t="str">
        <f>IF(OR(Predrok_novembar!I72&lt;&gt;"",Predrok_decembar!I72&lt;&gt;"",Januar!I72&lt;&gt;"",Februar!I72&lt;&gt;"",Juni!I72&lt;&gt;"",Juli!I72,Septembar!I72&lt;&gt;"",Oktobar!I72&lt;&gt;"",Oktobar_2!I72&lt;&gt;""),MAX(Predrok_novembar!I72,Predrok_decembar!I72,Januar!I72,Februar!I72,Juni!I72,Juli!I72,Septembar!I72,Oktobar!I72,Oktobar_2!I72),"")</f>
        <v/>
      </c>
      <c r="J72" s="5">
        <f>IF(OR(Predrok_novembar!J72&lt;&gt;"",Predrok_decembar!J72&lt;&gt;"",Januar!J72&lt;&gt;"",Februar!J72&lt;&gt;"",Juni!J72&lt;&gt;"",Juli!J72,Septembar!J72&lt;&gt;"",Oktobar!J72&lt;&gt;"",Oktobar_2!J72&lt;&gt;""),MAX(Predrok_novembar!J72,Predrok_decembar!J72,Januar!J72,Februar!J72,Juni!J72,Juli!J72,Septembar!J72,Oktobar!J72,Oktobar_2!J72),"")</f>
        <v>9</v>
      </c>
      <c r="K72" s="5" t="str">
        <f t="shared" si="23"/>
        <v>NE</v>
      </c>
      <c r="L72" s="11" t="str">
        <f t="shared" si="24"/>
        <v/>
      </c>
      <c r="M72" s="11" t="str">
        <f t="shared" si="25"/>
        <v/>
      </c>
      <c r="N72" s="11">
        <f t="shared" si="26"/>
        <v>11.8125</v>
      </c>
      <c r="O72" s="11">
        <f t="shared" si="27"/>
        <v>12.25</v>
      </c>
      <c r="P72" s="11">
        <f t="shared" si="28"/>
        <v>10</v>
      </c>
      <c r="Q72" s="11" t="str">
        <f t="shared" si="29"/>
        <v/>
      </c>
      <c r="R72" s="11">
        <f t="shared" si="30"/>
        <v>8.4</v>
      </c>
      <c r="S72" s="5" t="str">
        <f t="shared" si="31"/>
        <v/>
      </c>
      <c r="T72" s="14" t="str">
        <f t="shared" si="32"/>
        <v/>
      </c>
      <c r="U72" s="6" t="str">
        <f t="shared" si="33"/>
        <v/>
      </c>
      <c r="V72" s="81"/>
      <c r="W72" s="8" t="str">
        <f>IF(Zbirni_podaci[[#This Row],[ROK]]&lt;&gt;"",VLOOKUP(Zbirni_podaci[[#This Row],[ROK]],DATUMI,6,FALSE),"")</f>
        <v/>
      </c>
      <c r="X72" s="12" t="str">
        <f t="shared" si="34"/>
        <v/>
      </c>
      <c r="Y72" s="8" t="str">
        <f>IF(Zbirni_podaci[[#This Row],[ROK]]&lt;&gt;"",VLOOKUP(Zbirni_podaci[[#This Row],[ROK]],DATUMI,2,FALSE),"")</f>
        <v/>
      </c>
      <c r="Z72" s="12" t="str">
        <f t="shared" si="35"/>
        <v/>
      </c>
      <c r="AA72" s="8" t="str">
        <f>IF(Zbirni_podaci[[#This Row],[ROK]]&lt;&gt;"",VLOOKUP(Zbirni_podaci[[#This Row],[ROK]],DATUMI,3,FALSE),"")</f>
        <v/>
      </c>
      <c r="AB72" s="12" t="str">
        <f t="shared" si="36"/>
        <v/>
      </c>
      <c r="AC72" s="8" t="str">
        <f>IF(Zbirni_podaci[[#This Row],[ROK]]&lt;&gt;"",VLOOKUP(Zbirni_podaci[[#This Row],[ROK]],DATUMI,4,FALSE),"")</f>
        <v/>
      </c>
      <c r="AD72" s="12" t="str">
        <f t="shared" si="37"/>
        <v/>
      </c>
      <c r="AE72" s="12" t="str">
        <f t="shared" si="38"/>
        <v/>
      </c>
      <c r="AF72" s="6" t="str">
        <f t="shared" si="39"/>
        <v/>
      </c>
      <c r="AG72" s="125" t="str">
        <f>IF(Zbirni_podaci[[#This Row],[ROK]]&lt;&gt;"",VLOOKUP(Zbirni_podaci[[#This Row],[ROK]],DATUMI,6,FALSE),"")</f>
        <v/>
      </c>
    </row>
    <row r="73" spans="1:33" ht="20.100000000000001" customHeight="1">
      <c r="A73" s="44">
        <f>PODACI_STUDENTI!A72</f>
        <v>71</v>
      </c>
      <c r="B73" s="44" t="str">
        <f>PODACI_STUDENTI!B72</f>
        <v>2017/2034</v>
      </c>
      <c r="C73" s="44" t="str">
        <f>PODACI_STUDENTI!C72</f>
        <v>Petrović Jovan</v>
      </c>
      <c r="D73" s="44">
        <f>PODACI_STUDENTI!D72</f>
        <v>0</v>
      </c>
      <c r="E73" s="7"/>
      <c r="F73" s="5" t="str">
        <f>IF(OR(Predrok_novembar!F73&lt;&gt;"",Predrok_decembar!F73&lt;&gt;"",Januar!F73&lt;&gt;"",Februar!F73&lt;&gt;"",Juni!F73&lt;&gt;"",Juli!F73,Septembar!F73&lt;&gt;"",Oktobar!F73&lt;&gt;"",Oktobar_2!F73&lt;&gt;""),MAX(Predrok_novembar!F73,Predrok_decembar!F73,Januar!F73,Februar!F73,Juni!F73,Juli!F73,Septembar!F73,Oktobar!F73,Oktobar_2!F73),"")</f>
        <v/>
      </c>
      <c r="G73" s="5" t="str">
        <f>IF(OR(Predrok_novembar!G73&lt;&gt;"",Predrok_decembar!G73&lt;&gt;"",Januar!G73&lt;&gt;"",Februar!G73&lt;&gt;"",Juni!G73&lt;&gt;"",Juli!G73,Septembar!G73&lt;&gt;"",Oktobar!G73&lt;&gt;"",Oktobar_2!G73&lt;&gt;""),MAX(Predrok_novembar!G73,Predrok_decembar!G73,Januar!G73,Februar!G73,Juni!G73,Juli!G73,Septembar!G73,Oktobar!G73,Oktobar_2!G73),"")</f>
        <v/>
      </c>
      <c r="H73" s="5" t="str">
        <f>IF(OR(Predrok_novembar!H73&lt;&gt;"",Predrok_decembar!H73&lt;&gt;"",Januar!H73&lt;&gt;"",Februar!H73&lt;&gt;"",Juni!H73&lt;&gt;"",Juli!H73,Septembar!H73&lt;&gt;"",Oktobar!H73&lt;&gt;"",Oktobar_2!H73&lt;&gt;""),MAX(Predrok_novembar!H73,Predrok_decembar!H73,Januar!H73,Februar!H73,Juni!H73,Juli!H73,Septembar!H73,Oktobar!H73,Oktobar_2!H73),"")</f>
        <v/>
      </c>
      <c r="I73" s="5" t="str">
        <f>IF(OR(Predrok_novembar!I73&lt;&gt;"",Predrok_decembar!I73&lt;&gt;"",Januar!I73&lt;&gt;"",Februar!I73&lt;&gt;"",Juni!I73&lt;&gt;"",Juli!I73,Septembar!I73&lt;&gt;"",Oktobar!I73&lt;&gt;"",Oktobar_2!I73&lt;&gt;""),MAX(Predrok_novembar!I73,Predrok_decembar!I73,Januar!I73,Februar!I73,Juni!I73,Juli!I73,Septembar!I73,Oktobar!I73,Oktobar_2!I73),"")</f>
        <v/>
      </c>
      <c r="J73" s="5" t="str">
        <f>IF(OR(Predrok_novembar!J73&lt;&gt;"",Predrok_decembar!J73&lt;&gt;"",Januar!J73&lt;&gt;"",Februar!J73&lt;&gt;"",Juni!J73&lt;&gt;"",Juli!J73,Septembar!J73&lt;&gt;"",Oktobar!J73&lt;&gt;"",Oktobar_2!J73&lt;&gt;""),MAX(Predrok_novembar!J73,Predrok_decembar!J73,Januar!J73,Februar!J73,Juni!J73,Juli!J73,Septembar!J73,Oktobar!J73,Oktobar_2!J73),"")</f>
        <v/>
      </c>
      <c r="K73" s="5" t="str">
        <f t="shared" si="23"/>
        <v>NE</v>
      </c>
      <c r="L73" s="11" t="str">
        <f t="shared" si="24"/>
        <v/>
      </c>
      <c r="M73" s="11" t="str">
        <f t="shared" si="25"/>
        <v/>
      </c>
      <c r="N73" s="11" t="str">
        <f t="shared" si="26"/>
        <v/>
      </c>
      <c r="O73" s="11" t="str">
        <f t="shared" si="27"/>
        <v/>
      </c>
      <c r="P73" s="11" t="str">
        <f t="shared" si="28"/>
        <v/>
      </c>
      <c r="Q73" s="11" t="str">
        <f t="shared" si="29"/>
        <v/>
      </c>
      <c r="R73" s="11" t="str">
        <f t="shared" si="30"/>
        <v/>
      </c>
      <c r="S73" s="5" t="str">
        <f t="shared" si="31"/>
        <v/>
      </c>
      <c r="T73" s="14" t="str">
        <f t="shared" si="32"/>
        <v/>
      </c>
      <c r="U73" s="6" t="str">
        <f t="shared" si="33"/>
        <v/>
      </c>
      <c r="V73" s="81"/>
      <c r="W73" s="8" t="str">
        <f>IF(Zbirni_podaci[[#This Row],[ROK]]&lt;&gt;"",VLOOKUP(Zbirni_podaci[[#This Row],[ROK]],DATUMI,6,FALSE),"")</f>
        <v/>
      </c>
      <c r="X73" s="12" t="str">
        <f t="shared" si="34"/>
        <v/>
      </c>
      <c r="Y73" s="8" t="str">
        <f>IF(Zbirni_podaci[[#This Row],[ROK]]&lt;&gt;"",VLOOKUP(Zbirni_podaci[[#This Row],[ROK]],DATUMI,2,FALSE),"")</f>
        <v/>
      </c>
      <c r="Z73" s="12" t="str">
        <f t="shared" si="35"/>
        <v/>
      </c>
      <c r="AA73" s="8" t="str">
        <f>IF(Zbirni_podaci[[#This Row],[ROK]]&lt;&gt;"",VLOOKUP(Zbirni_podaci[[#This Row],[ROK]],DATUMI,3,FALSE),"")</f>
        <v/>
      </c>
      <c r="AB73" s="12" t="str">
        <f t="shared" si="36"/>
        <v/>
      </c>
      <c r="AC73" s="8" t="str">
        <f>IF(Zbirni_podaci[[#This Row],[ROK]]&lt;&gt;"",VLOOKUP(Zbirni_podaci[[#This Row],[ROK]],DATUMI,4,FALSE),"")</f>
        <v/>
      </c>
      <c r="AD73" s="12" t="str">
        <f t="shared" si="37"/>
        <v/>
      </c>
      <c r="AE73" s="12" t="str">
        <f t="shared" si="38"/>
        <v/>
      </c>
      <c r="AF73" s="6" t="str">
        <f t="shared" si="39"/>
        <v/>
      </c>
      <c r="AG73" s="125" t="str">
        <f>IF(Zbirni_podaci[[#This Row],[ROK]]&lt;&gt;"",VLOOKUP(Zbirni_podaci[[#This Row],[ROK]],DATUMI,6,FALSE),"")</f>
        <v/>
      </c>
    </row>
    <row r="74" spans="1:33" ht="20.100000000000001" customHeight="1">
      <c r="A74" s="44">
        <f>PODACI_STUDENTI!A73</f>
        <v>72</v>
      </c>
      <c r="B74" s="44" t="str">
        <f>PODACI_STUDENTI!B73</f>
        <v>2018/2010</v>
      </c>
      <c r="C74" s="44" t="str">
        <f>PODACI_STUDENTI!C73</f>
        <v>Petrović Veljko</v>
      </c>
      <c r="D74" s="44">
        <f>PODACI_STUDENTI!D73</f>
        <v>0</v>
      </c>
      <c r="E74" s="7"/>
      <c r="F74" s="5" t="str">
        <f>IF(OR(Predrok_novembar!F74&lt;&gt;"",Predrok_decembar!F74&lt;&gt;"",Januar!F74&lt;&gt;"",Februar!F74&lt;&gt;"",Juni!F74&lt;&gt;"",Juli!F74,Septembar!F74&lt;&gt;"",Oktobar!F74&lt;&gt;"",Oktobar_2!F74&lt;&gt;""),MAX(Predrok_novembar!F74,Predrok_decembar!F74,Januar!F74,Februar!F74,Juni!F74,Juli!F74,Septembar!F74,Oktobar!F74,Oktobar_2!F74),"")</f>
        <v/>
      </c>
      <c r="G74" s="5" t="str">
        <f>IF(OR(Predrok_novembar!G74&lt;&gt;"",Predrok_decembar!G74&lt;&gt;"",Januar!G74&lt;&gt;"",Februar!G74&lt;&gt;"",Juni!G74&lt;&gt;"",Juli!G74,Septembar!G74&lt;&gt;"",Oktobar!G74&lt;&gt;"",Oktobar_2!G74&lt;&gt;""),MAX(Predrok_novembar!G74,Predrok_decembar!G74,Januar!G74,Februar!G74,Juni!G74,Juli!G74,Septembar!G74,Oktobar!G74,Oktobar_2!G74),"")</f>
        <v/>
      </c>
      <c r="H74" s="5" t="str">
        <f>IF(OR(Predrok_novembar!H74&lt;&gt;"",Predrok_decembar!H74&lt;&gt;"",Januar!H74&lt;&gt;"",Februar!H74&lt;&gt;"",Juni!H74&lt;&gt;"",Juli!H74,Septembar!H74&lt;&gt;"",Oktobar!H74&lt;&gt;"",Oktobar_2!H74&lt;&gt;""),MAX(Predrok_novembar!H74,Predrok_decembar!H74,Januar!H74,Februar!H74,Juni!H74,Juli!H74,Septembar!H74,Oktobar!H74,Oktobar_2!H74),"")</f>
        <v/>
      </c>
      <c r="I74" s="5" t="str">
        <f>IF(OR(Predrok_novembar!I74&lt;&gt;"",Predrok_decembar!I74&lt;&gt;"",Januar!I74&lt;&gt;"",Februar!I74&lt;&gt;"",Juni!I74&lt;&gt;"",Juli!I74,Septembar!I74&lt;&gt;"",Oktobar!I74&lt;&gt;"",Oktobar_2!I74&lt;&gt;""),MAX(Predrok_novembar!I74,Predrok_decembar!I74,Januar!I74,Februar!I74,Juni!I74,Juli!I74,Septembar!I74,Oktobar!I74,Oktobar_2!I74),"")</f>
        <v/>
      </c>
      <c r="J74" s="5" t="str">
        <f>IF(OR(Predrok_novembar!J74&lt;&gt;"",Predrok_decembar!J74&lt;&gt;"",Januar!J74&lt;&gt;"",Februar!J74&lt;&gt;"",Juni!J74&lt;&gt;"",Juli!J74,Septembar!J74&lt;&gt;"",Oktobar!J74&lt;&gt;"",Oktobar_2!J74&lt;&gt;""),MAX(Predrok_novembar!J74,Predrok_decembar!J74,Januar!J74,Februar!J74,Juni!J74,Juli!J74,Septembar!J74,Oktobar!J74,Oktobar_2!J74),"")</f>
        <v/>
      </c>
      <c r="K74" s="5" t="str">
        <f t="shared" si="23"/>
        <v>NE</v>
      </c>
      <c r="L74" s="11" t="str">
        <f t="shared" si="24"/>
        <v/>
      </c>
      <c r="M74" s="11" t="str">
        <f t="shared" si="25"/>
        <v/>
      </c>
      <c r="N74" s="11" t="str">
        <f t="shared" si="26"/>
        <v/>
      </c>
      <c r="O74" s="11" t="str">
        <f t="shared" si="27"/>
        <v/>
      </c>
      <c r="P74" s="11" t="str">
        <f t="shared" si="28"/>
        <v/>
      </c>
      <c r="Q74" s="11" t="str">
        <f t="shared" si="29"/>
        <v/>
      </c>
      <c r="R74" s="11" t="str">
        <f t="shared" si="30"/>
        <v/>
      </c>
      <c r="S74" s="5" t="str">
        <f t="shared" si="31"/>
        <v/>
      </c>
      <c r="T74" s="14" t="str">
        <f t="shared" si="32"/>
        <v/>
      </c>
      <c r="U74" s="6" t="str">
        <f t="shared" si="33"/>
        <v/>
      </c>
      <c r="V74" s="81"/>
      <c r="W74" s="8" t="str">
        <f>IF(Zbirni_podaci[[#This Row],[ROK]]&lt;&gt;"",VLOOKUP(Zbirni_podaci[[#This Row],[ROK]],DATUMI,6,FALSE),"")</f>
        <v/>
      </c>
      <c r="X74" s="12" t="str">
        <f t="shared" si="34"/>
        <v/>
      </c>
      <c r="Y74" s="8" t="str">
        <f>IF(Zbirni_podaci[[#This Row],[ROK]]&lt;&gt;"",VLOOKUP(Zbirni_podaci[[#This Row],[ROK]],DATUMI,2,FALSE),"")</f>
        <v/>
      </c>
      <c r="Z74" s="12" t="str">
        <f t="shared" si="35"/>
        <v/>
      </c>
      <c r="AA74" s="8" t="str">
        <f>IF(Zbirni_podaci[[#This Row],[ROK]]&lt;&gt;"",VLOOKUP(Zbirni_podaci[[#This Row],[ROK]],DATUMI,3,FALSE),"")</f>
        <v/>
      </c>
      <c r="AB74" s="12" t="str">
        <f t="shared" si="36"/>
        <v/>
      </c>
      <c r="AC74" s="8" t="str">
        <f>IF(Zbirni_podaci[[#This Row],[ROK]]&lt;&gt;"",VLOOKUP(Zbirni_podaci[[#This Row],[ROK]],DATUMI,4,FALSE),"")</f>
        <v/>
      </c>
      <c r="AD74" s="12" t="str">
        <f t="shared" si="37"/>
        <v/>
      </c>
      <c r="AE74" s="12" t="str">
        <f t="shared" si="38"/>
        <v/>
      </c>
      <c r="AF74" s="6" t="str">
        <f t="shared" si="39"/>
        <v/>
      </c>
      <c r="AG74" s="125" t="str">
        <f>IF(Zbirni_podaci[[#This Row],[ROK]]&lt;&gt;"",VLOOKUP(Zbirni_podaci[[#This Row],[ROK]],DATUMI,6,FALSE),"")</f>
        <v/>
      </c>
    </row>
    <row r="75" spans="1:33" ht="20.100000000000001" customHeight="1">
      <c r="A75" s="44">
        <f>PODACI_STUDENTI!A74</f>
        <v>73</v>
      </c>
      <c r="B75" s="44" t="str">
        <f>PODACI_STUDENTI!B74</f>
        <v>2018/2504</v>
      </c>
      <c r="C75" s="44" t="str">
        <f>PODACI_STUDENTI!C74</f>
        <v>Prelić Gordana</v>
      </c>
      <c r="D75" s="44">
        <f>PODACI_STUDENTI!D74</f>
        <v>0</v>
      </c>
      <c r="E75" s="7"/>
      <c r="F75" s="5">
        <f>IF(OR(Predrok_novembar!F75&lt;&gt;"",Predrok_decembar!F75&lt;&gt;"",Januar!F75&lt;&gt;"",Februar!F75&lt;&gt;"",Juni!F75&lt;&gt;"",Juli!F75,Septembar!F75&lt;&gt;"",Oktobar!F75&lt;&gt;"",Oktobar_2!F75&lt;&gt;""),MAX(Predrok_novembar!F75,Predrok_decembar!F75,Januar!F75,Februar!F75,Juni!F75,Juli!F75,Septembar!F75,Oktobar!F75,Oktobar_2!F75),"")</f>
        <v>26</v>
      </c>
      <c r="G75" s="5">
        <f>IF(OR(Predrok_novembar!G75&lt;&gt;"",Predrok_decembar!G75&lt;&gt;"",Januar!G75&lt;&gt;"",Februar!G75&lt;&gt;"",Juni!G75&lt;&gt;"",Juli!G75,Septembar!G75&lt;&gt;"",Oktobar!G75&lt;&gt;"",Oktobar_2!G75&lt;&gt;""),MAX(Predrok_novembar!G75,Predrok_decembar!G75,Januar!G75,Februar!G75,Juni!G75,Juli!G75,Septembar!G75,Oktobar!G75,Oktobar_2!G75),"")</f>
        <v>25</v>
      </c>
      <c r="H75" s="5">
        <f>IF(OR(Predrok_novembar!H75&lt;&gt;"",Predrok_decembar!H75&lt;&gt;"",Januar!H75&lt;&gt;"",Februar!H75&lt;&gt;"",Juni!H75&lt;&gt;"",Juli!H75,Septembar!H75&lt;&gt;"",Oktobar!H75&lt;&gt;"",Oktobar_2!H75&lt;&gt;""),MAX(Predrok_novembar!H75,Predrok_decembar!H75,Januar!H75,Februar!H75,Juni!H75,Juli!H75,Septembar!H75,Oktobar!H75,Oktobar_2!H75),"")</f>
        <v>20</v>
      </c>
      <c r="I75" s="5">
        <f>IF(OR(Predrok_novembar!I75&lt;&gt;"",Predrok_decembar!I75&lt;&gt;"",Januar!I75&lt;&gt;"",Februar!I75&lt;&gt;"",Juni!I75&lt;&gt;"",Juli!I75,Septembar!I75&lt;&gt;"",Oktobar!I75&lt;&gt;"",Oktobar_2!I75&lt;&gt;""),MAX(Predrok_novembar!I75,Predrok_decembar!I75,Januar!I75,Februar!I75,Juni!I75,Juli!I75,Septembar!I75,Oktobar!I75,Oktobar_2!I75),"")</f>
        <v>9</v>
      </c>
      <c r="J75" s="5">
        <f>IF(OR(Predrok_novembar!J75&lt;&gt;"",Predrok_decembar!J75&lt;&gt;"",Januar!J75&lt;&gt;"",Februar!J75&lt;&gt;"",Juni!J75&lt;&gt;"",Juli!J75,Septembar!J75&lt;&gt;"",Oktobar!J75&lt;&gt;"",Oktobar_2!J75&lt;&gt;""),MAX(Predrok_novembar!J75,Predrok_decembar!J75,Januar!J75,Februar!J75,Juni!J75,Juli!J75,Septembar!J75,Oktobar!J75,Oktobar_2!J75),"")</f>
        <v>9</v>
      </c>
      <c r="K75" s="5" t="str">
        <f t="shared" si="23"/>
        <v>DA</v>
      </c>
      <c r="L75" s="11">
        <f t="shared" si="24"/>
        <v>5</v>
      </c>
      <c r="M75" s="11">
        <f t="shared" si="25"/>
        <v>5</v>
      </c>
      <c r="N75" s="11">
        <f t="shared" si="26"/>
        <v>11.375</v>
      </c>
      <c r="O75" s="11">
        <f t="shared" si="27"/>
        <v>10.9375</v>
      </c>
      <c r="P75" s="11">
        <f t="shared" si="28"/>
        <v>13.333333333333332</v>
      </c>
      <c r="Q75" s="11">
        <f t="shared" si="29"/>
        <v>8.4</v>
      </c>
      <c r="R75" s="11">
        <f t="shared" si="30"/>
        <v>8.4</v>
      </c>
      <c r="S75" s="5">
        <f t="shared" si="31"/>
        <v>20</v>
      </c>
      <c r="T75" s="14">
        <f t="shared" si="32"/>
        <v>82</v>
      </c>
      <c r="U75" s="6">
        <f t="shared" si="33"/>
        <v>9</v>
      </c>
      <c r="V75" s="81" t="s">
        <v>8</v>
      </c>
      <c r="W75" s="8">
        <f>IF(Zbirni_podaci[[#This Row],[ROK]]&lt;&gt;"",VLOOKUP(Zbirni_podaci[[#This Row],[ROK]],DATUMI,6,FALSE),"")</f>
        <v>43490</v>
      </c>
      <c r="X75" s="12">
        <f t="shared" si="34"/>
        <v>10</v>
      </c>
      <c r="Y75" s="8">
        <f>IF(Zbirni_podaci[[#This Row],[ROK]]&lt;&gt;"",VLOOKUP(Zbirni_podaci[[#This Row],[ROK]],DATUMI,2,FALSE),"")</f>
        <v>43479</v>
      </c>
      <c r="Z75" s="12">
        <f t="shared" si="35"/>
        <v>35.645833333333329</v>
      </c>
      <c r="AA75" s="8">
        <f>IF(Zbirni_podaci[[#This Row],[ROK]]&lt;&gt;"",VLOOKUP(Zbirni_podaci[[#This Row],[ROK]],DATUMI,3,FALSE),"")</f>
        <v>43479</v>
      </c>
      <c r="AB75" s="12">
        <f t="shared" si="36"/>
        <v>16.8</v>
      </c>
      <c r="AC75" s="8">
        <f>IF(Zbirni_podaci[[#This Row],[ROK]]&lt;&gt;"",VLOOKUP(Zbirni_podaci[[#This Row],[ROK]],DATUMI,4,FALSE),"")</f>
        <v>43490</v>
      </c>
      <c r="AD75" s="12">
        <f t="shared" si="37"/>
        <v>20</v>
      </c>
      <c r="AE75" s="12">
        <f t="shared" si="38"/>
        <v>82.445833333333326</v>
      </c>
      <c r="AF75" s="6">
        <f t="shared" si="39"/>
        <v>9</v>
      </c>
      <c r="AG75" s="125">
        <f>IF(Zbirni_podaci[[#This Row],[ROK]]&lt;&gt;"",VLOOKUP(Zbirni_podaci[[#This Row],[ROK]],DATUMI,6,FALSE),"")</f>
        <v>43490</v>
      </c>
    </row>
    <row r="76" spans="1:33" ht="20.100000000000001" customHeight="1">
      <c r="A76" s="44">
        <f>PODACI_STUDENTI!A75</f>
        <v>74</v>
      </c>
      <c r="B76" s="44" t="str">
        <f>PODACI_STUDENTI!B75</f>
        <v>2018/2508</v>
      </c>
      <c r="C76" s="44" t="str">
        <f>PODACI_STUDENTI!C75</f>
        <v>Prizrenac Aleksandar</v>
      </c>
      <c r="D76" s="44">
        <f>PODACI_STUDENTI!D75</f>
        <v>0</v>
      </c>
      <c r="E76" s="7"/>
      <c r="F76" s="5">
        <f>IF(OR(Predrok_novembar!F76&lt;&gt;"",Predrok_decembar!F76&lt;&gt;"",Januar!F76&lt;&gt;"",Februar!F76&lt;&gt;"",Juni!F76&lt;&gt;"",Juli!F76,Septembar!F76&lt;&gt;"",Oktobar!F76&lt;&gt;"",Oktobar_2!F76&lt;&gt;""),MAX(Predrok_novembar!F76,Predrok_decembar!F76,Januar!F76,Februar!F76,Juni!F76,Juli!F76,Septembar!F76,Oktobar!F76,Oktobar_2!F76),"")</f>
        <v>28</v>
      </c>
      <c r="G76" s="5">
        <f>IF(OR(Predrok_novembar!G76&lt;&gt;"",Predrok_decembar!G76&lt;&gt;"",Januar!G76&lt;&gt;"",Februar!G76&lt;&gt;"",Juni!G76&lt;&gt;"",Juli!G76,Septembar!G76&lt;&gt;"",Oktobar!G76&lt;&gt;"",Oktobar_2!G76&lt;&gt;""),MAX(Predrok_novembar!G76,Predrok_decembar!G76,Januar!G76,Februar!G76,Juni!G76,Juli!G76,Septembar!G76,Oktobar!G76,Oktobar_2!G76),"")</f>
        <v>30</v>
      </c>
      <c r="H76" s="5">
        <f>IF(OR(Predrok_novembar!H76&lt;&gt;"",Predrok_decembar!H76&lt;&gt;"",Januar!H76&lt;&gt;"",Februar!H76&lt;&gt;"",Juni!H76&lt;&gt;"",Juli!H76,Septembar!H76&lt;&gt;"",Oktobar!H76&lt;&gt;"",Oktobar_2!H76&lt;&gt;""),MAX(Predrok_novembar!H76,Predrok_decembar!H76,Januar!H76,Februar!H76,Juni!H76,Juli!H76,Septembar!H76,Oktobar!H76,Oktobar_2!H76),"")</f>
        <v>21</v>
      </c>
      <c r="I76" s="5">
        <f>IF(OR(Predrok_novembar!I76&lt;&gt;"",Predrok_decembar!I76&lt;&gt;"",Januar!I76&lt;&gt;"",Februar!I76&lt;&gt;"",Juni!I76&lt;&gt;"",Juli!I76,Septembar!I76&lt;&gt;"",Oktobar!I76&lt;&gt;"",Oktobar_2!I76&lt;&gt;""),MAX(Predrok_novembar!I76,Predrok_decembar!I76,Januar!I76,Februar!I76,Juni!I76,Juli!I76,Septembar!I76,Oktobar!I76,Oktobar_2!I76),"")</f>
        <v>9</v>
      </c>
      <c r="J76" s="5" t="str">
        <f>IF(OR(Predrok_novembar!J76&lt;&gt;"",Predrok_decembar!J76&lt;&gt;"",Januar!J76&lt;&gt;"",Februar!J76&lt;&gt;"",Juni!J76&lt;&gt;"",Juli!J76,Septembar!J76&lt;&gt;"",Oktobar!J76&lt;&gt;"",Oktobar_2!J76&lt;&gt;""),MAX(Predrok_novembar!J76,Predrok_decembar!J76,Januar!J76,Februar!J76,Juni!J76,Juli!J76,Septembar!J76,Oktobar!J76,Oktobar_2!J76),"")</f>
        <v/>
      </c>
      <c r="K76" s="5" t="str">
        <f t="shared" si="23"/>
        <v>NE</v>
      </c>
      <c r="L76" s="11" t="str">
        <f t="shared" si="24"/>
        <v/>
      </c>
      <c r="M76" s="11" t="str">
        <f t="shared" si="25"/>
        <v/>
      </c>
      <c r="N76" s="11">
        <f t="shared" si="26"/>
        <v>12.25</v>
      </c>
      <c r="O76" s="11">
        <f t="shared" si="27"/>
        <v>13.125</v>
      </c>
      <c r="P76" s="11">
        <f t="shared" si="28"/>
        <v>14</v>
      </c>
      <c r="Q76" s="11">
        <f t="shared" si="29"/>
        <v>8.4</v>
      </c>
      <c r="R76" s="11" t="str">
        <f t="shared" si="30"/>
        <v/>
      </c>
      <c r="S76" s="5" t="str">
        <f t="shared" si="31"/>
        <v/>
      </c>
      <c r="T76" s="14" t="str">
        <f t="shared" si="32"/>
        <v/>
      </c>
      <c r="U76" s="6" t="str">
        <f t="shared" si="33"/>
        <v/>
      </c>
      <c r="V76" s="81"/>
      <c r="W76" s="8" t="str">
        <f>IF(Zbirni_podaci[[#This Row],[ROK]]&lt;&gt;"",VLOOKUP(Zbirni_podaci[[#This Row],[ROK]],DATUMI,6,FALSE),"")</f>
        <v/>
      </c>
      <c r="X76" s="12" t="str">
        <f t="shared" si="34"/>
        <v/>
      </c>
      <c r="Y76" s="8" t="str">
        <f>IF(Zbirni_podaci[[#This Row],[ROK]]&lt;&gt;"",VLOOKUP(Zbirni_podaci[[#This Row],[ROK]],DATUMI,2,FALSE),"")</f>
        <v/>
      </c>
      <c r="Z76" s="12" t="str">
        <f t="shared" si="35"/>
        <v/>
      </c>
      <c r="AA76" s="8" t="str">
        <f>IF(Zbirni_podaci[[#This Row],[ROK]]&lt;&gt;"",VLOOKUP(Zbirni_podaci[[#This Row],[ROK]],DATUMI,3,FALSE),"")</f>
        <v/>
      </c>
      <c r="AB76" s="12" t="str">
        <f t="shared" si="36"/>
        <v/>
      </c>
      <c r="AC76" s="8" t="str">
        <f>IF(Zbirni_podaci[[#This Row],[ROK]]&lt;&gt;"",VLOOKUP(Zbirni_podaci[[#This Row],[ROK]],DATUMI,4,FALSE),"")</f>
        <v/>
      </c>
      <c r="AD76" s="12" t="str">
        <f t="shared" si="37"/>
        <v/>
      </c>
      <c r="AE76" s="12" t="str">
        <f t="shared" si="38"/>
        <v/>
      </c>
      <c r="AF76" s="6" t="str">
        <f t="shared" si="39"/>
        <v/>
      </c>
      <c r="AG76" s="125" t="str">
        <f>IF(Zbirni_podaci[[#This Row],[ROK]]&lt;&gt;"",VLOOKUP(Zbirni_podaci[[#This Row],[ROK]],DATUMI,6,FALSE),"")</f>
        <v/>
      </c>
    </row>
    <row r="77" spans="1:33" ht="20.100000000000001" customHeight="1">
      <c r="A77" s="44">
        <f>PODACI_STUDENTI!A76</f>
        <v>75</v>
      </c>
      <c r="B77" s="44" t="str">
        <f>PODACI_STUDENTI!B76</f>
        <v>2015/2041</v>
      </c>
      <c r="C77" s="44" t="str">
        <f>PODACI_STUDENTI!C76</f>
        <v>Radivojev Miloš</v>
      </c>
      <c r="D77" s="44">
        <f>PODACI_STUDENTI!D76</f>
        <v>0</v>
      </c>
      <c r="E77" s="7"/>
      <c r="F77" s="5">
        <f>IF(OR(Predrok_novembar!F77&lt;&gt;"",Predrok_decembar!F77&lt;&gt;"",Januar!F77&lt;&gt;"",Februar!F77&lt;&gt;"",Juni!F77&lt;&gt;"",Juli!F77,Septembar!F77&lt;&gt;"",Oktobar!F77&lt;&gt;"",Oktobar_2!F77&lt;&gt;""),MAX(Predrok_novembar!F77,Predrok_decembar!F77,Januar!F77,Februar!F77,Juni!F77,Juli!F77,Septembar!F77,Oktobar!F77,Oktobar_2!F77),"")</f>
        <v>29</v>
      </c>
      <c r="G77" s="5">
        <f>IF(OR(Predrok_novembar!G77&lt;&gt;"",Predrok_decembar!G77&lt;&gt;"",Januar!G77&lt;&gt;"",Februar!G77&lt;&gt;"",Juni!G77&lt;&gt;"",Juli!G77,Septembar!G77&lt;&gt;"",Oktobar!G77&lt;&gt;"",Oktobar_2!G77&lt;&gt;""),MAX(Predrok_novembar!G77,Predrok_decembar!G77,Januar!G77,Februar!G77,Juni!G77,Juli!G77,Septembar!G77,Oktobar!G77,Oktobar_2!G77),"")</f>
        <v>28</v>
      </c>
      <c r="H77" s="5">
        <f>IF(OR(Predrok_novembar!H77&lt;&gt;"",Predrok_decembar!H77&lt;&gt;"",Januar!H77&lt;&gt;"",Februar!H77&lt;&gt;"",Juni!H77&lt;&gt;"",Juli!H77,Septembar!H77&lt;&gt;"",Oktobar!H77&lt;&gt;"",Oktobar_2!H77&lt;&gt;""),MAX(Predrok_novembar!H77,Predrok_decembar!H77,Januar!H77,Februar!H77,Juni!H77,Juli!H77,Septembar!H77,Oktobar!H77,Oktobar_2!H77),"")</f>
        <v>18</v>
      </c>
      <c r="I77" s="5">
        <f>IF(OR(Predrok_novembar!I77&lt;&gt;"",Predrok_decembar!I77&lt;&gt;"",Januar!I77&lt;&gt;"",Februar!I77&lt;&gt;"",Juni!I77&lt;&gt;"",Juli!I77,Septembar!I77&lt;&gt;"",Oktobar!I77&lt;&gt;"",Oktobar_2!I77&lt;&gt;""),MAX(Predrok_novembar!I77,Predrok_decembar!I77,Januar!I77,Februar!I77,Juni!I77,Juli!I77,Septembar!I77,Oktobar!I77,Oktobar_2!I77),"")</f>
        <v>12</v>
      </c>
      <c r="J77" s="5">
        <f>IF(OR(Predrok_novembar!J77&lt;&gt;"",Predrok_decembar!J77&lt;&gt;"",Januar!J77&lt;&gt;"",Februar!J77&lt;&gt;"",Juni!J77&lt;&gt;"",Juli!J77,Septembar!J77&lt;&gt;"",Oktobar!J77&lt;&gt;"",Oktobar_2!J77&lt;&gt;""),MAX(Predrok_novembar!J77,Predrok_decembar!J77,Januar!J77,Februar!J77,Juni!J77,Juli!J77,Septembar!J77,Oktobar!J77,Oktobar_2!J77),"")</f>
        <v>12</v>
      </c>
      <c r="K77" s="5" t="str">
        <f t="shared" si="23"/>
        <v>DA</v>
      </c>
      <c r="L77" s="11">
        <f t="shared" si="24"/>
        <v>5</v>
      </c>
      <c r="M77" s="11">
        <f t="shared" si="25"/>
        <v>5</v>
      </c>
      <c r="N77" s="11">
        <f t="shared" si="26"/>
        <v>12.6875</v>
      </c>
      <c r="O77" s="11">
        <f t="shared" si="27"/>
        <v>12.25</v>
      </c>
      <c r="P77" s="11">
        <f t="shared" si="28"/>
        <v>12</v>
      </c>
      <c r="Q77" s="11">
        <f t="shared" si="29"/>
        <v>11.200000000000001</v>
      </c>
      <c r="R77" s="11">
        <f t="shared" si="30"/>
        <v>11.200000000000001</v>
      </c>
      <c r="S77" s="5">
        <f t="shared" si="31"/>
        <v>15</v>
      </c>
      <c r="T77" s="14">
        <f t="shared" si="32"/>
        <v>84</v>
      </c>
      <c r="U77" s="6">
        <f t="shared" si="33"/>
        <v>9</v>
      </c>
      <c r="V77" s="81" t="s">
        <v>15</v>
      </c>
      <c r="W77" s="8">
        <f>IF(Zbirni_podaci[[#This Row],[ROK]]&lt;&gt;"",VLOOKUP(Zbirni_podaci[[#This Row],[ROK]],DATUMI,6,FALSE),"")</f>
        <v>43629</v>
      </c>
      <c r="X77" s="12">
        <f t="shared" si="34"/>
        <v>10</v>
      </c>
      <c r="Y77" s="8">
        <f>IF(Zbirni_podaci[[#This Row],[ROK]]&lt;&gt;"",VLOOKUP(Zbirni_podaci[[#This Row],[ROK]],DATUMI,2,FALSE),"")</f>
        <v>43479</v>
      </c>
      <c r="Z77" s="12">
        <f t="shared" si="35"/>
        <v>36.9375</v>
      </c>
      <c r="AA77" s="8">
        <f>IF(Zbirni_podaci[[#This Row],[ROK]]&lt;&gt;"",VLOOKUP(Zbirni_podaci[[#This Row],[ROK]],DATUMI,3,FALSE),"")</f>
        <v>43479</v>
      </c>
      <c r="AB77" s="12">
        <f t="shared" si="36"/>
        <v>22.400000000000002</v>
      </c>
      <c r="AC77" s="8">
        <f>IF(Zbirni_podaci[[#This Row],[ROK]]&lt;&gt;"",VLOOKUP(Zbirni_podaci[[#This Row],[ROK]],DATUMI,4,FALSE),"")</f>
        <v>43629</v>
      </c>
      <c r="AD77" s="12">
        <f t="shared" si="37"/>
        <v>15</v>
      </c>
      <c r="AE77" s="12">
        <f t="shared" si="38"/>
        <v>84.337500000000006</v>
      </c>
      <c r="AF77" s="6">
        <f t="shared" si="39"/>
        <v>9</v>
      </c>
      <c r="AG77" s="125">
        <f>IF(Zbirni_podaci[[#This Row],[ROK]]&lt;&gt;"",VLOOKUP(Zbirni_podaci[[#This Row],[ROK]],DATUMI,6,FALSE),"")</f>
        <v>43629</v>
      </c>
    </row>
    <row r="78" spans="1:33" ht="20.100000000000001" customHeight="1">
      <c r="A78" s="44">
        <f>PODACI_STUDENTI!A77</f>
        <v>76</v>
      </c>
      <c r="B78" s="44" t="str">
        <f>PODACI_STUDENTI!B77</f>
        <v>2018/2027</v>
      </c>
      <c r="C78" s="44" t="str">
        <f>PODACI_STUDENTI!C77</f>
        <v>Rajić Matija</v>
      </c>
      <c r="D78" s="44">
        <f>PODACI_STUDENTI!D77</f>
        <v>0</v>
      </c>
      <c r="E78" s="7"/>
      <c r="F78" s="5">
        <f>IF(OR(Predrok_novembar!F78&lt;&gt;"",Predrok_decembar!F78&lt;&gt;"",Januar!F78&lt;&gt;"",Februar!F78&lt;&gt;"",Juni!F78&lt;&gt;"",Juli!F78,Septembar!F78&lt;&gt;"",Oktobar!F78&lt;&gt;"",Oktobar_2!F78&lt;&gt;""),MAX(Predrok_novembar!F78,Predrok_decembar!F78,Januar!F78,Februar!F78,Juni!F78,Juli!F78,Septembar!F78,Oktobar!F78,Oktobar_2!F78),"")</f>
        <v>30</v>
      </c>
      <c r="G78" s="5">
        <f>IF(OR(Predrok_novembar!G78&lt;&gt;"",Predrok_decembar!G78&lt;&gt;"",Januar!G78&lt;&gt;"",Februar!G78&lt;&gt;"",Juni!G78&lt;&gt;"",Juli!G78,Septembar!G78&lt;&gt;"",Oktobar!G78&lt;&gt;"",Oktobar_2!G78&lt;&gt;""),MAX(Predrok_novembar!G78,Predrok_decembar!G78,Januar!G78,Februar!G78,Juni!G78,Juli!G78,Septembar!G78,Oktobar!G78,Oktobar_2!G78),"")</f>
        <v>26</v>
      </c>
      <c r="H78" s="5">
        <f>IF(OR(Predrok_novembar!H78&lt;&gt;"",Predrok_decembar!H78&lt;&gt;"",Januar!H78&lt;&gt;"",Februar!H78&lt;&gt;"",Juni!H78&lt;&gt;"",Juli!H78,Septembar!H78&lt;&gt;"",Oktobar!H78&lt;&gt;"",Oktobar_2!H78&lt;&gt;""),MAX(Predrok_novembar!H78,Predrok_decembar!H78,Januar!H78,Februar!H78,Juni!H78,Juli!H78,Septembar!H78,Oktobar!H78,Oktobar_2!H78),"")</f>
        <v>12</v>
      </c>
      <c r="I78" s="5">
        <f>IF(OR(Predrok_novembar!I78&lt;&gt;"",Predrok_decembar!I78&lt;&gt;"",Januar!I78&lt;&gt;"",Februar!I78&lt;&gt;"",Juni!I78&lt;&gt;"",Juli!I78,Septembar!I78&lt;&gt;"",Oktobar!I78&lt;&gt;"",Oktobar_2!I78&lt;&gt;""),MAX(Predrok_novembar!I78,Predrok_decembar!I78,Januar!I78,Februar!I78,Juni!I78,Juli!I78,Septembar!I78,Oktobar!I78,Oktobar_2!I78),"")</f>
        <v>9</v>
      </c>
      <c r="J78" s="5">
        <f>IF(OR(Predrok_novembar!J78&lt;&gt;"",Predrok_decembar!J78&lt;&gt;"",Januar!J78&lt;&gt;"",Februar!J78&lt;&gt;"",Juni!J78&lt;&gt;"",Juli!J78,Septembar!J78&lt;&gt;"",Oktobar!J78&lt;&gt;"",Oktobar_2!J78&lt;&gt;""),MAX(Predrok_novembar!J78,Predrok_decembar!J78,Januar!J78,Februar!J78,Juni!J78,Juli!J78,Septembar!J78,Oktobar!J78,Oktobar_2!J78),"")</f>
        <v>9</v>
      </c>
      <c r="K78" s="5" t="str">
        <f t="shared" si="23"/>
        <v>DA</v>
      </c>
      <c r="L78" s="11">
        <f t="shared" si="24"/>
        <v>5</v>
      </c>
      <c r="M78" s="11">
        <f t="shared" si="25"/>
        <v>5</v>
      </c>
      <c r="N78" s="11">
        <f t="shared" si="26"/>
        <v>13.125</v>
      </c>
      <c r="O78" s="11">
        <f t="shared" si="27"/>
        <v>11.375</v>
      </c>
      <c r="P78" s="11">
        <f t="shared" si="28"/>
        <v>8</v>
      </c>
      <c r="Q78" s="11">
        <f t="shared" si="29"/>
        <v>8.4</v>
      </c>
      <c r="R78" s="11">
        <f t="shared" si="30"/>
        <v>8.4</v>
      </c>
      <c r="S78" s="5">
        <f t="shared" si="31"/>
        <v>15</v>
      </c>
      <c r="T78" s="14">
        <f t="shared" si="32"/>
        <v>74</v>
      </c>
      <c r="U78" s="6">
        <f t="shared" si="33"/>
        <v>8</v>
      </c>
      <c r="V78" s="81" t="s">
        <v>22</v>
      </c>
      <c r="W78" s="8" t="str">
        <f>IF(Zbirni_podaci[[#This Row],[ROK]]&lt;&gt;"",VLOOKUP(Zbirni_podaci[[#This Row],[ROK]],DATUMI,6,FALSE),"")</f>
        <v>04.7.2019</v>
      </c>
      <c r="X78" s="12">
        <f t="shared" si="34"/>
        <v>10</v>
      </c>
      <c r="Y78" s="8">
        <f>IF(Zbirni_podaci[[#This Row],[ROK]]&lt;&gt;"",VLOOKUP(Zbirni_podaci[[#This Row],[ROK]],DATUMI,2,FALSE),"")</f>
        <v>43479</v>
      </c>
      <c r="Z78" s="12">
        <f t="shared" si="35"/>
        <v>32.5</v>
      </c>
      <c r="AA78" s="8">
        <f>IF(Zbirni_podaci[[#This Row],[ROK]]&lt;&gt;"",VLOOKUP(Zbirni_podaci[[#This Row],[ROK]],DATUMI,3,FALSE),"")</f>
        <v>43479</v>
      </c>
      <c r="AB78" s="12">
        <f t="shared" si="36"/>
        <v>16.8</v>
      </c>
      <c r="AC78" s="8" t="str">
        <f>IF(Zbirni_podaci[[#This Row],[ROK]]&lt;&gt;"",VLOOKUP(Zbirni_podaci[[#This Row],[ROK]],DATUMI,4,FALSE),"")</f>
        <v>04.7.2019</v>
      </c>
      <c r="AD78" s="12">
        <f t="shared" si="37"/>
        <v>15</v>
      </c>
      <c r="AE78" s="12">
        <f t="shared" si="38"/>
        <v>74.3</v>
      </c>
      <c r="AF78" s="6">
        <f t="shared" si="39"/>
        <v>8</v>
      </c>
      <c r="AG78" s="125" t="str">
        <f>IF(Zbirni_podaci[[#This Row],[ROK]]&lt;&gt;"",VLOOKUP(Zbirni_podaci[[#This Row],[ROK]],DATUMI,6,FALSE),"")</f>
        <v>04.7.2019</v>
      </c>
    </row>
    <row r="79" spans="1:33" ht="20.100000000000001" customHeight="1">
      <c r="A79" s="44">
        <f>PODACI_STUDENTI!A78</f>
        <v>77</v>
      </c>
      <c r="B79" s="44" t="str">
        <f>PODACI_STUDENTI!B78</f>
        <v>2018/2507</v>
      </c>
      <c r="C79" s="44" t="str">
        <f>PODACI_STUDENTI!C78</f>
        <v>Ranković Bojana</v>
      </c>
      <c r="D79" s="44">
        <f>PODACI_STUDENTI!D78</f>
        <v>0</v>
      </c>
      <c r="E79" s="7"/>
      <c r="F79" s="5">
        <f>IF(OR(Predrok_novembar!F79&lt;&gt;"",Predrok_decembar!F79&lt;&gt;"",Januar!F79&lt;&gt;"",Februar!F79&lt;&gt;"",Juni!F79&lt;&gt;"",Juli!F79,Septembar!F79&lt;&gt;"",Oktobar!F79&lt;&gt;"",Oktobar_2!F79&lt;&gt;""),MAX(Predrok_novembar!F79,Predrok_decembar!F79,Januar!F79,Februar!F79,Juni!F79,Juli!F79,Septembar!F79,Oktobar!F79,Oktobar_2!F79),"")</f>
        <v>29</v>
      </c>
      <c r="G79" s="5">
        <f>IF(OR(Predrok_novembar!G79&lt;&gt;"",Predrok_decembar!G79&lt;&gt;"",Januar!G79&lt;&gt;"",Februar!G79&lt;&gt;"",Juni!G79&lt;&gt;"",Juli!G79,Septembar!G79&lt;&gt;"",Oktobar!G79&lt;&gt;"",Oktobar_2!G79&lt;&gt;""),MAX(Predrok_novembar!G79,Predrok_decembar!G79,Januar!G79,Februar!G79,Juni!G79,Juli!G79,Septembar!G79,Oktobar!G79,Oktobar_2!G79),"")</f>
        <v>29</v>
      </c>
      <c r="H79" s="5">
        <f>IF(OR(Predrok_novembar!H79&lt;&gt;"",Predrok_decembar!H79&lt;&gt;"",Januar!H79&lt;&gt;"",Februar!H79&lt;&gt;"",Juni!H79&lt;&gt;"",Juli!H79,Septembar!H79&lt;&gt;"",Oktobar!H79&lt;&gt;"",Oktobar_2!H79&lt;&gt;""),MAX(Predrok_novembar!H79,Predrok_decembar!H79,Januar!H79,Februar!H79,Juni!H79,Juli!H79,Septembar!H79,Oktobar!H79,Oktobar_2!H79),"")</f>
        <v>17</v>
      </c>
      <c r="I79" s="5">
        <f>IF(OR(Predrok_novembar!I79&lt;&gt;"",Predrok_decembar!I79&lt;&gt;"",Januar!I79&lt;&gt;"",Februar!I79&lt;&gt;"",Juni!I79&lt;&gt;"",Juli!I79,Septembar!I79&lt;&gt;"",Oktobar!I79&lt;&gt;"",Oktobar_2!I79&lt;&gt;""),MAX(Predrok_novembar!I79,Predrok_decembar!I79,Januar!I79,Februar!I79,Juni!I79,Juli!I79,Septembar!I79,Oktobar!I79,Oktobar_2!I79),"")</f>
        <v>9</v>
      </c>
      <c r="J79" s="5">
        <f>IF(OR(Predrok_novembar!J79&lt;&gt;"",Predrok_decembar!J79&lt;&gt;"",Januar!J79&lt;&gt;"",Februar!J79&lt;&gt;"",Juni!J79&lt;&gt;"",Juli!J79,Septembar!J79&lt;&gt;"",Oktobar!J79&lt;&gt;"",Oktobar_2!J79&lt;&gt;""),MAX(Predrok_novembar!J79,Predrok_decembar!J79,Januar!J79,Februar!J79,Juni!J79,Juli!J79,Septembar!J79,Oktobar!J79,Oktobar_2!J79),"")</f>
        <v>12</v>
      </c>
      <c r="K79" s="5" t="str">
        <f t="shared" si="23"/>
        <v>DA</v>
      </c>
      <c r="L79" s="11">
        <f t="shared" si="24"/>
        <v>5</v>
      </c>
      <c r="M79" s="11">
        <f t="shared" si="25"/>
        <v>5</v>
      </c>
      <c r="N79" s="11">
        <f t="shared" si="26"/>
        <v>12.6875</v>
      </c>
      <c r="O79" s="11">
        <f t="shared" si="27"/>
        <v>12.6875</v>
      </c>
      <c r="P79" s="11">
        <f t="shared" si="28"/>
        <v>11.333333333333334</v>
      </c>
      <c r="Q79" s="11">
        <f t="shared" si="29"/>
        <v>8.4</v>
      </c>
      <c r="R79" s="11">
        <f t="shared" si="30"/>
        <v>11.200000000000001</v>
      </c>
      <c r="S79" s="5">
        <f t="shared" si="31"/>
        <v>15</v>
      </c>
      <c r="T79" s="14">
        <f t="shared" si="32"/>
        <v>81</v>
      </c>
      <c r="U79" s="6">
        <f t="shared" si="33"/>
        <v>9</v>
      </c>
      <c r="V79" s="81" t="s">
        <v>15</v>
      </c>
      <c r="W79" s="8">
        <f>IF(Zbirni_podaci[[#This Row],[ROK]]&lt;&gt;"",VLOOKUP(Zbirni_podaci[[#This Row],[ROK]],DATUMI,6,FALSE),"")</f>
        <v>43629</v>
      </c>
      <c r="X79" s="12">
        <f t="shared" si="34"/>
        <v>10</v>
      </c>
      <c r="Y79" s="8">
        <f>IF(Zbirni_podaci[[#This Row],[ROK]]&lt;&gt;"",VLOOKUP(Zbirni_podaci[[#This Row],[ROK]],DATUMI,2,FALSE),"")</f>
        <v>43479</v>
      </c>
      <c r="Z79" s="12">
        <f t="shared" si="35"/>
        <v>36.708333333333336</v>
      </c>
      <c r="AA79" s="8">
        <f>IF(Zbirni_podaci[[#This Row],[ROK]]&lt;&gt;"",VLOOKUP(Zbirni_podaci[[#This Row],[ROK]],DATUMI,3,FALSE),"")</f>
        <v>43479</v>
      </c>
      <c r="AB79" s="12">
        <f t="shared" si="36"/>
        <v>19.600000000000001</v>
      </c>
      <c r="AC79" s="8">
        <f>IF(Zbirni_podaci[[#This Row],[ROK]]&lt;&gt;"",VLOOKUP(Zbirni_podaci[[#This Row],[ROK]],DATUMI,4,FALSE),"")</f>
        <v>43629</v>
      </c>
      <c r="AD79" s="12">
        <f t="shared" si="37"/>
        <v>15</v>
      </c>
      <c r="AE79" s="12">
        <f t="shared" si="38"/>
        <v>81.308333333333337</v>
      </c>
      <c r="AF79" s="6">
        <f t="shared" si="39"/>
        <v>9</v>
      </c>
      <c r="AG79" s="125">
        <f>IF(Zbirni_podaci[[#This Row],[ROK]]&lt;&gt;"",VLOOKUP(Zbirni_podaci[[#This Row],[ROK]],DATUMI,6,FALSE),"")</f>
        <v>43629</v>
      </c>
    </row>
    <row r="80" spans="1:33" ht="20.100000000000001" customHeight="1">
      <c r="A80" s="44">
        <f>PODACI_STUDENTI!A79</f>
        <v>78</v>
      </c>
      <c r="B80" s="44" t="str">
        <f>PODACI_STUDENTI!B79</f>
        <v>2015/2058</v>
      </c>
      <c r="C80" s="44" t="str">
        <f>PODACI_STUDENTI!C79</f>
        <v>Rac-Sabo Robert</v>
      </c>
      <c r="D80" s="44">
        <f>PODACI_STUDENTI!D79</f>
        <v>0</v>
      </c>
      <c r="E80" s="7"/>
      <c r="F80" s="5" t="str">
        <f>IF(OR(Predrok_novembar!F80&lt;&gt;"",Predrok_decembar!F80&lt;&gt;"",Januar!F80&lt;&gt;"",Februar!F80&lt;&gt;"",Juni!F80&lt;&gt;"",Juli!F80,Septembar!F80&lt;&gt;"",Oktobar!F80&lt;&gt;"",Oktobar_2!F80&lt;&gt;""),MAX(Predrok_novembar!F80,Predrok_decembar!F80,Januar!F80,Februar!F80,Juni!F80,Juli!F80,Septembar!F80,Oktobar!F80,Oktobar_2!F80),"")</f>
        <v/>
      </c>
      <c r="G80" s="5" t="str">
        <f>IF(OR(Predrok_novembar!G80&lt;&gt;"",Predrok_decembar!G80&lt;&gt;"",Januar!G80&lt;&gt;"",Februar!G80&lt;&gt;"",Juni!G80&lt;&gt;"",Juli!G80,Septembar!G80&lt;&gt;"",Oktobar!G80&lt;&gt;"",Oktobar_2!G80&lt;&gt;""),MAX(Predrok_novembar!G80,Predrok_decembar!G80,Januar!G80,Februar!G80,Juni!G80,Juli!G80,Septembar!G80,Oktobar!G80,Oktobar_2!G80),"")</f>
        <v/>
      </c>
      <c r="H80" s="5" t="str">
        <f>IF(OR(Predrok_novembar!H80&lt;&gt;"",Predrok_decembar!H80&lt;&gt;"",Januar!H80&lt;&gt;"",Februar!H80&lt;&gt;"",Juni!H80&lt;&gt;"",Juli!H80,Septembar!H80&lt;&gt;"",Oktobar!H80&lt;&gt;"",Oktobar_2!H80&lt;&gt;""),MAX(Predrok_novembar!H80,Predrok_decembar!H80,Januar!H80,Februar!H80,Juni!H80,Juli!H80,Septembar!H80,Oktobar!H80,Oktobar_2!H80),"")</f>
        <v/>
      </c>
      <c r="I80" s="5" t="str">
        <f>IF(OR(Predrok_novembar!I80&lt;&gt;"",Predrok_decembar!I80&lt;&gt;"",Januar!I80&lt;&gt;"",Februar!I80&lt;&gt;"",Juni!I80&lt;&gt;"",Juli!I80,Septembar!I80&lt;&gt;"",Oktobar!I80&lt;&gt;"",Oktobar_2!I80&lt;&gt;""),MAX(Predrok_novembar!I80,Predrok_decembar!I80,Januar!I80,Februar!I80,Juni!I80,Juli!I80,Septembar!I80,Oktobar!I80,Oktobar_2!I80),"")</f>
        <v/>
      </c>
      <c r="J80" s="5" t="str">
        <f>IF(OR(Predrok_novembar!J80&lt;&gt;"",Predrok_decembar!J80&lt;&gt;"",Januar!J80&lt;&gt;"",Februar!J80&lt;&gt;"",Juni!J80&lt;&gt;"",Juli!J80,Septembar!J80&lt;&gt;"",Oktobar!J80&lt;&gt;"",Oktobar_2!J80&lt;&gt;""),MAX(Predrok_novembar!J80,Predrok_decembar!J80,Januar!J80,Februar!J80,Juni!J80,Juli!J80,Septembar!J80,Oktobar!J80,Oktobar_2!J80),"")</f>
        <v/>
      </c>
      <c r="K80" s="5" t="str">
        <f t="shared" si="23"/>
        <v>NE</v>
      </c>
      <c r="L80" s="11" t="str">
        <f t="shared" si="24"/>
        <v/>
      </c>
      <c r="M80" s="11" t="str">
        <f t="shared" si="25"/>
        <v/>
      </c>
      <c r="N80" s="11" t="str">
        <f t="shared" si="26"/>
        <v/>
      </c>
      <c r="O80" s="11" t="str">
        <f t="shared" si="27"/>
        <v/>
      </c>
      <c r="P80" s="11" t="str">
        <f t="shared" si="28"/>
        <v/>
      </c>
      <c r="Q80" s="11" t="str">
        <f t="shared" si="29"/>
        <v/>
      </c>
      <c r="R80" s="11" t="str">
        <f t="shared" si="30"/>
        <v/>
      </c>
      <c r="S80" s="5" t="str">
        <f t="shared" si="31"/>
        <v/>
      </c>
      <c r="T80" s="14" t="str">
        <f t="shared" si="32"/>
        <v/>
      </c>
      <c r="U80" s="6" t="str">
        <f t="shared" si="33"/>
        <v/>
      </c>
      <c r="V80" s="81"/>
      <c r="W80" s="8" t="str">
        <f>IF(Zbirni_podaci[[#This Row],[ROK]]&lt;&gt;"",VLOOKUP(Zbirni_podaci[[#This Row],[ROK]],DATUMI,6,FALSE),"")</f>
        <v/>
      </c>
      <c r="X80" s="12" t="str">
        <f t="shared" si="34"/>
        <v/>
      </c>
      <c r="Y80" s="8" t="str">
        <f>IF(Zbirni_podaci[[#This Row],[ROK]]&lt;&gt;"",VLOOKUP(Zbirni_podaci[[#This Row],[ROK]],DATUMI,2,FALSE),"")</f>
        <v/>
      </c>
      <c r="Z80" s="12" t="str">
        <f t="shared" si="35"/>
        <v/>
      </c>
      <c r="AA80" s="8" t="str">
        <f>IF(Zbirni_podaci[[#This Row],[ROK]]&lt;&gt;"",VLOOKUP(Zbirni_podaci[[#This Row],[ROK]],DATUMI,3,FALSE),"")</f>
        <v/>
      </c>
      <c r="AB80" s="12" t="str">
        <f t="shared" si="36"/>
        <v/>
      </c>
      <c r="AC80" s="8" t="str">
        <f>IF(Zbirni_podaci[[#This Row],[ROK]]&lt;&gt;"",VLOOKUP(Zbirni_podaci[[#This Row],[ROK]],DATUMI,4,FALSE),"")</f>
        <v/>
      </c>
      <c r="AD80" s="12" t="str">
        <f t="shared" si="37"/>
        <v/>
      </c>
      <c r="AE80" s="12" t="str">
        <f t="shared" si="38"/>
        <v/>
      </c>
      <c r="AF80" s="6" t="str">
        <f t="shared" si="39"/>
        <v/>
      </c>
      <c r="AG80" s="125" t="str">
        <f>IF(Zbirni_podaci[[#This Row],[ROK]]&lt;&gt;"",VLOOKUP(Zbirni_podaci[[#This Row],[ROK]],DATUMI,6,FALSE),"")</f>
        <v/>
      </c>
    </row>
    <row r="81" spans="1:33" ht="20.100000000000001" customHeight="1">
      <c r="A81" s="44">
        <f>PODACI_STUDENTI!A80</f>
        <v>79</v>
      </c>
      <c r="B81" s="44" t="str">
        <f>PODACI_STUDENTI!B80</f>
        <v>2018/2024</v>
      </c>
      <c r="C81" s="44" t="str">
        <f>PODACI_STUDENTI!C80</f>
        <v>Ristić Relja</v>
      </c>
      <c r="D81" s="44">
        <f>PODACI_STUDENTI!D80</f>
        <v>0</v>
      </c>
      <c r="E81" s="7"/>
      <c r="F81" s="5" t="str">
        <f>IF(OR(Predrok_novembar!F81&lt;&gt;"",Predrok_decembar!F81&lt;&gt;"",Januar!F81&lt;&gt;"",Februar!F81&lt;&gt;"",Juni!F81&lt;&gt;"",Juli!F81,Septembar!F81&lt;&gt;"",Oktobar!F81&lt;&gt;"",Oktobar_2!F81&lt;&gt;""),MAX(Predrok_novembar!F81,Predrok_decembar!F81,Januar!F81,Februar!F81,Juni!F81,Juli!F81,Septembar!F81,Oktobar!F81,Oktobar_2!F81),"")</f>
        <v/>
      </c>
      <c r="G81" s="5" t="str">
        <f>IF(OR(Predrok_novembar!G81&lt;&gt;"",Predrok_decembar!G81&lt;&gt;"",Januar!G81&lt;&gt;"",Februar!G81&lt;&gt;"",Juni!G81&lt;&gt;"",Juli!G81,Septembar!G81&lt;&gt;"",Oktobar!G81&lt;&gt;"",Oktobar_2!G81&lt;&gt;""),MAX(Predrok_novembar!G81,Predrok_decembar!G81,Januar!G81,Februar!G81,Juni!G81,Juli!G81,Septembar!G81,Oktobar!G81,Oktobar_2!G81),"")</f>
        <v/>
      </c>
      <c r="H81" s="5" t="str">
        <f>IF(OR(Predrok_novembar!H81&lt;&gt;"",Predrok_decembar!H81&lt;&gt;"",Januar!H81&lt;&gt;"",Februar!H81&lt;&gt;"",Juni!H81&lt;&gt;"",Juli!H81,Septembar!H81&lt;&gt;"",Oktobar!H81&lt;&gt;"",Oktobar_2!H81&lt;&gt;""),MAX(Predrok_novembar!H81,Predrok_decembar!H81,Januar!H81,Februar!H81,Juni!H81,Juli!H81,Septembar!H81,Oktobar!H81,Oktobar_2!H81),"")</f>
        <v/>
      </c>
      <c r="I81" s="5" t="str">
        <f>IF(OR(Predrok_novembar!I81&lt;&gt;"",Predrok_decembar!I81&lt;&gt;"",Januar!I81&lt;&gt;"",Februar!I81&lt;&gt;"",Juni!I81&lt;&gt;"",Juli!I81,Septembar!I81&lt;&gt;"",Oktobar!I81&lt;&gt;"",Oktobar_2!I81&lt;&gt;""),MAX(Predrok_novembar!I81,Predrok_decembar!I81,Januar!I81,Februar!I81,Juni!I81,Juli!I81,Septembar!I81,Oktobar!I81,Oktobar_2!I81),"")</f>
        <v/>
      </c>
      <c r="J81" s="5" t="str">
        <f>IF(OR(Predrok_novembar!J81&lt;&gt;"",Predrok_decembar!J81&lt;&gt;"",Januar!J81&lt;&gt;"",Februar!J81&lt;&gt;"",Juni!J81&lt;&gt;"",Juli!J81,Septembar!J81&lt;&gt;"",Oktobar!J81&lt;&gt;"",Oktobar_2!J81&lt;&gt;""),MAX(Predrok_novembar!J81,Predrok_decembar!J81,Januar!J81,Februar!J81,Juni!J81,Juli!J81,Septembar!J81,Oktobar!J81,Oktobar_2!J81),"")</f>
        <v/>
      </c>
      <c r="K81" s="5" t="str">
        <f t="shared" si="23"/>
        <v>NE</v>
      </c>
      <c r="L81" s="11" t="str">
        <f t="shared" si="24"/>
        <v/>
      </c>
      <c r="M81" s="11" t="str">
        <f t="shared" si="25"/>
        <v/>
      </c>
      <c r="N81" s="11" t="str">
        <f t="shared" si="26"/>
        <v/>
      </c>
      <c r="O81" s="11" t="str">
        <f t="shared" si="27"/>
        <v/>
      </c>
      <c r="P81" s="11" t="str">
        <f t="shared" si="28"/>
        <v/>
      </c>
      <c r="Q81" s="11" t="str">
        <f t="shared" si="29"/>
        <v/>
      </c>
      <c r="R81" s="11" t="str">
        <f t="shared" si="30"/>
        <v/>
      </c>
      <c r="S81" s="5" t="str">
        <f t="shared" si="31"/>
        <v/>
      </c>
      <c r="T81" s="14" t="str">
        <f t="shared" si="32"/>
        <v/>
      </c>
      <c r="U81" s="6" t="str">
        <f t="shared" si="33"/>
        <v/>
      </c>
      <c r="V81" s="81"/>
      <c r="W81" s="8" t="str">
        <f>IF(Zbirni_podaci[[#This Row],[ROK]]&lt;&gt;"",VLOOKUP(Zbirni_podaci[[#This Row],[ROK]],DATUMI,6,FALSE),"")</f>
        <v/>
      </c>
      <c r="X81" s="12" t="str">
        <f t="shared" si="34"/>
        <v/>
      </c>
      <c r="Y81" s="8" t="str">
        <f>IF(Zbirni_podaci[[#This Row],[ROK]]&lt;&gt;"",VLOOKUP(Zbirni_podaci[[#This Row],[ROK]],DATUMI,2,FALSE),"")</f>
        <v/>
      </c>
      <c r="Z81" s="12" t="str">
        <f t="shared" si="35"/>
        <v/>
      </c>
      <c r="AA81" s="8" t="str">
        <f>IF(Zbirni_podaci[[#This Row],[ROK]]&lt;&gt;"",VLOOKUP(Zbirni_podaci[[#This Row],[ROK]],DATUMI,3,FALSE),"")</f>
        <v/>
      </c>
      <c r="AB81" s="12" t="str">
        <f t="shared" si="36"/>
        <v/>
      </c>
      <c r="AC81" s="8" t="str">
        <f>IF(Zbirni_podaci[[#This Row],[ROK]]&lt;&gt;"",VLOOKUP(Zbirni_podaci[[#This Row],[ROK]],DATUMI,4,FALSE),"")</f>
        <v/>
      </c>
      <c r="AD81" s="12" t="str">
        <f t="shared" si="37"/>
        <v/>
      </c>
      <c r="AE81" s="12" t="str">
        <f t="shared" si="38"/>
        <v/>
      </c>
      <c r="AF81" s="6" t="str">
        <f t="shared" si="39"/>
        <v/>
      </c>
      <c r="AG81" s="125" t="str">
        <f>IF(Zbirni_podaci[[#This Row],[ROK]]&lt;&gt;"",VLOOKUP(Zbirni_podaci[[#This Row],[ROK]],DATUMI,6,FALSE),"")</f>
        <v/>
      </c>
    </row>
    <row r="82" spans="1:33" ht="20.100000000000001" customHeight="1">
      <c r="A82" s="44">
        <f>PODACI_STUDENTI!A81</f>
        <v>80</v>
      </c>
      <c r="B82" s="44" t="str">
        <f>PODACI_STUDENTI!B81</f>
        <v>2018/2041</v>
      </c>
      <c r="C82" s="44" t="str">
        <f>PODACI_STUDENTI!C81</f>
        <v>Savić Uroš</v>
      </c>
      <c r="D82" s="44">
        <f>PODACI_STUDENTI!D81</f>
        <v>0</v>
      </c>
      <c r="E82" s="7"/>
      <c r="F82" s="5" t="str">
        <f>IF(OR(Predrok_novembar!F82&lt;&gt;"",Predrok_decembar!F82&lt;&gt;"",Januar!F82&lt;&gt;"",Februar!F82&lt;&gt;"",Juni!F82&lt;&gt;"",Juli!F82,Septembar!F82&lt;&gt;"",Oktobar!F82&lt;&gt;"",Oktobar_2!F82&lt;&gt;""),MAX(Predrok_novembar!F82,Predrok_decembar!F82,Januar!F82,Februar!F82,Juni!F82,Juli!F82,Septembar!F82,Oktobar!F82,Oktobar_2!F82),"")</f>
        <v/>
      </c>
      <c r="G82" s="5">
        <f>IF(OR(Predrok_novembar!G82&lt;&gt;"",Predrok_decembar!G82&lt;&gt;"",Januar!G82&lt;&gt;"",Februar!G82&lt;&gt;"",Juni!G82&lt;&gt;"",Juli!G82,Septembar!G82&lt;&gt;"",Oktobar!G82&lt;&gt;"",Oktobar_2!G82&lt;&gt;""),MAX(Predrok_novembar!G82,Predrok_decembar!G82,Januar!G82,Februar!G82,Juni!G82,Juli!G82,Septembar!G82,Oktobar!G82,Oktobar_2!G82),"")</f>
        <v>26</v>
      </c>
      <c r="H82" s="5" t="str">
        <f>IF(OR(Predrok_novembar!H82&lt;&gt;"",Predrok_decembar!H82&lt;&gt;"",Januar!H82&lt;&gt;"",Februar!H82&lt;&gt;"",Juni!H82&lt;&gt;"",Juli!H82,Septembar!H82&lt;&gt;"",Oktobar!H82&lt;&gt;"",Oktobar_2!H82&lt;&gt;""),MAX(Predrok_novembar!H82,Predrok_decembar!H82,Januar!H82,Februar!H82,Juni!H82,Juli!H82,Septembar!H82,Oktobar!H82,Oktobar_2!H82),"")</f>
        <v/>
      </c>
      <c r="I82" s="5" t="str">
        <f>IF(OR(Predrok_novembar!I82&lt;&gt;"",Predrok_decembar!I82&lt;&gt;"",Januar!I82&lt;&gt;"",Februar!I82&lt;&gt;"",Juni!I82&lt;&gt;"",Juli!I82,Septembar!I82&lt;&gt;"",Oktobar!I82&lt;&gt;"",Oktobar_2!I82&lt;&gt;""),MAX(Predrok_novembar!I82,Predrok_decembar!I82,Januar!I82,Februar!I82,Juni!I82,Juli!I82,Septembar!I82,Oktobar!I82,Oktobar_2!I82),"")</f>
        <v/>
      </c>
      <c r="J82" s="5" t="str">
        <f>IF(OR(Predrok_novembar!J82&lt;&gt;"",Predrok_decembar!J82&lt;&gt;"",Januar!J82&lt;&gt;"",Februar!J82&lt;&gt;"",Juni!J82&lt;&gt;"",Juli!J82,Septembar!J82&lt;&gt;"",Oktobar!J82&lt;&gt;"",Oktobar_2!J82&lt;&gt;""),MAX(Predrok_novembar!J82,Predrok_decembar!J82,Januar!J82,Februar!J82,Juni!J82,Juli!J82,Septembar!J82,Oktobar!J82,Oktobar_2!J82),"")</f>
        <v/>
      </c>
      <c r="K82" s="5" t="str">
        <f t="shared" si="23"/>
        <v>NE</v>
      </c>
      <c r="L82" s="11" t="str">
        <f t="shared" si="24"/>
        <v/>
      </c>
      <c r="M82" s="11" t="str">
        <f t="shared" si="25"/>
        <v/>
      </c>
      <c r="N82" s="11" t="str">
        <f t="shared" si="26"/>
        <v/>
      </c>
      <c r="O82" s="11">
        <f t="shared" si="27"/>
        <v>11.375</v>
      </c>
      <c r="P82" s="11" t="str">
        <f t="shared" si="28"/>
        <v/>
      </c>
      <c r="Q82" s="11" t="str">
        <f t="shared" si="29"/>
        <v/>
      </c>
      <c r="R82" s="11" t="str">
        <f t="shared" si="30"/>
        <v/>
      </c>
      <c r="S82" s="5" t="str">
        <f t="shared" si="31"/>
        <v/>
      </c>
      <c r="T82" s="14" t="str">
        <f t="shared" si="32"/>
        <v/>
      </c>
      <c r="U82" s="6" t="str">
        <f t="shared" si="33"/>
        <v/>
      </c>
      <c r="V82" s="81"/>
      <c r="W82" s="8" t="str">
        <f>IF(Zbirni_podaci[[#This Row],[ROK]]&lt;&gt;"",VLOOKUP(Zbirni_podaci[[#This Row],[ROK]],DATUMI,6,FALSE),"")</f>
        <v/>
      </c>
      <c r="X82" s="12" t="str">
        <f t="shared" si="34"/>
        <v/>
      </c>
      <c r="Y82" s="8" t="str">
        <f>IF(Zbirni_podaci[[#This Row],[ROK]]&lt;&gt;"",VLOOKUP(Zbirni_podaci[[#This Row],[ROK]],DATUMI,2,FALSE),"")</f>
        <v/>
      </c>
      <c r="Z82" s="12" t="str">
        <f t="shared" si="35"/>
        <v/>
      </c>
      <c r="AA82" s="8" t="str">
        <f>IF(Zbirni_podaci[[#This Row],[ROK]]&lt;&gt;"",VLOOKUP(Zbirni_podaci[[#This Row],[ROK]],DATUMI,3,FALSE),"")</f>
        <v/>
      </c>
      <c r="AB82" s="12" t="str">
        <f t="shared" si="36"/>
        <v/>
      </c>
      <c r="AC82" s="8" t="str">
        <f>IF(Zbirni_podaci[[#This Row],[ROK]]&lt;&gt;"",VLOOKUP(Zbirni_podaci[[#This Row],[ROK]],DATUMI,4,FALSE),"")</f>
        <v/>
      </c>
      <c r="AD82" s="12" t="str">
        <f t="shared" si="37"/>
        <v/>
      </c>
      <c r="AE82" s="12" t="str">
        <f t="shared" si="38"/>
        <v/>
      </c>
      <c r="AF82" s="6" t="str">
        <f t="shared" si="39"/>
        <v/>
      </c>
      <c r="AG82" s="125" t="str">
        <f>IF(Zbirni_podaci[[#This Row],[ROK]]&lt;&gt;"",VLOOKUP(Zbirni_podaci[[#This Row],[ROK]],DATUMI,6,FALSE),"")</f>
        <v/>
      </c>
    </row>
    <row r="83" spans="1:33" ht="20.100000000000001" customHeight="1">
      <c r="A83" s="44">
        <f>PODACI_STUDENTI!A82</f>
        <v>81</v>
      </c>
      <c r="B83" s="44" t="str">
        <f>PODACI_STUDENTI!B82</f>
        <v>2018/2002</v>
      </c>
      <c r="C83" s="44" t="str">
        <f>PODACI_STUDENTI!C82</f>
        <v>Stanković Sava</v>
      </c>
      <c r="D83" s="44">
        <f>PODACI_STUDENTI!D82</f>
        <v>0</v>
      </c>
      <c r="E83" s="7"/>
      <c r="F83" s="5" t="str">
        <f>IF(OR(Predrok_novembar!F83&lt;&gt;"",Predrok_decembar!F83&lt;&gt;"",Januar!F83&lt;&gt;"",Februar!F83&lt;&gt;"",Juni!F83&lt;&gt;"",Juli!F83,Septembar!F83&lt;&gt;"",Oktobar!F83&lt;&gt;"",Oktobar_2!F83&lt;&gt;""),MAX(Predrok_novembar!F83,Predrok_decembar!F83,Januar!F83,Februar!F83,Juni!F83,Juli!F83,Septembar!F83,Oktobar!F83,Oktobar_2!F83),"")</f>
        <v/>
      </c>
      <c r="G83" s="5" t="str">
        <f>IF(OR(Predrok_novembar!G83&lt;&gt;"",Predrok_decembar!G83&lt;&gt;"",Januar!G83&lt;&gt;"",Februar!G83&lt;&gt;"",Juni!G83&lt;&gt;"",Juli!G83,Septembar!G83&lt;&gt;"",Oktobar!G83&lt;&gt;"",Oktobar_2!G83&lt;&gt;""),MAX(Predrok_novembar!G83,Predrok_decembar!G83,Januar!G83,Februar!G83,Juni!G83,Juli!G83,Septembar!G83,Oktobar!G83,Oktobar_2!G83),"")</f>
        <v/>
      </c>
      <c r="H83" s="5" t="str">
        <f>IF(OR(Predrok_novembar!H83&lt;&gt;"",Predrok_decembar!H83&lt;&gt;"",Januar!H83&lt;&gt;"",Februar!H83&lt;&gt;"",Juni!H83&lt;&gt;"",Juli!H83,Septembar!H83&lt;&gt;"",Oktobar!H83&lt;&gt;"",Oktobar_2!H83&lt;&gt;""),MAX(Predrok_novembar!H83,Predrok_decembar!H83,Januar!H83,Februar!H83,Juni!H83,Juli!H83,Septembar!H83,Oktobar!H83,Oktobar_2!H83),"")</f>
        <v/>
      </c>
      <c r="I83" s="5" t="str">
        <f>IF(OR(Predrok_novembar!I83&lt;&gt;"",Predrok_decembar!I83&lt;&gt;"",Januar!I83&lt;&gt;"",Februar!I83&lt;&gt;"",Juni!I83&lt;&gt;"",Juli!I83,Septembar!I83&lt;&gt;"",Oktobar!I83&lt;&gt;"",Oktobar_2!I83&lt;&gt;""),MAX(Predrok_novembar!I83,Predrok_decembar!I83,Januar!I83,Februar!I83,Juni!I83,Juli!I83,Septembar!I83,Oktobar!I83,Oktobar_2!I83),"")</f>
        <v/>
      </c>
      <c r="J83" s="5" t="str">
        <f>IF(OR(Predrok_novembar!J83&lt;&gt;"",Predrok_decembar!J83&lt;&gt;"",Januar!J83&lt;&gt;"",Februar!J83&lt;&gt;"",Juni!J83&lt;&gt;"",Juli!J83,Septembar!J83&lt;&gt;"",Oktobar!J83&lt;&gt;"",Oktobar_2!J83&lt;&gt;""),MAX(Predrok_novembar!J83,Predrok_decembar!J83,Januar!J83,Februar!J83,Juni!J83,Juli!J83,Septembar!J83,Oktobar!J83,Oktobar_2!J83),"")</f>
        <v/>
      </c>
      <c r="K83" s="5" t="str">
        <f t="shared" si="23"/>
        <v>NE</v>
      </c>
      <c r="L83" s="11" t="str">
        <f t="shared" si="24"/>
        <v/>
      </c>
      <c r="M83" s="11" t="str">
        <f t="shared" si="25"/>
        <v/>
      </c>
      <c r="N83" s="11" t="str">
        <f t="shared" si="26"/>
        <v/>
      </c>
      <c r="O83" s="11" t="str">
        <f t="shared" si="27"/>
        <v/>
      </c>
      <c r="P83" s="11" t="str">
        <f t="shared" si="28"/>
        <v/>
      </c>
      <c r="Q83" s="11" t="str">
        <f t="shared" si="29"/>
        <v/>
      </c>
      <c r="R83" s="11" t="str">
        <f t="shared" si="30"/>
        <v/>
      </c>
      <c r="S83" s="5" t="str">
        <f t="shared" si="31"/>
        <v/>
      </c>
      <c r="T83" s="14" t="str">
        <f t="shared" si="32"/>
        <v/>
      </c>
      <c r="U83" s="6" t="str">
        <f t="shared" si="33"/>
        <v/>
      </c>
      <c r="V83" s="81"/>
      <c r="W83" s="8" t="str">
        <f>IF(Zbirni_podaci[[#This Row],[ROK]]&lt;&gt;"",VLOOKUP(Zbirni_podaci[[#This Row],[ROK]],DATUMI,6,FALSE),"")</f>
        <v/>
      </c>
      <c r="X83" s="12" t="str">
        <f t="shared" si="34"/>
        <v/>
      </c>
      <c r="Y83" s="8" t="str">
        <f>IF(Zbirni_podaci[[#This Row],[ROK]]&lt;&gt;"",VLOOKUP(Zbirni_podaci[[#This Row],[ROK]],DATUMI,2,FALSE),"")</f>
        <v/>
      </c>
      <c r="Z83" s="12" t="str">
        <f t="shared" si="35"/>
        <v/>
      </c>
      <c r="AA83" s="8" t="str">
        <f>IF(Zbirni_podaci[[#This Row],[ROK]]&lt;&gt;"",VLOOKUP(Zbirni_podaci[[#This Row],[ROK]],DATUMI,3,FALSE),"")</f>
        <v/>
      </c>
      <c r="AB83" s="12" t="str">
        <f t="shared" si="36"/>
        <v/>
      </c>
      <c r="AC83" s="8" t="str">
        <f>IF(Zbirni_podaci[[#This Row],[ROK]]&lt;&gt;"",VLOOKUP(Zbirni_podaci[[#This Row],[ROK]],DATUMI,4,FALSE),"")</f>
        <v/>
      </c>
      <c r="AD83" s="12" t="str">
        <f t="shared" si="37"/>
        <v/>
      </c>
      <c r="AE83" s="12" t="str">
        <f t="shared" si="38"/>
        <v/>
      </c>
      <c r="AF83" s="6" t="str">
        <f t="shared" si="39"/>
        <v/>
      </c>
      <c r="AG83" s="125" t="str">
        <f>IF(Zbirni_podaci[[#This Row],[ROK]]&lt;&gt;"",VLOOKUP(Zbirni_podaci[[#This Row],[ROK]],DATUMI,6,FALSE),"")</f>
        <v/>
      </c>
    </row>
    <row r="84" spans="1:33" ht="20.100000000000001" customHeight="1">
      <c r="A84" s="44">
        <f>PODACI_STUDENTI!A83</f>
        <v>82</v>
      </c>
      <c r="B84" s="44" t="str">
        <f>PODACI_STUDENTI!B83</f>
        <v>2018/2001</v>
      </c>
      <c r="C84" s="44" t="str">
        <f>PODACI_STUDENTI!C83</f>
        <v>Stašević Nebojša</v>
      </c>
      <c r="D84" s="44">
        <f>PODACI_STUDENTI!D83</f>
        <v>0</v>
      </c>
      <c r="E84" s="7"/>
      <c r="F84" s="5">
        <f>IF(OR(Predrok_novembar!F84&lt;&gt;"",Predrok_decembar!F84&lt;&gt;"",Januar!F84&lt;&gt;"",Februar!F84&lt;&gt;"",Juni!F84&lt;&gt;"",Juli!F84,Septembar!F84&lt;&gt;"",Oktobar!F84&lt;&gt;"",Oktobar_2!F84&lt;&gt;""),MAX(Predrok_novembar!F84,Predrok_decembar!F84,Januar!F84,Februar!F84,Juni!F84,Juli!F84,Septembar!F84,Oktobar!F84,Oktobar_2!F84),"")</f>
        <v>26</v>
      </c>
      <c r="G84" s="5">
        <f>IF(OR(Predrok_novembar!G84&lt;&gt;"",Predrok_decembar!G84&lt;&gt;"",Januar!G84&lt;&gt;"",Februar!G84&lt;&gt;"",Juni!G84&lt;&gt;"",Juli!G84,Septembar!G84&lt;&gt;"",Oktobar!G84&lt;&gt;"",Oktobar_2!G84&lt;&gt;""),MAX(Predrok_novembar!G84,Predrok_decembar!G84,Januar!G84,Februar!G84,Juni!G84,Juli!G84,Septembar!G84,Oktobar!G84,Oktobar_2!G84),"")</f>
        <v>30</v>
      </c>
      <c r="H84" s="5">
        <f>IF(OR(Predrok_novembar!H84&lt;&gt;"",Predrok_decembar!H84&lt;&gt;"",Januar!H84&lt;&gt;"",Februar!H84&lt;&gt;"",Juni!H84&lt;&gt;"",Juli!H84,Septembar!H84&lt;&gt;"",Oktobar!H84&lt;&gt;"",Oktobar_2!H84&lt;&gt;""),MAX(Predrok_novembar!H84,Predrok_decembar!H84,Januar!H84,Februar!H84,Juni!H84,Juli!H84,Septembar!H84,Oktobar!H84,Oktobar_2!H84),"")</f>
        <v>15</v>
      </c>
      <c r="I84" s="5">
        <f>IF(OR(Predrok_novembar!I84&lt;&gt;"",Predrok_decembar!I84&lt;&gt;"",Januar!I84&lt;&gt;"",Februar!I84&lt;&gt;"",Juni!I84&lt;&gt;"",Juli!I84,Septembar!I84&lt;&gt;"",Oktobar!I84&lt;&gt;"",Oktobar_2!I84&lt;&gt;""),MAX(Predrok_novembar!I84,Predrok_decembar!I84,Januar!I84,Februar!I84,Juni!I84,Juli!I84,Septembar!I84,Oktobar!I84,Oktobar_2!I84),"")</f>
        <v>9</v>
      </c>
      <c r="J84" s="5">
        <f>IF(OR(Predrok_novembar!J84&lt;&gt;"",Predrok_decembar!J84&lt;&gt;"",Januar!J84&lt;&gt;"",Februar!J84&lt;&gt;"",Juni!J84&lt;&gt;"",Juli!J84,Septembar!J84&lt;&gt;"",Oktobar!J84&lt;&gt;"",Oktobar_2!J84&lt;&gt;""),MAX(Predrok_novembar!J84,Predrok_decembar!J84,Januar!J84,Februar!J84,Juni!J84,Juli!J84,Septembar!J84,Oktobar!J84,Oktobar_2!J84),"")</f>
        <v>10</v>
      </c>
      <c r="K84" s="5" t="str">
        <f t="shared" si="23"/>
        <v>DA</v>
      </c>
      <c r="L84" s="11">
        <f t="shared" si="24"/>
        <v>5</v>
      </c>
      <c r="M84" s="11">
        <f t="shared" si="25"/>
        <v>5</v>
      </c>
      <c r="N84" s="11">
        <f t="shared" si="26"/>
        <v>11.375</v>
      </c>
      <c r="O84" s="11">
        <f t="shared" si="27"/>
        <v>13.125</v>
      </c>
      <c r="P84" s="11">
        <f t="shared" si="28"/>
        <v>10</v>
      </c>
      <c r="Q84" s="11">
        <f t="shared" si="29"/>
        <v>8.4</v>
      </c>
      <c r="R84" s="11">
        <f t="shared" si="30"/>
        <v>9.3333333333333321</v>
      </c>
      <c r="S84" s="5">
        <f t="shared" si="31"/>
        <v>15</v>
      </c>
      <c r="T84" s="14">
        <f t="shared" si="32"/>
        <v>77</v>
      </c>
      <c r="U84" s="6">
        <f t="shared" si="33"/>
        <v>8</v>
      </c>
      <c r="V84" s="81" t="s">
        <v>15</v>
      </c>
      <c r="W84" s="8">
        <f>IF(Zbirni_podaci[[#This Row],[ROK]]&lt;&gt;"",VLOOKUP(Zbirni_podaci[[#This Row],[ROK]],DATUMI,6,FALSE),"")</f>
        <v>43629</v>
      </c>
      <c r="X84" s="12">
        <f t="shared" si="34"/>
        <v>10</v>
      </c>
      <c r="Y84" s="8">
        <f>IF(Zbirni_podaci[[#This Row],[ROK]]&lt;&gt;"",VLOOKUP(Zbirni_podaci[[#This Row],[ROK]],DATUMI,2,FALSE),"")</f>
        <v>43479</v>
      </c>
      <c r="Z84" s="12">
        <f t="shared" si="35"/>
        <v>34.5</v>
      </c>
      <c r="AA84" s="8">
        <f>IF(Zbirni_podaci[[#This Row],[ROK]]&lt;&gt;"",VLOOKUP(Zbirni_podaci[[#This Row],[ROK]],DATUMI,3,FALSE),"")</f>
        <v>43479</v>
      </c>
      <c r="AB84" s="12">
        <f t="shared" si="36"/>
        <v>17.733333333333334</v>
      </c>
      <c r="AC84" s="8">
        <f>IF(Zbirni_podaci[[#This Row],[ROK]]&lt;&gt;"",VLOOKUP(Zbirni_podaci[[#This Row],[ROK]],DATUMI,4,FALSE),"")</f>
        <v>43629</v>
      </c>
      <c r="AD84" s="12">
        <f t="shared" si="37"/>
        <v>15</v>
      </c>
      <c r="AE84" s="12">
        <f t="shared" si="38"/>
        <v>77.233333333333334</v>
      </c>
      <c r="AF84" s="6">
        <f t="shared" si="39"/>
        <v>8</v>
      </c>
      <c r="AG84" s="125">
        <f>IF(Zbirni_podaci[[#This Row],[ROK]]&lt;&gt;"",VLOOKUP(Zbirni_podaci[[#This Row],[ROK]],DATUMI,6,FALSE),"")</f>
        <v>43629</v>
      </c>
    </row>
    <row r="85" spans="1:33" ht="20.100000000000001" customHeight="1">
      <c r="A85" s="44">
        <f>PODACI_STUDENTI!A84</f>
        <v>83</v>
      </c>
      <c r="B85" s="44" t="str">
        <f>PODACI_STUDENTI!B84</f>
        <v>2018/2033</v>
      </c>
      <c r="C85" s="44" t="str">
        <f>PODACI_STUDENTI!C84</f>
        <v>Stoiljković Uroš</v>
      </c>
      <c r="D85" s="44">
        <f>PODACI_STUDENTI!D84</f>
        <v>0</v>
      </c>
      <c r="E85" s="7"/>
      <c r="F85" s="5">
        <f>IF(OR(Predrok_novembar!F85&lt;&gt;"",Predrok_decembar!F85&lt;&gt;"",Januar!F85&lt;&gt;"",Februar!F85&lt;&gt;"",Juni!F85&lt;&gt;"",Juli!F85,Septembar!F85&lt;&gt;"",Oktobar!F85&lt;&gt;"",Oktobar_2!F85&lt;&gt;""),MAX(Predrok_novembar!F85,Predrok_decembar!F85,Januar!F85,Februar!F85,Juni!F85,Juli!F85,Septembar!F85,Oktobar!F85,Oktobar_2!F85),"")</f>
        <v>31</v>
      </c>
      <c r="G85" s="5">
        <f>IF(OR(Predrok_novembar!G85&lt;&gt;"",Predrok_decembar!G85&lt;&gt;"",Januar!G85&lt;&gt;"",Februar!G85&lt;&gt;"",Juni!G85&lt;&gt;"",Juli!G85,Septembar!G85&lt;&gt;"",Oktobar!G85&lt;&gt;"",Oktobar_2!G85&lt;&gt;""),MAX(Predrok_novembar!G85,Predrok_decembar!G85,Januar!G85,Februar!G85,Juni!G85,Juli!G85,Septembar!G85,Oktobar!G85,Oktobar_2!G85),"")</f>
        <v>31</v>
      </c>
      <c r="H85" s="5">
        <f>IF(OR(Predrok_novembar!H85&lt;&gt;"",Predrok_decembar!H85&lt;&gt;"",Januar!H85&lt;&gt;"",Februar!H85&lt;&gt;"",Juni!H85&lt;&gt;"",Juli!H85,Septembar!H85&lt;&gt;"",Oktobar!H85&lt;&gt;"",Oktobar_2!H85&lt;&gt;""),MAX(Predrok_novembar!H85,Predrok_decembar!H85,Januar!H85,Februar!H85,Juni!H85,Juli!H85,Septembar!H85,Oktobar!H85,Oktobar_2!H85),"")</f>
        <v>15</v>
      </c>
      <c r="I85" s="5">
        <f>IF(OR(Predrok_novembar!I85&lt;&gt;"",Predrok_decembar!I85&lt;&gt;"",Januar!I85&lt;&gt;"",Februar!I85&lt;&gt;"",Juni!I85&lt;&gt;"",Juli!I85,Septembar!I85&lt;&gt;"",Oktobar!I85&lt;&gt;"",Oktobar_2!I85&lt;&gt;""),MAX(Predrok_novembar!I85,Predrok_decembar!I85,Januar!I85,Februar!I85,Juni!I85,Juli!I85,Septembar!I85,Oktobar!I85,Oktobar_2!I85),"")</f>
        <v>9</v>
      </c>
      <c r="J85" s="5">
        <f>IF(OR(Predrok_novembar!J85&lt;&gt;"",Predrok_decembar!J85&lt;&gt;"",Januar!J85&lt;&gt;"",Februar!J85&lt;&gt;"",Juni!J85&lt;&gt;"",Juli!J85,Septembar!J85&lt;&gt;"",Oktobar!J85&lt;&gt;"",Oktobar_2!J85&lt;&gt;""),MAX(Predrok_novembar!J85,Predrok_decembar!J85,Januar!J85,Februar!J85,Juni!J85,Juli!J85,Septembar!J85,Oktobar!J85,Oktobar_2!J85),"")</f>
        <v>9</v>
      </c>
      <c r="K85" s="5" t="str">
        <f t="shared" si="23"/>
        <v>DA</v>
      </c>
      <c r="L85" s="11">
        <f t="shared" si="24"/>
        <v>5</v>
      </c>
      <c r="M85" s="11">
        <f t="shared" si="25"/>
        <v>5</v>
      </c>
      <c r="N85" s="11">
        <f t="shared" si="26"/>
        <v>13.5625</v>
      </c>
      <c r="O85" s="11">
        <f t="shared" si="27"/>
        <v>13.5625</v>
      </c>
      <c r="P85" s="11">
        <f t="shared" si="28"/>
        <v>10</v>
      </c>
      <c r="Q85" s="11">
        <f t="shared" si="29"/>
        <v>8.4</v>
      </c>
      <c r="R85" s="11">
        <f t="shared" si="30"/>
        <v>8.4</v>
      </c>
      <c r="S85" s="5">
        <f t="shared" si="31"/>
        <v>20</v>
      </c>
      <c r="T85" s="14">
        <f t="shared" si="32"/>
        <v>84</v>
      </c>
      <c r="U85" s="6">
        <f t="shared" si="33"/>
        <v>9</v>
      </c>
      <c r="V85" s="81" t="s">
        <v>8</v>
      </c>
      <c r="W85" s="8">
        <f>IF(Zbirni_podaci[[#This Row],[ROK]]&lt;&gt;"",VLOOKUP(Zbirni_podaci[[#This Row],[ROK]],DATUMI,6,FALSE),"")</f>
        <v>43490</v>
      </c>
      <c r="X85" s="12">
        <f t="shared" si="34"/>
        <v>10</v>
      </c>
      <c r="Y85" s="8">
        <f>IF(Zbirni_podaci[[#This Row],[ROK]]&lt;&gt;"",VLOOKUP(Zbirni_podaci[[#This Row],[ROK]],DATUMI,2,FALSE),"")</f>
        <v>43479</v>
      </c>
      <c r="Z85" s="12">
        <f t="shared" si="35"/>
        <v>37.125</v>
      </c>
      <c r="AA85" s="8">
        <f>IF(Zbirni_podaci[[#This Row],[ROK]]&lt;&gt;"",VLOOKUP(Zbirni_podaci[[#This Row],[ROK]],DATUMI,3,FALSE),"")</f>
        <v>43479</v>
      </c>
      <c r="AB85" s="12">
        <f t="shared" si="36"/>
        <v>16.8</v>
      </c>
      <c r="AC85" s="8">
        <f>IF(Zbirni_podaci[[#This Row],[ROK]]&lt;&gt;"",VLOOKUP(Zbirni_podaci[[#This Row],[ROK]],DATUMI,4,FALSE),"")</f>
        <v>43490</v>
      </c>
      <c r="AD85" s="12">
        <f t="shared" si="37"/>
        <v>20</v>
      </c>
      <c r="AE85" s="12">
        <f t="shared" si="38"/>
        <v>83.924999999999997</v>
      </c>
      <c r="AF85" s="6">
        <f t="shared" si="39"/>
        <v>9</v>
      </c>
      <c r="AG85" s="125">
        <f>IF(Zbirni_podaci[[#This Row],[ROK]]&lt;&gt;"",VLOOKUP(Zbirni_podaci[[#This Row],[ROK]],DATUMI,6,FALSE),"")</f>
        <v>43490</v>
      </c>
    </row>
    <row r="86" spans="1:33" ht="20.100000000000001" customHeight="1">
      <c r="A86" s="44">
        <f>PODACI_STUDENTI!A85</f>
        <v>84</v>
      </c>
      <c r="B86" s="44" t="str">
        <f>PODACI_STUDENTI!B85</f>
        <v>2018/2018</v>
      </c>
      <c r="C86" s="44" t="str">
        <f>PODACI_STUDENTI!C85</f>
        <v>Stojčić Filip</v>
      </c>
      <c r="D86" s="44">
        <f>PODACI_STUDENTI!D85</f>
        <v>0</v>
      </c>
      <c r="E86" s="7"/>
      <c r="F86" s="5" t="str">
        <f>IF(OR(Predrok_novembar!F86&lt;&gt;"",Predrok_decembar!F86&lt;&gt;"",Januar!F86&lt;&gt;"",Februar!F86&lt;&gt;"",Juni!F86&lt;&gt;"",Juli!F86,Septembar!F86&lt;&gt;"",Oktobar!F86&lt;&gt;"",Oktobar_2!F86&lt;&gt;""),MAX(Predrok_novembar!F86,Predrok_decembar!F86,Januar!F86,Februar!F86,Juni!F86,Juli!F86,Septembar!F86,Oktobar!F86,Oktobar_2!F86),"")</f>
        <v/>
      </c>
      <c r="G86" s="5" t="str">
        <f>IF(OR(Predrok_novembar!G86&lt;&gt;"",Predrok_decembar!G86&lt;&gt;"",Januar!G86&lt;&gt;"",Februar!G86&lt;&gt;"",Juni!G86&lt;&gt;"",Juli!G86,Septembar!G86&lt;&gt;"",Oktobar!G86&lt;&gt;"",Oktobar_2!G86&lt;&gt;""),MAX(Predrok_novembar!G86,Predrok_decembar!G86,Januar!G86,Februar!G86,Juni!G86,Juli!G86,Septembar!G86,Oktobar!G86,Oktobar_2!G86),"")</f>
        <v/>
      </c>
      <c r="H86" s="5" t="str">
        <f>IF(OR(Predrok_novembar!H86&lt;&gt;"",Predrok_decembar!H86&lt;&gt;"",Januar!H86&lt;&gt;"",Februar!H86&lt;&gt;"",Juni!H86&lt;&gt;"",Juli!H86,Septembar!H86&lt;&gt;"",Oktobar!H86&lt;&gt;"",Oktobar_2!H86&lt;&gt;""),MAX(Predrok_novembar!H86,Predrok_decembar!H86,Januar!H86,Februar!H86,Juni!H86,Juli!H86,Septembar!H86,Oktobar!H86,Oktobar_2!H86),"")</f>
        <v/>
      </c>
      <c r="I86" s="5">
        <f>IF(OR(Predrok_novembar!I86&lt;&gt;"",Predrok_decembar!I86&lt;&gt;"",Januar!I86&lt;&gt;"",Februar!I86&lt;&gt;"",Juni!I86&lt;&gt;"",Juli!I86,Septembar!I86&lt;&gt;"",Oktobar!I86&lt;&gt;"",Oktobar_2!I86&lt;&gt;""),MAX(Predrok_novembar!I86,Predrok_decembar!I86,Januar!I86,Februar!I86,Juni!I86,Juli!I86,Septembar!I86,Oktobar!I86,Oktobar_2!I86),"")</f>
        <v>1</v>
      </c>
      <c r="J86" s="5" t="str">
        <f>IF(OR(Predrok_novembar!J86&lt;&gt;"",Predrok_decembar!J86&lt;&gt;"",Januar!J86&lt;&gt;"",Februar!J86&lt;&gt;"",Juni!J86&lt;&gt;"",Juli!J86,Septembar!J86&lt;&gt;"",Oktobar!J86&lt;&gt;"",Oktobar_2!J86&lt;&gt;""),MAX(Predrok_novembar!J86,Predrok_decembar!J86,Januar!J86,Februar!J86,Juni!J86,Juli!J86,Septembar!J86,Oktobar!J86,Oktobar_2!J86),"")</f>
        <v/>
      </c>
      <c r="K86" s="5" t="str">
        <f t="shared" si="23"/>
        <v>NE</v>
      </c>
      <c r="L86" s="11" t="str">
        <f t="shared" si="24"/>
        <v/>
      </c>
      <c r="M86" s="11" t="str">
        <f t="shared" si="25"/>
        <v/>
      </c>
      <c r="N86" s="11" t="str">
        <f t="shared" si="26"/>
        <v/>
      </c>
      <c r="O86" s="11" t="str">
        <f t="shared" si="27"/>
        <v/>
      </c>
      <c r="P86" s="11" t="str">
        <f t="shared" si="28"/>
        <v/>
      </c>
      <c r="Q86" s="11" t="str">
        <f t="shared" si="29"/>
        <v/>
      </c>
      <c r="R86" s="11" t="str">
        <f t="shared" si="30"/>
        <v/>
      </c>
      <c r="S86" s="5" t="str">
        <f t="shared" si="31"/>
        <v/>
      </c>
      <c r="T86" s="14" t="str">
        <f t="shared" si="32"/>
        <v/>
      </c>
      <c r="U86" s="6" t="str">
        <f t="shared" si="33"/>
        <v/>
      </c>
      <c r="V86" s="81"/>
      <c r="W86" s="8" t="str">
        <f>IF(Zbirni_podaci[[#This Row],[ROK]]&lt;&gt;"",VLOOKUP(Zbirni_podaci[[#This Row],[ROK]],DATUMI,6,FALSE),"")</f>
        <v/>
      </c>
      <c r="X86" s="12" t="str">
        <f t="shared" si="34"/>
        <v/>
      </c>
      <c r="Y86" s="8" t="str">
        <f>IF(Zbirni_podaci[[#This Row],[ROK]]&lt;&gt;"",VLOOKUP(Zbirni_podaci[[#This Row],[ROK]],DATUMI,2,FALSE),"")</f>
        <v/>
      </c>
      <c r="Z86" s="12" t="str">
        <f t="shared" si="35"/>
        <v/>
      </c>
      <c r="AA86" s="8" t="str">
        <f>IF(Zbirni_podaci[[#This Row],[ROK]]&lt;&gt;"",VLOOKUP(Zbirni_podaci[[#This Row],[ROK]],DATUMI,3,FALSE),"")</f>
        <v/>
      </c>
      <c r="AB86" s="12" t="str">
        <f t="shared" si="36"/>
        <v/>
      </c>
      <c r="AC86" s="8" t="str">
        <f>IF(Zbirni_podaci[[#This Row],[ROK]]&lt;&gt;"",VLOOKUP(Zbirni_podaci[[#This Row],[ROK]],DATUMI,4,FALSE),"")</f>
        <v/>
      </c>
      <c r="AD86" s="12" t="str">
        <f t="shared" si="37"/>
        <v/>
      </c>
      <c r="AE86" s="12" t="str">
        <f t="shared" si="38"/>
        <v/>
      </c>
      <c r="AF86" s="6" t="str">
        <f t="shared" si="39"/>
        <v/>
      </c>
      <c r="AG86" s="125" t="str">
        <f>IF(Zbirni_podaci[[#This Row],[ROK]]&lt;&gt;"",VLOOKUP(Zbirni_podaci[[#This Row],[ROK]],DATUMI,6,FALSE),"")</f>
        <v/>
      </c>
    </row>
    <row r="87" spans="1:33" ht="20.100000000000001" customHeight="1">
      <c r="A87" s="44">
        <f>PODACI_STUDENTI!A86</f>
        <v>85</v>
      </c>
      <c r="B87" s="44" t="str">
        <f>PODACI_STUDENTI!B86</f>
        <v>2018/2045</v>
      </c>
      <c r="C87" s="44" t="str">
        <f>PODACI_STUDENTI!C86</f>
        <v>Strelić Stefan</v>
      </c>
      <c r="D87" s="44">
        <f>PODACI_STUDENTI!D86</f>
        <v>0</v>
      </c>
      <c r="E87" s="7"/>
      <c r="F87" s="5">
        <f>IF(OR(Predrok_novembar!F87&lt;&gt;"",Predrok_decembar!F87&lt;&gt;"",Januar!F87&lt;&gt;"",Februar!F87&lt;&gt;"",Juni!F87&lt;&gt;"",Juli!F87,Septembar!F87&lt;&gt;"",Oktobar!F87&lt;&gt;"",Oktobar_2!F87&lt;&gt;""),MAX(Predrok_novembar!F87,Predrok_decembar!F87,Januar!F87,Februar!F87,Juni!F87,Juli!F87,Septembar!F87,Oktobar!F87,Oktobar_2!F87),"")</f>
        <v>32</v>
      </c>
      <c r="G87" s="5">
        <f>IF(OR(Predrok_novembar!G87&lt;&gt;"",Predrok_decembar!G87&lt;&gt;"",Januar!G87&lt;&gt;"",Februar!G87&lt;&gt;"",Juni!G87&lt;&gt;"",Juli!G87,Septembar!G87&lt;&gt;"",Oktobar!G87&lt;&gt;"",Oktobar_2!G87&lt;&gt;""),MAX(Predrok_novembar!G87,Predrok_decembar!G87,Januar!G87,Februar!G87,Juni!G87,Juli!G87,Septembar!G87,Oktobar!G87,Oktobar_2!G87),"")</f>
        <v>30</v>
      </c>
      <c r="H87" s="5">
        <f>IF(OR(Predrok_novembar!H87&lt;&gt;"",Predrok_decembar!H87&lt;&gt;"",Januar!H87&lt;&gt;"",Februar!H87&lt;&gt;"",Juni!H87&lt;&gt;"",Juli!H87,Septembar!H87&lt;&gt;"",Oktobar!H87&lt;&gt;"",Oktobar_2!H87&lt;&gt;""),MAX(Predrok_novembar!H87,Predrok_decembar!H87,Januar!H87,Februar!H87,Juni!H87,Juli!H87,Septembar!H87,Oktobar!H87,Oktobar_2!H87),"")</f>
        <v>21</v>
      </c>
      <c r="I87" s="5">
        <f>IF(OR(Predrok_novembar!I87&lt;&gt;"",Predrok_decembar!I87&lt;&gt;"",Januar!I87&lt;&gt;"",Februar!I87&lt;&gt;"",Juni!I87&lt;&gt;"",Juli!I87,Septembar!I87&lt;&gt;"",Oktobar!I87&lt;&gt;"",Oktobar_2!I87&lt;&gt;""),MAX(Predrok_novembar!I87,Predrok_decembar!I87,Januar!I87,Februar!I87,Juni!I87,Juli!I87,Septembar!I87,Oktobar!I87,Oktobar_2!I87),"")</f>
        <v>10</v>
      </c>
      <c r="J87" s="5">
        <f>IF(OR(Predrok_novembar!J87&lt;&gt;"",Predrok_decembar!J87&lt;&gt;"",Januar!J87&lt;&gt;"",Februar!J87&lt;&gt;"",Juni!J87&lt;&gt;"",Juli!J87,Septembar!J87&lt;&gt;"",Oktobar!J87&lt;&gt;"",Oktobar_2!J87&lt;&gt;""),MAX(Predrok_novembar!J87,Predrok_decembar!J87,Januar!J87,Februar!J87,Juni!J87,Juli!J87,Septembar!J87,Oktobar!J87,Oktobar_2!J87),"")</f>
        <v>15</v>
      </c>
      <c r="K87" s="5" t="str">
        <f t="shared" si="23"/>
        <v>DA</v>
      </c>
      <c r="L87" s="11">
        <f t="shared" si="24"/>
        <v>5</v>
      </c>
      <c r="M87" s="11">
        <f t="shared" si="25"/>
        <v>5</v>
      </c>
      <c r="N87" s="11">
        <f t="shared" si="26"/>
        <v>14</v>
      </c>
      <c r="O87" s="11">
        <f t="shared" si="27"/>
        <v>13.125</v>
      </c>
      <c r="P87" s="11">
        <f t="shared" si="28"/>
        <v>14</v>
      </c>
      <c r="Q87" s="11">
        <f t="shared" si="29"/>
        <v>9.3333333333333321</v>
      </c>
      <c r="R87" s="11">
        <f t="shared" si="30"/>
        <v>14</v>
      </c>
      <c r="S87" s="5">
        <f t="shared" si="31"/>
        <v>20</v>
      </c>
      <c r="T87" s="14">
        <f t="shared" si="32"/>
        <v>94</v>
      </c>
      <c r="U87" s="6">
        <f t="shared" si="33"/>
        <v>10</v>
      </c>
      <c r="V87" s="81" t="s">
        <v>8</v>
      </c>
      <c r="W87" s="8">
        <f>IF(Zbirni_podaci[[#This Row],[ROK]]&lt;&gt;"",VLOOKUP(Zbirni_podaci[[#This Row],[ROK]],DATUMI,6,FALSE),"")</f>
        <v>43490</v>
      </c>
      <c r="X87" s="12">
        <f t="shared" si="34"/>
        <v>10</v>
      </c>
      <c r="Y87" s="8">
        <f>IF(Zbirni_podaci[[#This Row],[ROK]]&lt;&gt;"",VLOOKUP(Zbirni_podaci[[#This Row],[ROK]],DATUMI,2,FALSE),"")</f>
        <v>43479</v>
      </c>
      <c r="Z87" s="12">
        <f t="shared" si="35"/>
        <v>41.125</v>
      </c>
      <c r="AA87" s="8">
        <f>IF(Zbirni_podaci[[#This Row],[ROK]]&lt;&gt;"",VLOOKUP(Zbirni_podaci[[#This Row],[ROK]],DATUMI,3,FALSE),"")</f>
        <v>43479</v>
      </c>
      <c r="AB87" s="12">
        <f t="shared" si="36"/>
        <v>23.333333333333332</v>
      </c>
      <c r="AC87" s="8">
        <f>IF(Zbirni_podaci[[#This Row],[ROK]]&lt;&gt;"",VLOOKUP(Zbirni_podaci[[#This Row],[ROK]],DATUMI,4,FALSE),"")</f>
        <v>43490</v>
      </c>
      <c r="AD87" s="12">
        <f t="shared" si="37"/>
        <v>20</v>
      </c>
      <c r="AE87" s="12">
        <f t="shared" si="38"/>
        <v>94.458333333333329</v>
      </c>
      <c r="AF87" s="6">
        <f t="shared" si="39"/>
        <v>10</v>
      </c>
      <c r="AG87" s="125">
        <f>IF(Zbirni_podaci[[#This Row],[ROK]]&lt;&gt;"",VLOOKUP(Zbirni_podaci[[#This Row],[ROK]],DATUMI,6,FALSE),"")</f>
        <v>43490</v>
      </c>
    </row>
    <row r="88" spans="1:33" ht="20.100000000000001" customHeight="1">
      <c r="A88" s="44">
        <f>PODACI_STUDENTI!A87</f>
        <v>86</v>
      </c>
      <c r="B88" s="44" t="str">
        <f>PODACI_STUDENTI!B87</f>
        <v>2018/2014</v>
      </c>
      <c r="C88" s="44" t="str">
        <f>PODACI_STUDENTI!C87</f>
        <v>Todorović Jovan</v>
      </c>
      <c r="D88" s="44">
        <f>PODACI_STUDENTI!D87</f>
        <v>0</v>
      </c>
      <c r="E88" s="7"/>
      <c r="F88" s="5">
        <f>IF(OR(Predrok_novembar!F88&lt;&gt;"",Predrok_decembar!F88&lt;&gt;"",Januar!F88&lt;&gt;"",Februar!F88&lt;&gt;"",Juni!F88&lt;&gt;"",Juli!F88,Septembar!F88&lt;&gt;"",Oktobar!F88&lt;&gt;"",Oktobar_2!F88&lt;&gt;""),MAX(Predrok_novembar!F88,Predrok_decembar!F88,Januar!F88,Februar!F88,Juni!F88,Juli!F88,Septembar!F88,Oktobar!F88,Oktobar_2!F88),"")</f>
        <v>27</v>
      </c>
      <c r="G88" s="5">
        <f>IF(OR(Predrok_novembar!G88&lt;&gt;"",Predrok_decembar!G88&lt;&gt;"",Januar!G88&lt;&gt;"",Februar!G88&lt;&gt;"",Juni!G88&lt;&gt;"",Juli!G88,Septembar!G88&lt;&gt;"",Oktobar!G88&lt;&gt;"",Oktobar_2!G88&lt;&gt;""),MAX(Predrok_novembar!G88,Predrok_decembar!G88,Januar!G88,Februar!G88,Juni!G88,Juli!G88,Septembar!G88,Oktobar!G88,Oktobar_2!G88),"")</f>
        <v>31</v>
      </c>
      <c r="H88" s="5" t="str">
        <f>IF(OR(Predrok_novembar!H88&lt;&gt;"",Predrok_decembar!H88&lt;&gt;"",Januar!H88&lt;&gt;"",Februar!H88&lt;&gt;"",Juni!H88&lt;&gt;"",Juli!H88,Septembar!H88&lt;&gt;"",Oktobar!H88&lt;&gt;"",Oktobar_2!H88&lt;&gt;""),MAX(Predrok_novembar!H88,Predrok_decembar!H88,Januar!H88,Februar!H88,Juni!H88,Juli!H88,Septembar!H88,Oktobar!H88,Oktobar_2!H88),"")</f>
        <v/>
      </c>
      <c r="I88" s="5">
        <f>IF(OR(Predrok_novembar!I88&lt;&gt;"",Predrok_decembar!I88&lt;&gt;"",Januar!I88&lt;&gt;"",Februar!I88&lt;&gt;"",Juni!I88&lt;&gt;"",Juli!I88,Septembar!I88&lt;&gt;"",Oktobar!I88&lt;&gt;"",Oktobar_2!I88&lt;&gt;""),MAX(Predrok_novembar!I88,Predrok_decembar!I88,Januar!I88,Februar!I88,Juni!I88,Juli!I88,Septembar!I88,Oktobar!I88,Oktobar_2!I88),"")</f>
        <v>10</v>
      </c>
      <c r="J88" s="5" t="str">
        <f>IF(OR(Predrok_novembar!J88&lt;&gt;"",Predrok_decembar!J88&lt;&gt;"",Januar!J88&lt;&gt;"",Februar!J88&lt;&gt;"",Juni!J88&lt;&gt;"",Juli!J88,Septembar!J88&lt;&gt;"",Oktobar!J88&lt;&gt;"",Oktobar_2!J88&lt;&gt;""),MAX(Predrok_novembar!J88,Predrok_decembar!J88,Januar!J88,Februar!J88,Juni!J88,Juli!J88,Septembar!J88,Oktobar!J88,Oktobar_2!J88),"")</f>
        <v/>
      </c>
      <c r="K88" s="5" t="str">
        <f t="shared" si="23"/>
        <v>NE</v>
      </c>
      <c r="L88" s="11" t="str">
        <f t="shared" si="24"/>
        <v/>
      </c>
      <c r="M88" s="11" t="str">
        <f t="shared" si="25"/>
        <v/>
      </c>
      <c r="N88" s="11">
        <f t="shared" si="26"/>
        <v>11.8125</v>
      </c>
      <c r="O88" s="11">
        <f t="shared" si="27"/>
        <v>13.5625</v>
      </c>
      <c r="P88" s="11" t="str">
        <f t="shared" si="28"/>
        <v/>
      </c>
      <c r="Q88" s="11">
        <f t="shared" si="29"/>
        <v>9.3333333333333321</v>
      </c>
      <c r="R88" s="11" t="str">
        <f t="shared" si="30"/>
        <v/>
      </c>
      <c r="S88" s="5" t="str">
        <f t="shared" si="31"/>
        <v/>
      </c>
      <c r="T88" s="14" t="str">
        <f t="shared" si="32"/>
        <v/>
      </c>
      <c r="U88" s="6" t="str">
        <f t="shared" si="33"/>
        <v/>
      </c>
      <c r="V88" s="81"/>
      <c r="W88" s="8" t="str">
        <f>IF(Zbirni_podaci[[#This Row],[ROK]]&lt;&gt;"",VLOOKUP(Zbirni_podaci[[#This Row],[ROK]],DATUMI,6,FALSE),"")</f>
        <v/>
      </c>
      <c r="X88" s="12" t="str">
        <f t="shared" si="34"/>
        <v/>
      </c>
      <c r="Y88" s="8" t="str">
        <f>IF(Zbirni_podaci[[#This Row],[ROK]]&lt;&gt;"",VLOOKUP(Zbirni_podaci[[#This Row],[ROK]],DATUMI,2,FALSE),"")</f>
        <v/>
      </c>
      <c r="Z88" s="12" t="str">
        <f t="shared" si="35"/>
        <v/>
      </c>
      <c r="AA88" s="8" t="str">
        <f>IF(Zbirni_podaci[[#This Row],[ROK]]&lt;&gt;"",VLOOKUP(Zbirni_podaci[[#This Row],[ROK]],DATUMI,3,FALSE),"")</f>
        <v/>
      </c>
      <c r="AB88" s="12" t="str">
        <f t="shared" si="36"/>
        <v/>
      </c>
      <c r="AC88" s="8" t="str">
        <f>IF(Zbirni_podaci[[#This Row],[ROK]]&lt;&gt;"",VLOOKUP(Zbirni_podaci[[#This Row],[ROK]],DATUMI,4,FALSE),"")</f>
        <v/>
      </c>
      <c r="AD88" s="12" t="str">
        <f t="shared" si="37"/>
        <v/>
      </c>
      <c r="AE88" s="12" t="str">
        <f t="shared" si="38"/>
        <v/>
      </c>
      <c r="AF88" s="6" t="str">
        <f t="shared" si="39"/>
        <v/>
      </c>
      <c r="AG88" s="125" t="str">
        <f>IF(Zbirni_podaci[[#This Row],[ROK]]&lt;&gt;"",VLOOKUP(Zbirni_podaci[[#This Row],[ROK]],DATUMI,6,FALSE),"")</f>
        <v/>
      </c>
    </row>
    <row r="89" spans="1:33" ht="20.100000000000001" customHeight="1">
      <c r="A89" s="44">
        <f>PODACI_STUDENTI!A88</f>
        <v>87</v>
      </c>
      <c r="B89" s="44" t="str">
        <f>PODACI_STUDENTI!B88</f>
        <v>2018/2051</v>
      </c>
      <c r="C89" s="44" t="str">
        <f>PODACI_STUDENTI!C88</f>
        <v>Todorović Mihajlo</v>
      </c>
      <c r="D89" s="44">
        <f>PODACI_STUDENTI!D88</f>
        <v>0</v>
      </c>
      <c r="E89" s="7"/>
      <c r="F89" s="5">
        <f>IF(OR(Predrok_novembar!F89&lt;&gt;"",Predrok_decembar!F89&lt;&gt;"",Januar!F89&lt;&gt;"",Februar!F89&lt;&gt;"",Juni!F89&lt;&gt;"",Juli!F89,Septembar!F89&lt;&gt;"",Oktobar!F89&lt;&gt;"",Oktobar_2!F89&lt;&gt;""),MAX(Predrok_novembar!F89,Predrok_decembar!F89,Januar!F89,Februar!F89,Juni!F89,Juli!F89,Septembar!F89,Oktobar!F89,Oktobar_2!F89),"")</f>
        <v>31</v>
      </c>
      <c r="G89" s="5">
        <f>IF(OR(Predrok_novembar!G89&lt;&gt;"",Predrok_decembar!G89&lt;&gt;"",Januar!G89&lt;&gt;"",Februar!G89&lt;&gt;"",Juni!G89&lt;&gt;"",Juli!G89,Septembar!G89&lt;&gt;"",Oktobar!G89&lt;&gt;"",Oktobar_2!G89&lt;&gt;""),MAX(Predrok_novembar!G89,Predrok_decembar!G89,Januar!G89,Februar!G89,Juni!G89,Juli!G89,Septembar!G89,Oktobar!G89,Oktobar_2!G89),"")</f>
        <v>32</v>
      </c>
      <c r="H89" s="5">
        <f>IF(OR(Predrok_novembar!H89&lt;&gt;"",Predrok_decembar!H89&lt;&gt;"",Januar!H89&lt;&gt;"",Februar!H89&lt;&gt;"",Juni!H89&lt;&gt;"",Juli!H89,Septembar!H89&lt;&gt;"",Oktobar!H89&lt;&gt;"",Oktobar_2!H89&lt;&gt;""),MAX(Predrok_novembar!H89,Predrok_decembar!H89,Januar!H89,Februar!H89,Juni!H89,Juli!H89,Septembar!H89,Oktobar!H89,Oktobar_2!H89),"")</f>
        <v>20</v>
      </c>
      <c r="I89" s="5">
        <f>IF(OR(Predrok_novembar!I89&lt;&gt;"",Predrok_decembar!I89&lt;&gt;"",Januar!I89&lt;&gt;"",Februar!I89&lt;&gt;"",Juni!I89&lt;&gt;"",Juli!I89,Septembar!I89&lt;&gt;"",Oktobar!I89&lt;&gt;"",Oktobar_2!I89&lt;&gt;""),MAX(Predrok_novembar!I89,Predrok_decembar!I89,Januar!I89,Februar!I89,Juni!I89,Juli!I89,Septembar!I89,Oktobar!I89,Oktobar_2!I89),"")</f>
        <v>14</v>
      </c>
      <c r="J89" s="5">
        <f>IF(OR(Predrok_novembar!J89&lt;&gt;"",Predrok_decembar!J89&lt;&gt;"",Januar!J89&lt;&gt;"",Februar!J89&lt;&gt;"",Juni!J89&lt;&gt;"",Juli!J89,Septembar!J89&lt;&gt;"",Oktobar!J89&lt;&gt;"",Oktobar_2!J89&lt;&gt;""),MAX(Predrok_novembar!J89,Predrok_decembar!J89,Januar!J89,Februar!J89,Juni!J89,Juli!J89,Septembar!J89,Oktobar!J89,Oktobar_2!J89),"")</f>
        <v>11</v>
      </c>
      <c r="K89" s="5" t="str">
        <f t="shared" si="23"/>
        <v>DA</v>
      </c>
      <c r="L89" s="11">
        <f t="shared" si="24"/>
        <v>5</v>
      </c>
      <c r="M89" s="11">
        <f t="shared" si="25"/>
        <v>5</v>
      </c>
      <c r="N89" s="11">
        <f t="shared" si="26"/>
        <v>13.5625</v>
      </c>
      <c r="O89" s="11">
        <f t="shared" si="27"/>
        <v>14</v>
      </c>
      <c r="P89" s="11">
        <f t="shared" si="28"/>
        <v>13.333333333333332</v>
      </c>
      <c r="Q89" s="11">
        <f t="shared" si="29"/>
        <v>13.066666666666666</v>
      </c>
      <c r="R89" s="11">
        <f t="shared" si="30"/>
        <v>10.266666666666666</v>
      </c>
      <c r="S89" s="5">
        <f t="shared" si="31"/>
        <v>20</v>
      </c>
      <c r="T89" s="14">
        <f t="shared" si="32"/>
        <v>94</v>
      </c>
      <c r="U89" s="6">
        <f t="shared" si="33"/>
        <v>10</v>
      </c>
      <c r="V89" s="81" t="s">
        <v>8</v>
      </c>
      <c r="W89" s="8">
        <f>IF(Zbirni_podaci[[#This Row],[ROK]]&lt;&gt;"",VLOOKUP(Zbirni_podaci[[#This Row],[ROK]],DATUMI,6,FALSE),"")</f>
        <v>43490</v>
      </c>
      <c r="X89" s="12">
        <f t="shared" si="34"/>
        <v>10</v>
      </c>
      <c r="Y89" s="8">
        <f>IF(Zbirni_podaci[[#This Row],[ROK]]&lt;&gt;"",VLOOKUP(Zbirni_podaci[[#This Row],[ROK]],DATUMI,2,FALSE),"")</f>
        <v>43479</v>
      </c>
      <c r="Z89" s="12">
        <f t="shared" si="35"/>
        <v>40.895833333333329</v>
      </c>
      <c r="AA89" s="8">
        <f>IF(Zbirni_podaci[[#This Row],[ROK]]&lt;&gt;"",VLOOKUP(Zbirni_podaci[[#This Row],[ROK]],DATUMI,3,FALSE),"")</f>
        <v>43479</v>
      </c>
      <c r="AB89" s="12">
        <f t="shared" si="36"/>
        <v>23.333333333333332</v>
      </c>
      <c r="AC89" s="8">
        <f>IF(Zbirni_podaci[[#This Row],[ROK]]&lt;&gt;"",VLOOKUP(Zbirni_podaci[[#This Row],[ROK]],DATUMI,4,FALSE),"")</f>
        <v>43490</v>
      </c>
      <c r="AD89" s="12">
        <f t="shared" si="37"/>
        <v>20</v>
      </c>
      <c r="AE89" s="12">
        <f t="shared" si="38"/>
        <v>94.229166666666657</v>
      </c>
      <c r="AF89" s="6">
        <f t="shared" si="39"/>
        <v>10</v>
      </c>
      <c r="AG89" s="125">
        <f>IF(Zbirni_podaci[[#This Row],[ROK]]&lt;&gt;"",VLOOKUP(Zbirni_podaci[[#This Row],[ROK]],DATUMI,6,FALSE),"")</f>
        <v>43490</v>
      </c>
    </row>
    <row r="90" spans="1:33" ht="20.100000000000001" customHeight="1">
      <c r="A90" s="44">
        <f>PODACI_STUDENTI!A89</f>
        <v>88</v>
      </c>
      <c r="B90" s="44" t="str">
        <f>PODACI_STUDENTI!B89</f>
        <v>2018/2015</v>
      </c>
      <c r="C90" s="44" t="str">
        <f>PODACI_STUDENTI!C89</f>
        <v>Trifunović Dušan</v>
      </c>
      <c r="D90" s="44">
        <f>PODACI_STUDENTI!D89</f>
        <v>0</v>
      </c>
      <c r="E90" s="7"/>
      <c r="F90" s="5">
        <f>IF(OR(Predrok_novembar!F90&lt;&gt;"",Predrok_decembar!F90&lt;&gt;"",Januar!F90&lt;&gt;"",Februar!F90&lt;&gt;"",Juni!F90&lt;&gt;"",Juli!F90,Septembar!F90&lt;&gt;"",Oktobar!F90&lt;&gt;"",Oktobar_2!F90&lt;&gt;""),MAX(Predrok_novembar!F90,Predrok_decembar!F90,Januar!F90,Februar!F90,Juni!F90,Juli!F90,Septembar!F90,Oktobar!F90,Oktobar_2!F90),"")</f>
        <v>29</v>
      </c>
      <c r="G90" s="5">
        <f>IF(OR(Predrok_novembar!G90&lt;&gt;"",Predrok_decembar!G90&lt;&gt;"",Januar!G90&lt;&gt;"",Februar!G90&lt;&gt;"",Juni!G90&lt;&gt;"",Juli!G90,Septembar!G90&lt;&gt;"",Oktobar!G90&lt;&gt;"",Oktobar_2!G90&lt;&gt;""),MAX(Predrok_novembar!G90,Predrok_decembar!G90,Januar!G90,Februar!G90,Juni!G90,Juli!G90,Septembar!G90,Oktobar!G90,Oktobar_2!G90),"")</f>
        <v>30</v>
      </c>
      <c r="H90" s="5">
        <f>IF(OR(Predrok_novembar!H90&lt;&gt;"",Predrok_decembar!H90&lt;&gt;"",Januar!H90&lt;&gt;"",Februar!H90&lt;&gt;"",Juni!H90&lt;&gt;"",Juli!H90,Septembar!H90&lt;&gt;"",Oktobar!H90&lt;&gt;"",Oktobar_2!H90&lt;&gt;""),MAX(Predrok_novembar!H90,Predrok_decembar!H90,Januar!H90,Februar!H90,Juni!H90,Juli!H90,Septembar!H90,Oktobar!H90,Oktobar_2!H90),"")</f>
        <v>13</v>
      </c>
      <c r="I90" s="5" t="str">
        <f>IF(OR(Predrok_novembar!I90&lt;&gt;"",Predrok_decembar!I90&lt;&gt;"",Januar!I90&lt;&gt;"",Februar!I90&lt;&gt;"",Juni!I90&lt;&gt;"",Juli!I90,Septembar!I90&lt;&gt;"",Oktobar!I90&lt;&gt;"",Oktobar_2!I90&lt;&gt;""),MAX(Predrok_novembar!I90,Predrok_decembar!I90,Januar!I90,Februar!I90,Juni!I90,Juli!I90,Septembar!I90,Oktobar!I90,Oktobar_2!I90),"")</f>
        <v/>
      </c>
      <c r="J90" s="5" t="str">
        <f>IF(OR(Predrok_novembar!J90&lt;&gt;"",Predrok_decembar!J90&lt;&gt;"",Januar!J90&lt;&gt;"",Februar!J90&lt;&gt;"",Juni!J90&lt;&gt;"",Juli!J90,Septembar!J90&lt;&gt;"",Oktobar!J90&lt;&gt;"",Oktobar_2!J90&lt;&gt;""),MAX(Predrok_novembar!J90,Predrok_decembar!J90,Januar!J90,Februar!J90,Juni!J90,Juli!J90,Septembar!J90,Oktobar!J90,Oktobar_2!J90),"")</f>
        <v/>
      </c>
      <c r="K90" s="5" t="str">
        <f t="shared" si="23"/>
        <v>NE</v>
      </c>
      <c r="L90" s="11" t="str">
        <f t="shared" si="24"/>
        <v/>
      </c>
      <c r="M90" s="11" t="str">
        <f t="shared" si="25"/>
        <v/>
      </c>
      <c r="N90" s="11">
        <f t="shared" si="26"/>
        <v>12.6875</v>
      </c>
      <c r="O90" s="11">
        <f t="shared" si="27"/>
        <v>13.125</v>
      </c>
      <c r="P90" s="11">
        <f t="shared" si="28"/>
        <v>8.6666666666666679</v>
      </c>
      <c r="Q90" s="11" t="str">
        <f t="shared" si="29"/>
        <v/>
      </c>
      <c r="R90" s="11" t="str">
        <f t="shared" si="30"/>
        <v/>
      </c>
      <c r="S90" s="5" t="str">
        <f t="shared" si="31"/>
        <v/>
      </c>
      <c r="T90" s="14" t="str">
        <f t="shared" si="32"/>
        <v/>
      </c>
      <c r="U90" s="6" t="str">
        <f t="shared" si="33"/>
        <v/>
      </c>
      <c r="V90" s="81"/>
      <c r="W90" s="8" t="str">
        <f>IF(Zbirni_podaci[[#This Row],[ROK]]&lt;&gt;"",VLOOKUP(Zbirni_podaci[[#This Row],[ROK]],DATUMI,6,FALSE),"")</f>
        <v/>
      </c>
      <c r="X90" s="12" t="str">
        <f t="shared" si="34"/>
        <v/>
      </c>
      <c r="Y90" s="8" t="str">
        <f>IF(Zbirni_podaci[[#This Row],[ROK]]&lt;&gt;"",VLOOKUP(Zbirni_podaci[[#This Row],[ROK]],DATUMI,2,FALSE),"")</f>
        <v/>
      </c>
      <c r="Z90" s="12" t="str">
        <f t="shared" si="35"/>
        <v/>
      </c>
      <c r="AA90" s="8" t="str">
        <f>IF(Zbirni_podaci[[#This Row],[ROK]]&lt;&gt;"",VLOOKUP(Zbirni_podaci[[#This Row],[ROK]],DATUMI,3,FALSE),"")</f>
        <v/>
      </c>
      <c r="AB90" s="12" t="str">
        <f t="shared" si="36"/>
        <v/>
      </c>
      <c r="AC90" s="8" t="str">
        <f>IF(Zbirni_podaci[[#This Row],[ROK]]&lt;&gt;"",VLOOKUP(Zbirni_podaci[[#This Row],[ROK]],DATUMI,4,FALSE),"")</f>
        <v/>
      </c>
      <c r="AD90" s="12" t="str">
        <f t="shared" si="37"/>
        <v/>
      </c>
      <c r="AE90" s="12" t="str">
        <f t="shared" si="38"/>
        <v/>
      </c>
      <c r="AF90" s="6" t="str">
        <f t="shared" si="39"/>
        <v/>
      </c>
      <c r="AG90" s="125" t="str">
        <f>IF(Zbirni_podaci[[#This Row],[ROK]]&lt;&gt;"",VLOOKUP(Zbirni_podaci[[#This Row],[ROK]],DATUMI,6,FALSE),"")</f>
        <v/>
      </c>
    </row>
    <row r="91" spans="1:33" ht="20.100000000000001" customHeight="1">
      <c r="A91" s="44">
        <f>PODACI_STUDENTI!A90</f>
        <v>89</v>
      </c>
      <c r="B91" s="44" t="str">
        <f>PODACI_STUDENTI!B90</f>
        <v>2018/2059</v>
      </c>
      <c r="C91" s="44" t="str">
        <f>PODACI_STUDENTI!C90</f>
        <v>Ćetković Rastko</v>
      </c>
      <c r="D91" s="44">
        <f>PODACI_STUDENTI!D90</f>
        <v>0</v>
      </c>
      <c r="E91" s="7"/>
      <c r="F91" s="5" t="str">
        <f>IF(OR(Predrok_novembar!F91&lt;&gt;"",Predrok_decembar!F91&lt;&gt;"",Januar!F91&lt;&gt;"",Februar!F91&lt;&gt;"",Juni!F91&lt;&gt;"",Juli!F91,Septembar!F91&lt;&gt;"",Oktobar!F91&lt;&gt;"",Oktobar_2!F91&lt;&gt;""),MAX(Predrok_novembar!F91,Predrok_decembar!F91,Januar!F91,Februar!F91,Juni!F91,Juli!F91,Septembar!F91,Oktobar!F91,Oktobar_2!F91),"")</f>
        <v/>
      </c>
      <c r="G91" s="5" t="str">
        <f>IF(OR(Predrok_novembar!G91&lt;&gt;"",Predrok_decembar!G91&lt;&gt;"",Januar!G91&lt;&gt;"",Februar!G91&lt;&gt;"",Juni!G91&lt;&gt;"",Juli!G91,Septembar!G91&lt;&gt;"",Oktobar!G91&lt;&gt;"",Oktobar_2!G91&lt;&gt;""),MAX(Predrok_novembar!G91,Predrok_decembar!G91,Januar!G91,Februar!G91,Juni!G91,Juli!G91,Septembar!G91,Oktobar!G91,Oktobar_2!G91),"")</f>
        <v/>
      </c>
      <c r="H91" s="5">
        <f>IF(OR(Predrok_novembar!H91&lt;&gt;"",Predrok_decembar!H91&lt;&gt;"",Januar!H91&lt;&gt;"",Februar!H91&lt;&gt;"",Juni!H91&lt;&gt;"",Juli!H91,Septembar!H91&lt;&gt;"",Oktobar!H91&lt;&gt;"",Oktobar_2!H91&lt;&gt;""),MAX(Predrok_novembar!H91,Predrok_decembar!H91,Januar!H91,Februar!H91,Juni!H91,Juli!H91,Septembar!H91,Oktobar!H91,Oktobar_2!H91),"")</f>
        <v>12</v>
      </c>
      <c r="I91" s="5" t="str">
        <f>IF(OR(Predrok_novembar!I91&lt;&gt;"",Predrok_decembar!I91&lt;&gt;"",Januar!I91&lt;&gt;"",Februar!I91&lt;&gt;"",Juni!I91&lt;&gt;"",Juli!I91,Septembar!I91&lt;&gt;"",Oktobar!I91&lt;&gt;"",Oktobar_2!I91&lt;&gt;""),MAX(Predrok_novembar!I91,Predrok_decembar!I91,Januar!I91,Februar!I91,Juni!I91,Juli!I91,Septembar!I91,Oktobar!I91,Oktobar_2!I91),"")</f>
        <v/>
      </c>
      <c r="J91" s="5" t="str">
        <f>IF(OR(Predrok_novembar!J91&lt;&gt;"",Predrok_decembar!J91&lt;&gt;"",Januar!J91&lt;&gt;"",Februar!J91&lt;&gt;"",Juni!J91&lt;&gt;"",Juli!J91,Septembar!J91&lt;&gt;"",Oktobar!J91&lt;&gt;"",Oktobar_2!J91&lt;&gt;""),MAX(Predrok_novembar!J91,Predrok_decembar!J91,Januar!J91,Februar!J91,Juni!J91,Juli!J91,Septembar!J91,Oktobar!J91,Oktobar_2!J91),"")</f>
        <v/>
      </c>
      <c r="K91" s="5" t="str">
        <f t="shared" si="23"/>
        <v>NE</v>
      </c>
      <c r="L91" s="11" t="str">
        <f t="shared" si="24"/>
        <v/>
      </c>
      <c r="M91" s="11" t="str">
        <f t="shared" si="25"/>
        <v/>
      </c>
      <c r="N91" s="11" t="str">
        <f t="shared" si="26"/>
        <v/>
      </c>
      <c r="O91" s="11" t="str">
        <f t="shared" si="27"/>
        <v/>
      </c>
      <c r="P91" s="11">
        <f t="shared" si="28"/>
        <v>8</v>
      </c>
      <c r="Q91" s="11" t="str">
        <f t="shared" si="29"/>
        <v/>
      </c>
      <c r="R91" s="11" t="str">
        <f t="shared" si="30"/>
        <v/>
      </c>
      <c r="S91" s="5" t="str">
        <f t="shared" si="31"/>
        <v/>
      </c>
      <c r="T91" s="14" t="str">
        <f t="shared" si="32"/>
        <v/>
      </c>
      <c r="U91" s="6" t="str">
        <f t="shared" si="33"/>
        <v/>
      </c>
      <c r="V91" s="81"/>
      <c r="W91" s="8" t="str">
        <f>IF(Zbirni_podaci[[#This Row],[ROK]]&lt;&gt;"",VLOOKUP(Zbirni_podaci[[#This Row],[ROK]],DATUMI,6,FALSE),"")</f>
        <v/>
      </c>
      <c r="X91" s="12" t="str">
        <f t="shared" si="34"/>
        <v/>
      </c>
      <c r="Y91" s="8" t="str">
        <f>IF(Zbirni_podaci[[#This Row],[ROK]]&lt;&gt;"",VLOOKUP(Zbirni_podaci[[#This Row],[ROK]],DATUMI,2,FALSE),"")</f>
        <v/>
      </c>
      <c r="Z91" s="12" t="str">
        <f t="shared" si="35"/>
        <v/>
      </c>
      <c r="AA91" s="8" t="str">
        <f>IF(Zbirni_podaci[[#This Row],[ROK]]&lt;&gt;"",VLOOKUP(Zbirni_podaci[[#This Row],[ROK]],DATUMI,3,FALSE),"")</f>
        <v/>
      </c>
      <c r="AB91" s="12" t="str">
        <f t="shared" si="36"/>
        <v/>
      </c>
      <c r="AC91" s="8" t="str">
        <f>IF(Zbirni_podaci[[#This Row],[ROK]]&lt;&gt;"",VLOOKUP(Zbirni_podaci[[#This Row],[ROK]],DATUMI,4,FALSE),"")</f>
        <v/>
      </c>
      <c r="AD91" s="12" t="str">
        <f t="shared" si="37"/>
        <v/>
      </c>
      <c r="AE91" s="12" t="str">
        <f t="shared" si="38"/>
        <v/>
      </c>
      <c r="AF91" s="6" t="str">
        <f t="shared" si="39"/>
        <v/>
      </c>
      <c r="AG91" s="125" t="str">
        <f>IF(Zbirni_podaci[[#This Row],[ROK]]&lt;&gt;"",VLOOKUP(Zbirni_podaci[[#This Row],[ROK]],DATUMI,6,FALSE),"")</f>
        <v/>
      </c>
    </row>
    <row r="92" spans="1:33" ht="20.100000000000001" customHeight="1">
      <c r="A92" s="44">
        <f>PODACI_STUDENTI!A91</f>
        <v>90</v>
      </c>
      <c r="B92" s="44" t="str">
        <f>PODACI_STUDENTI!B91</f>
        <v>2018/2013</v>
      </c>
      <c r="C92" s="44" t="str">
        <f>PODACI_STUDENTI!C91</f>
        <v>Ćirić Stevan</v>
      </c>
      <c r="D92" s="44">
        <f>PODACI_STUDENTI!D91</f>
        <v>0</v>
      </c>
      <c r="E92" s="7"/>
      <c r="F92" s="5">
        <f>IF(OR(Predrok_novembar!F92&lt;&gt;"",Predrok_decembar!F92&lt;&gt;"",Januar!F92&lt;&gt;"",Februar!F92&lt;&gt;"",Juni!F92&lt;&gt;"",Juli!F92,Septembar!F92&lt;&gt;"",Oktobar!F92&lt;&gt;"",Oktobar_2!F92&lt;&gt;""),MAX(Predrok_novembar!F92,Predrok_decembar!F92,Januar!F92,Februar!F92,Juni!F92,Juli!F92,Septembar!F92,Oktobar!F92,Oktobar_2!F92),"")</f>
        <v>28</v>
      </c>
      <c r="G92" s="5">
        <f>IF(OR(Predrok_novembar!G92&lt;&gt;"",Predrok_decembar!G92&lt;&gt;"",Januar!G92&lt;&gt;"",Februar!G92&lt;&gt;"",Juni!G92&lt;&gt;"",Juli!G92,Septembar!G92&lt;&gt;"",Oktobar!G92&lt;&gt;"",Oktobar_2!G92&lt;&gt;""),MAX(Predrok_novembar!G92,Predrok_decembar!G92,Januar!G92,Februar!G92,Juni!G92,Juli!G92,Septembar!G92,Oktobar!G92,Oktobar_2!G92),"")</f>
        <v>31</v>
      </c>
      <c r="H92" s="5" t="str">
        <f>IF(OR(Predrok_novembar!H92&lt;&gt;"",Predrok_decembar!H92&lt;&gt;"",Januar!H92&lt;&gt;"",Februar!H92&lt;&gt;"",Juni!H92&lt;&gt;"",Juli!H92,Septembar!H92&lt;&gt;"",Oktobar!H92&lt;&gt;"",Oktobar_2!H92&lt;&gt;""),MAX(Predrok_novembar!H92,Predrok_decembar!H92,Januar!H92,Februar!H92,Juni!H92,Juli!H92,Septembar!H92,Oktobar!H92,Oktobar_2!H92),"")</f>
        <v/>
      </c>
      <c r="I92" s="5">
        <f>IF(OR(Predrok_novembar!I92&lt;&gt;"",Predrok_decembar!I92&lt;&gt;"",Januar!I92&lt;&gt;"",Februar!I92&lt;&gt;"",Juni!I92&lt;&gt;"",Juli!I92,Septembar!I92&lt;&gt;"",Oktobar!I92&lt;&gt;"",Oktobar_2!I92&lt;&gt;""),MAX(Predrok_novembar!I92,Predrok_decembar!I92,Januar!I92,Februar!I92,Juni!I92,Juli!I92,Septembar!I92,Oktobar!I92,Oktobar_2!I92),"")</f>
        <v>10</v>
      </c>
      <c r="J92" s="5">
        <f>IF(OR(Predrok_novembar!J92&lt;&gt;"",Predrok_decembar!J92&lt;&gt;"",Januar!J92&lt;&gt;"",Februar!J92&lt;&gt;"",Juni!J92&lt;&gt;"",Juli!J92,Septembar!J92&lt;&gt;"",Oktobar!J92&lt;&gt;"",Oktobar_2!J92&lt;&gt;""),MAX(Predrok_novembar!J92,Predrok_decembar!J92,Januar!J92,Februar!J92,Juni!J92,Juli!J92,Septembar!J92,Oktobar!J92,Oktobar_2!J92),"")</f>
        <v>9</v>
      </c>
      <c r="K92" s="5" t="str">
        <f t="shared" si="23"/>
        <v>NE</v>
      </c>
      <c r="L92" s="11" t="str">
        <f t="shared" si="24"/>
        <v/>
      </c>
      <c r="M92" s="11" t="str">
        <f t="shared" si="25"/>
        <v/>
      </c>
      <c r="N92" s="11">
        <f t="shared" si="26"/>
        <v>12.25</v>
      </c>
      <c r="O92" s="11">
        <f t="shared" si="27"/>
        <v>13.5625</v>
      </c>
      <c r="P92" s="11" t="str">
        <f t="shared" si="28"/>
        <v/>
      </c>
      <c r="Q92" s="11">
        <f t="shared" si="29"/>
        <v>9.3333333333333321</v>
      </c>
      <c r="R92" s="11">
        <f t="shared" si="30"/>
        <v>8.4</v>
      </c>
      <c r="S92" s="5" t="str">
        <f t="shared" si="31"/>
        <v/>
      </c>
      <c r="T92" s="14" t="str">
        <f t="shared" si="32"/>
        <v/>
      </c>
      <c r="U92" s="6" t="str">
        <f t="shared" si="33"/>
        <v/>
      </c>
      <c r="V92" s="81"/>
      <c r="W92" s="8" t="str">
        <f>IF(Zbirni_podaci[[#This Row],[ROK]]&lt;&gt;"",VLOOKUP(Zbirni_podaci[[#This Row],[ROK]],DATUMI,6,FALSE),"")</f>
        <v/>
      </c>
      <c r="X92" s="12" t="str">
        <f t="shared" si="34"/>
        <v/>
      </c>
      <c r="Y92" s="8" t="str">
        <f>IF(Zbirni_podaci[[#This Row],[ROK]]&lt;&gt;"",VLOOKUP(Zbirni_podaci[[#This Row],[ROK]],DATUMI,2,FALSE),"")</f>
        <v/>
      </c>
      <c r="Z92" s="12" t="str">
        <f t="shared" si="35"/>
        <v/>
      </c>
      <c r="AA92" s="8" t="str">
        <f>IF(Zbirni_podaci[[#This Row],[ROK]]&lt;&gt;"",VLOOKUP(Zbirni_podaci[[#This Row],[ROK]],DATUMI,3,FALSE),"")</f>
        <v/>
      </c>
      <c r="AB92" s="12" t="str">
        <f t="shared" si="36"/>
        <v/>
      </c>
      <c r="AC92" s="8" t="str">
        <f>IF(Zbirni_podaci[[#This Row],[ROK]]&lt;&gt;"",VLOOKUP(Zbirni_podaci[[#This Row],[ROK]],DATUMI,4,FALSE),"")</f>
        <v/>
      </c>
      <c r="AD92" s="12" t="str">
        <f t="shared" si="37"/>
        <v/>
      </c>
      <c r="AE92" s="12" t="str">
        <f t="shared" si="38"/>
        <v/>
      </c>
      <c r="AF92" s="6" t="str">
        <f t="shared" si="39"/>
        <v/>
      </c>
      <c r="AG92" s="125" t="str">
        <f>IF(Zbirni_podaci[[#This Row],[ROK]]&lt;&gt;"",VLOOKUP(Zbirni_podaci[[#This Row],[ROK]],DATUMI,6,FALSE),"")</f>
        <v/>
      </c>
    </row>
    <row r="93" spans="1:33" ht="20.100000000000001" customHeight="1">
      <c r="A93" s="44">
        <f>PODACI_STUDENTI!A92</f>
        <v>91</v>
      </c>
      <c r="B93" s="44" t="str">
        <f>PODACI_STUDENTI!B92</f>
        <v>2018/2030</v>
      </c>
      <c r="C93" s="44" t="str">
        <f>PODACI_STUDENTI!C92</f>
        <v>Ćirić Marko</v>
      </c>
      <c r="D93" s="44">
        <f>PODACI_STUDENTI!D92</f>
        <v>0</v>
      </c>
      <c r="E93" s="7"/>
      <c r="F93" s="5" t="str">
        <f>IF(OR(Predrok_novembar!F93&lt;&gt;"",Predrok_decembar!F93&lt;&gt;"",Januar!F93&lt;&gt;"",Februar!F93&lt;&gt;"",Juni!F93&lt;&gt;"",Juli!F93,Septembar!F93&lt;&gt;"",Oktobar!F93&lt;&gt;"",Oktobar_2!F93&lt;&gt;""),MAX(Predrok_novembar!F93,Predrok_decembar!F93,Januar!F93,Februar!F93,Juni!F93,Juli!F93,Septembar!F93,Oktobar!F93,Oktobar_2!F93),"")</f>
        <v/>
      </c>
      <c r="G93" s="5" t="str">
        <f>IF(OR(Predrok_novembar!G93&lt;&gt;"",Predrok_decembar!G93&lt;&gt;"",Januar!G93&lt;&gt;"",Februar!G93&lt;&gt;"",Juni!G93&lt;&gt;"",Juli!G93,Septembar!G93&lt;&gt;"",Oktobar!G93&lt;&gt;"",Oktobar_2!G93&lt;&gt;""),MAX(Predrok_novembar!G93,Predrok_decembar!G93,Januar!G93,Februar!G93,Juni!G93,Juli!G93,Septembar!G93,Oktobar!G93,Oktobar_2!G93),"")</f>
        <v/>
      </c>
      <c r="H93" s="5" t="str">
        <f>IF(OR(Predrok_novembar!H93&lt;&gt;"",Predrok_decembar!H93&lt;&gt;"",Januar!H93&lt;&gt;"",Februar!H93&lt;&gt;"",Juni!H93&lt;&gt;"",Juli!H93,Septembar!H93&lt;&gt;"",Oktobar!H93&lt;&gt;"",Oktobar_2!H93&lt;&gt;""),MAX(Predrok_novembar!H93,Predrok_decembar!H93,Januar!H93,Februar!H93,Juni!H93,Juli!H93,Septembar!H93,Oktobar!H93,Oktobar_2!H93),"")</f>
        <v/>
      </c>
      <c r="I93" s="5" t="str">
        <f>IF(OR(Predrok_novembar!I93&lt;&gt;"",Predrok_decembar!I93&lt;&gt;"",Januar!I93&lt;&gt;"",Februar!I93&lt;&gt;"",Juni!I93&lt;&gt;"",Juli!I93,Septembar!I93&lt;&gt;"",Oktobar!I93&lt;&gt;"",Oktobar_2!I93&lt;&gt;""),MAX(Predrok_novembar!I93,Predrok_decembar!I93,Januar!I93,Februar!I93,Juni!I93,Juli!I93,Septembar!I93,Oktobar!I93,Oktobar_2!I93),"")</f>
        <v/>
      </c>
      <c r="J93" s="5" t="str">
        <f>IF(OR(Predrok_novembar!J93&lt;&gt;"",Predrok_decembar!J93&lt;&gt;"",Januar!J93&lt;&gt;"",Februar!J93&lt;&gt;"",Juni!J93&lt;&gt;"",Juli!J93,Septembar!J93&lt;&gt;"",Oktobar!J93&lt;&gt;"",Oktobar_2!J93&lt;&gt;""),MAX(Predrok_novembar!J93,Predrok_decembar!J93,Januar!J93,Februar!J93,Juni!J93,Juli!J93,Septembar!J93,Oktobar!J93,Oktobar_2!J93),"")</f>
        <v/>
      </c>
      <c r="K93" s="5" t="str">
        <f t="shared" si="23"/>
        <v>NE</v>
      </c>
      <c r="L93" s="11" t="str">
        <f t="shared" si="24"/>
        <v/>
      </c>
      <c r="M93" s="11" t="str">
        <f t="shared" si="25"/>
        <v/>
      </c>
      <c r="N93" s="11" t="str">
        <f t="shared" si="26"/>
        <v/>
      </c>
      <c r="O93" s="11" t="str">
        <f t="shared" si="27"/>
        <v/>
      </c>
      <c r="P93" s="11" t="str">
        <f t="shared" si="28"/>
        <v/>
      </c>
      <c r="Q93" s="11" t="str">
        <f t="shared" si="29"/>
        <v/>
      </c>
      <c r="R93" s="11" t="str">
        <f t="shared" si="30"/>
        <v/>
      </c>
      <c r="S93" s="5" t="str">
        <f t="shared" si="31"/>
        <v/>
      </c>
      <c r="T93" s="14" t="str">
        <f t="shared" si="32"/>
        <v/>
      </c>
      <c r="U93" s="6" t="str">
        <f t="shared" si="33"/>
        <v/>
      </c>
      <c r="V93" s="81"/>
      <c r="W93" s="8" t="str">
        <f>IF(Zbirni_podaci[[#This Row],[ROK]]&lt;&gt;"",VLOOKUP(Zbirni_podaci[[#This Row],[ROK]],DATUMI,6,FALSE),"")</f>
        <v/>
      </c>
      <c r="X93" s="12" t="str">
        <f t="shared" si="34"/>
        <v/>
      </c>
      <c r="Y93" s="8" t="str">
        <f>IF(Zbirni_podaci[[#This Row],[ROK]]&lt;&gt;"",VLOOKUP(Zbirni_podaci[[#This Row],[ROK]],DATUMI,2,FALSE),"")</f>
        <v/>
      </c>
      <c r="Z93" s="12" t="str">
        <f t="shared" si="35"/>
        <v/>
      </c>
      <c r="AA93" s="8" t="str">
        <f>IF(Zbirni_podaci[[#This Row],[ROK]]&lt;&gt;"",VLOOKUP(Zbirni_podaci[[#This Row],[ROK]],DATUMI,3,FALSE),"")</f>
        <v/>
      </c>
      <c r="AB93" s="12" t="str">
        <f t="shared" si="36"/>
        <v/>
      </c>
      <c r="AC93" s="8" t="str">
        <f>IF(Zbirni_podaci[[#This Row],[ROK]]&lt;&gt;"",VLOOKUP(Zbirni_podaci[[#This Row],[ROK]],DATUMI,4,FALSE),"")</f>
        <v/>
      </c>
      <c r="AD93" s="12" t="str">
        <f t="shared" si="37"/>
        <v/>
      </c>
      <c r="AE93" s="12" t="str">
        <f t="shared" si="38"/>
        <v/>
      </c>
      <c r="AF93" s="6" t="str">
        <f t="shared" si="39"/>
        <v/>
      </c>
      <c r="AG93" s="125" t="str">
        <f>IF(Zbirni_podaci[[#This Row],[ROK]]&lt;&gt;"",VLOOKUP(Zbirni_podaci[[#This Row],[ROK]],DATUMI,6,FALSE),"")</f>
        <v/>
      </c>
    </row>
    <row r="94" spans="1:33" ht="20.100000000000001" customHeight="1">
      <c r="A94" s="44">
        <f>PODACI_STUDENTI!A93</f>
        <v>92</v>
      </c>
      <c r="B94" s="44" t="str">
        <f>PODACI_STUDENTI!B93</f>
        <v>2018/2005</v>
      </c>
      <c r="C94" s="44" t="str">
        <f>PODACI_STUDENTI!C93</f>
        <v>Ćurić Vojislav</v>
      </c>
      <c r="D94" s="44">
        <f>PODACI_STUDENTI!D93</f>
        <v>0</v>
      </c>
      <c r="E94" s="7"/>
      <c r="F94" s="5">
        <f>IF(OR(Predrok_novembar!F94&lt;&gt;"",Predrok_decembar!F94&lt;&gt;"",Januar!F94&lt;&gt;"",Februar!F94&lt;&gt;"",Juni!F94&lt;&gt;"",Juli!F94,Septembar!F94&lt;&gt;"",Oktobar!F94&lt;&gt;"",Oktobar_2!F94&lt;&gt;""),MAX(Predrok_novembar!F94,Predrok_decembar!F94,Januar!F94,Februar!F94,Juni!F94,Juli!F94,Septembar!F94,Oktobar!F94,Oktobar_2!F94),"")</f>
        <v>26</v>
      </c>
      <c r="G94" s="5">
        <f>IF(OR(Predrok_novembar!G94&lt;&gt;"",Predrok_decembar!G94&lt;&gt;"",Januar!G94&lt;&gt;"",Februar!G94&lt;&gt;"",Juni!G94&lt;&gt;"",Juli!G94,Septembar!G94&lt;&gt;"",Oktobar!G94&lt;&gt;"",Oktobar_2!G94&lt;&gt;""),MAX(Predrok_novembar!G94,Predrok_decembar!G94,Januar!G94,Februar!G94,Juni!G94,Juli!G94,Septembar!G94,Oktobar!G94,Oktobar_2!G94),"")</f>
        <v>27</v>
      </c>
      <c r="H94" s="5">
        <f>IF(OR(Predrok_novembar!H94&lt;&gt;"",Predrok_decembar!H94&lt;&gt;"",Januar!H94&lt;&gt;"",Februar!H94&lt;&gt;"",Juni!H94&lt;&gt;"",Juli!H94,Septembar!H94&lt;&gt;"",Oktobar!H94&lt;&gt;"",Oktobar_2!H94&lt;&gt;""),MAX(Predrok_novembar!H94,Predrok_decembar!H94,Januar!H94,Februar!H94,Juni!H94,Juli!H94,Septembar!H94,Oktobar!H94,Oktobar_2!H94),"")</f>
        <v>21</v>
      </c>
      <c r="I94" s="5">
        <f>IF(OR(Predrok_novembar!I94&lt;&gt;"",Predrok_decembar!I94&lt;&gt;"",Januar!I94&lt;&gt;"",Februar!I94&lt;&gt;"",Juni!I94&lt;&gt;"",Juli!I94,Septembar!I94&lt;&gt;"",Oktobar!I94&lt;&gt;"",Oktobar_2!I94&lt;&gt;""),MAX(Predrok_novembar!I94,Predrok_decembar!I94,Januar!I94,Februar!I94,Juni!I94,Juli!I94,Septembar!I94,Oktobar!I94,Oktobar_2!I94),"")</f>
        <v>9</v>
      </c>
      <c r="J94" s="5">
        <f>IF(OR(Predrok_novembar!J94&lt;&gt;"",Predrok_decembar!J94&lt;&gt;"",Januar!J94&lt;&gt;"",Februar!J94&lt;&gt;"",Juni!J94&lt;&gt;"",Juli!J94,Septembar!J94&lt;&gt;"",Oktobar!J94&lt;&gt;"",Oktobar_2!J94&lt;&gt;""),MAX(Predrok_novembar!J94,Predrok_decembar!J94,Januar!J94,Februar!J94,Juni!J94,Juli!J94,Septembar!J94,Oktobar!J94,Oktobar_2!J94),"")</f>
        <v>12</v>
      </c>
      <c r="K94" s="5" t="str">
        <f t="shared" si="23"/>
        <v>DA</v>
      </c>
      <c r="L94" s="11">
        <f t="shared" si="24"/>
        <v>5</v>
      </c>
      <c r="M94" s="11">
        <f t="shared" si="25"/>
        <v>5</v>
      </c>
      <c r="N94" s="11">
        <f t="shared" si="26"/>
        <v>11.375</v>
      </c>
      <c r="O94" s="11">
        <f t="shared" si="27"/>
        <v>11.8125</v>
      </c>
      <c r="P94" s="11">
        <f t="shared" si="28"/>
        <v>14</v>
      </c>
      <c r="Q94" s="11">
        <f t="shared" si="29"/>
        <v>8.4</v>
      </c>
      <c r="R94" s="11">
        <f t="shared" si="30"/>
        <v>11.200000000000001</v>
      </c>
      <c r="S94" s="5">
        <f t="shared" si="31"/>
        <v>20</v>
      </c>
      <c r="T94" s="14">
        <f t="shared" si="32"/>
        <v>87</v>
      </c>
      <c r="U94" s="6">
        <f t="shared" si="33"/>
        <v>9</v>
      </c>
      <c r="V94" s="81" t="s">
        <v>8</v>
      </c>
      <c r="W94" s="8">
        <f>IF(Zbirni_podaci[[#This Row],[ROK]]&lt;&gt;"",VLOOKUP(Zbirni_podaci[[#This Row],[ROK]],DATUMI,6,FALSE),"")</f>
        <v>43490</v>
      </c>
      <c r="X94" s="12">
        <f t="shared" si="34"/>
        <v>10</v>
      </c>
      <c r="Y94" s="8">
        <f>IF(Zbirni_podaci[[#This Row],[ROK]]&lt;&gt;"",VLOOKUP(Zbirni_podaci[[#This Row],[ROK]],DATUMI,2,FALSE),"")</f>
        <v>43479</v>
      </c>
      <c r="Z94" s="12">
        <f t="shared" si="35"/>
        <v>37.1875</v>
      </c>
      <c r="AA94" s="8">
        <f>IF(Zbirni_podaci[[#This Row],[ROK]]&lt;&gt;"",VLOOKUP(Zbirni_podaci[[#This Row],[ROK]],DATUMI,3,FALSE),"")</f>
        <v>43479</v>
      </c>
      <c r="AB94" s="12">
        <f t="shared" si="36"/>
        <v>19.600000000000001</v>
      </c>
      <c r="AC94" s="8">
        <f>IF(Zbirni_podaci[[#This Row],[ROK]]&lt;&gt;"",VLOOKUP(Zbirni_podaci[[#This Row],[ROK]],DATUMI,4,FALSE),"")</f>
        <v>43490</v>
      </c>
      <c r="AD94" s="12">
        <f t="shared" si="37"/>
        <v>20</v>
      </c>
      <c r="AE94" s="12">
        <f t="shared" si="38"/>
        <v>86.787499999999994</v>
      </c>
      <c r="AF94" s="6">
        <f t="shared" si="39"/>
        <v>9</v>
      </c>
      <c r="AG94" s="125">
        <f>IF(Zbirni_podaci[[#This Row],[ROK]]&lt;&gt;"",VLOOKUP(Zbirni_podaci[[#This Row],[ROK]],DATUMI,6,FALSE),"")</f>
        <v>43490</v>
      </c>
    </row>
    <row r="95" spans="1:33" ht="20.100000000000001" customHeight="1">
      <c r="A95" s="44">
        <f>PODACI_STUDENTI!A94</f>
        <v>93</v>
      </c>
      <c r="B95" s="44" t="str">
        <f>PODACI_STUDENTI!B94</f>
        <v>2018/2049</v>
      </c>
      <c r="C95" s="44" t="str">
        <f>PODACI_STUDENTI!C94</f>
        <v>Femić Boban</v>
      </c>
      <c r="D95" s="44">
        <f>PODACI_STUDENTI!D94</f>
        <v>0</v>
      </c>
      <c r="E95" s="7"/>
      <c r="F95" s="5" t="str">
        <f>IF(OR(Predrok_novembar!F95&lt;&gt;"",Predrok_decembar!F95&lt;&gt;"",Januar!F95&lt;&gt;"",Februar!F95&lt;&gt;"",Juni!F95&lt;&gt;"",Juli!F95,Septembar!F95&lt;&gt;"",Oktobar!F95&lt;&gt;"",Oktobar_2!F95&lt;&gt;""),MAX(Predrok_novembar!F95,Predrok_decembar!F95,Januar!F95,Februar!F95,Juni!F95,Juli!F95,Septembar!F95,Oktobar!F95,Oktobar_2!F95),"")</f>
        <v/>
      </c>
      <c r="G95" s="5" t="str">
        <f>IF(OR(Predrok_novembar!G95&lt;&gt;"",Predrok_decembar!G95&lt;&gt;"",Januar!G95&lt;&gt;"",Februar!G95&lt;&gt;"",Juni!G95&lt;&gt;"",Juli!G95,Septembar!G95&lt;&gt;"",Oktobar!G95&lt;&gt;"",Oktobar_2!G95&lt;&gt;""),MAX(Predrok_novembar!G95,Predrok_decembar!G95,Januar!G95,Februar!G95,Juni!G95,Juli!G95,Septembar!G95,Oktobar!G95,Oktobar_2!G95),"")</f>
        <v/>
      </c>
      <c r="H95" s="5" t="str">
        <f>IF(OR(Predrok_novembar!H95&lt;&gt;"",Predrok_decembar!H95&lt;&gt;"",Januar!H95&lt;&gt;"",Februar!H95&lt;&gt;"",Juni!H95&lt;&gt;"",Juli!H95,Septembar!H95&lt;&gt;"",Oktobar!H95&lt;&gt;"",Oktobar_2!H95&lt;&gt;""),MAX(Predrok_novembar!H95,Predrok_decembar!H95,Januar!H95,Februar!H95,Juni!H95,Juli!H95,Septembar!H95,Oktobar!H95,Oktobar_2!H95),"")</f>
        <v/>
      </c>
      <c r="I95" s="5" t="str">
        <f>IF(OR(Predrok_novembar!I95&lt;&gt;"",Predrok_decembar!I95&lt;&gt;"",Januar!I95&lt;&gt;"",Februar!I95&lt;&gt;"",Juni!I95&lt;&gt;"",Juli!I95,Septembar!I95&lt;&gt;"",Oktobar!I95&lt;&gt;"",Oktobar_2!I95&lt;&gt;""),MAX(Predrok_novembar!I95,Predrok_decembar!I95,Januar!I95,Februar!I95,Juni!I95,Juli!I95,Septembar!I95,Oktobar!I95,Oktobar_2!I95),"")</f>
        <v/>
      </c>
      <c r="J95" s="5" t="str">
        <f>IF(OR(Predrok_novembar!J95&lt;&gt;"",Predrok_decembar!J95&lt;&gt;"",Januar!J95&lt;&gt;"",Februar!J95&lt;&gt;"",Juni!J95&lt;&gt;"",Juli!J95,Septembar!J95&lt;&gt;"",Oktobar!J95&lt;&gt;"",Oktobar_2!J95&lt;&gt;""),MAX(Predrok_novembar!J95,Predrok_decembar!J95,Januar!J95,Februar!J95,Juni!J95,Juli!J95,Septembar!J95,Oktobar!J95,Oktobar_2!J95),"")</f>
        <v/>
      </c>
      <c r="K95" s="5" t="str">
        <f t="shared" si="23"/>
        <v>NE</v>
      </c>
      <c r="L95" s="11" t="str">
        <f t="shared" si="24"/>
        <v/>
      </c>
      <c r="M95" s="11" t="str">
        <f t="shared" si="25"/>
        <v/>
      </c>
      <c r="N95" s="11" t="str">
        <f t="shared" si="26"/>
        <v/>
      </c>
      <c r="O95" s="11" t="str">
        <f t="shared" si="27"/>
        <v/>
      </c>
      <c r="P95" s="11" t="str">
        <f t="shared" si="28"/>
        <v/>
      </c>
      <c r="Q95" s="11" t="str">
        <f t="shared" si="29"/>
        <v/>
      </c>
      <c r="R95" s="11" t="str">
        <f t="shared" si="30"/>
        <v/>
      </c>
      <c r="S95" s="5" t="str">
        <f t="shared" si="31"/>
        <v/>
      </c>
      <c r="T95" s="14" t="str">
        <f t="shared" si="32"/>
        <v/>
      </c>
      <c r="U95" s="6" t="str">
        <f t="shared" si="33"/>
        <v/>
      </c>
      <c r="V95" s="81"/>
      <c r="W95" s="8" t="str">
        <f>IF(Zbirni_podaci[[#This Row],[ROK]]&lt;&gt;"",VLOOKUP(Zbirni_podaci[[#This Row],[ROK]],DATUMI,6,FALSE),"")</f>
        <v/>
      </c>
      <c r="X95" s="12" t="str">
        <f t="shared" si="34"/>
        <v/>
      </c>
      <c r="Y95" s="8" t="str">
        <f>IF(Zbirni_podaci[[#This Row],[ROK]]&lt;&gt;"",VLOOKUP(Zbirni_podaci[[#This Row],[ROK]],DATUMI,2,FALSE),"")</f>
        <v/>
      </c>
      <c r="Z95" s="12" t="str">
        <f t="shared" si="35"/>
        <v/>
      </c>
      <c r="AA95" s="8" t="str">
        <f>IF(Zbirni_podaci[[#This Row],[ROK]]&lt;&gt;"",VLOOKUP(Zbirni_podaci[[#This Row],[ROK]],DATUMI,3,FALSE),"")</f>
        <v/>
      </c>
      <c r="AB95" s="12" t="str">
        <f t="shared" si="36"/>
        <v/>
      </c>
      <c r="AC95" s="8" t="str">
        <f>IF(Zbirni_podaci[[#This Row],[ROK]]&lt;&gt;"",VLOOKUP(Zbirni_podaci[[#This Row],[ROK]],DATUMI,4,FALSE),"")</f>
        <v/>
      </c>
      <c r="AD95" s="12" t="str">
        <f t="shared" si="37"/>
        <v/>
      </c>
      <c r="AE95" s="12" t="str">
        <f t="shared" si="38"/>
        <v/>
      </c>
      <c r="AF95" s="6" t="str">
        <f t="shared" si="39"/>
        <v/>
      </c>
      <c r="AG95" s="125" t="str">
        <f>IF(Zbirni_podaci[[#This Row],[ROK]]&lt;&gt;"",VLOOKUP(Zbirni_podaci[[#This Row],[ROK]],DATUMI,6,FALSE),"")</f>
        <v/>
      </c>
    </row>
    <row r="96" spans="1:33" ht="20.100000000000001" customHeight="1">
      <c r="A96" s="44">
        <f>PODACI_STUDENTI!A95</f>
        <v>94</v>
      </c>
      <c r="B96" s="44" t="str">
        <f>PODACI_STUDENTI!B95</f>
        <v>2018/2007</v>
      </c>
      <c r="C96" s="44" t="str">
        <f>PODACI_STUDENTI!C95</f>
        <v>Šimpraga Anja</v>
      </c>
      <c r="D96" s="44">
        <f>PODACI_STUDENTI!D95</f>
        <v>0</v>
      </c>
      <c r="E96" s="7"/>
      <c r="F96" s="5">
        <f>IF(OR(Predrok_novembar!F96&lt;&gt;"",Predrok_decembar!F96&lt;&gt;"",Januar!F96&lt;&gt;"",Februar!F96&lt;&gt;"",Juni!F96&lt;&gt;"",Juli!F96,Septembar!F96&lt;&gt;"",Oktobar!F96&lt;&gt;"",Oktobar_2!F96&lt;&gt;""),MAX(Predrok_novembar!F96,Predrok_decembar!F96,Januar!F96,Februar!F96,Juni!F96,Juli!F96,Septembar!F96,Oktobar!F96,Oktobar_2!F96),"")</f>
        <v>25</v>
      </c>
      <c r="G96" s="5">
        <f>IF(OR(Predrok_novembar!G96&lt;&gt;"",Predrok_decembar!G96&lt;&gt;"",Januar!G96&lt;&gt;"",Februar!G96&lt;&gt;"",Juni!G96&lt;&gt;"",Juli!G96,Septembar!G96&lt;&gt;"",Oktobar!G96&lt;&gt;"",Oktobar_2!G96&lt;&gt;""),MAX(Predrok_novembar!G96,Predrok_decembar!G96,Januar!G96,Februar!G96,Juni!G96,Juli!G96,Septembar!G96,Oktobar!G96,Oktobar_2!G96),"")</f>
        <v>30</v>
      </c>
      <c r="H96" s="5">
        <f>IF(OR(Predrok_novembar!H96&lt;&gt;"",Predrok_decembar!H96&lt;&gt;"",Januar!H96&lt;&gt;"",Februar!H96&lt;&gt;"",Juni!H96&lt;&gt;"",Juli!H96,Septembar!H96&lt;&gt;"",Oktobar!H96&lt;&gt;"",Oktobar_2!H96&lt;&gt;""),MAX(Predrok_novembar!H96,Predrok_decembar!H96,Januar!H96,Februar!H96,Juni!H96,Juli!H96,Septembar!H96,Oktobar!H96,Oktobar_2!H96),"")</f>
        <v>17</v>
      </c>
      <c r="I96" s="5">
        <f>IF(OR(Predrok_novembar!I96&lt;&gt;"",Predrok_decembar!I96&lt;&gt;"",Januar!I96&lt;&gt;"",Februar!I96&lt;&gt;"",Juni!I96&lt;&gt;"",Juli!I96,Septembar!I96&lt;&gt;"",Oktobar!I96&lt;&gt;"",Oktobar_2!I96&lt;&gt;""),MAX(Predrok_novembar!I96,Predrok_decembar!I96,Januar!I96,Februar!I96,Juni!I96,Juli!I96,Septembar!I96,Oktobar!I96,Oktobar_2!I96),"")</f>
        <v>11</v>
      </c>
      <c r="J96" s="5">
        <f>IF(OR(Predrok_novembar!J96&lt;&gt;"",Predrok_decembar!J96&lt;&gt;"",Januar!J96&lt;&gt;"",Februar!J96&lt;&gt;"",Juni!J96&lt;&gt;"",Juli!J96,Septembar!J96&lt;&gt;"",Oktobar!J96&lt;&gt;"",Oktobar_2!J96&lt;&gt;""),MAX(Predrok_novembar!J96,Predrok_decembar!J96,Januar!J96,Februar!J96,Juni!J96,Juli!J96,Septembar!J96,Oktobar!J96,Oktobar_2!J96),"")</f>
        <v>12</v>
      </c>
      <c r="K96" s="5" t="str">
        <f t="shared" si="23"/>
        <v>DA</v>
      </c>
      <c r="L96" s="11">
        <f t="shared" si="24"/>
        <v>5</v>
      </c>
      <c r="M96" s="11">
        <f t="shared" si="25"/>
        <v>5</v>
      </c>
      <c r="N96" s="11">
        <f t="shared" si="26"/>
        <v>10.9375</v>
      </c>
      <c r="O96" s="11">
        <f t="shared" si="27"/>
        <v>13.125</v>
      </c>
      <c r="P96" s="11">
        <f t="shared" si="28"/>
        <v>11.333333333333334</v>
      </c>
      <c r="Q96" s="11">
        <f t="shared" si="29"/>
        <v>10.266666666666666</v>
      </c>
      <c r="R96" s="11">
        <f t="shared" si="30"/>
        <v>11.200000000000001</v>
      </c>
      <c r="S96" s="5">
        <f t="shared" si="31"/>
        <v>20</v>
      </c>
      <c r="T96" s="14">
        <f t="shared" si="32"/>
        <v>87</v>
      </c>
      <c r="U96" s="6">
        <f t="shared" si="33"/>
        <v>9</v>
      </c>
      <c r="V96" s="81" t="s">
        <v>8</v>
      </c>
      <c r="W96" s="8">
        <f>IF(Zbirni_podaci[[#This Row],[ROK]]&lt;&gt;"",VLOOKUP(Zbirni_podaci[[#This Row],[ROK]],DATUMI,6,FALSE),"")</f>
        <v>43490</v>
      </c>
      <c r="X96" s="12">
        <f t="shared" si="34"/>
        <v>10</v>
      </c>
      <c r="Y96" s="8">
        <f>IF(Zbirni_podaci[[#This Row],[ROK]]&lt;&gt;"",VLOOKUP(Zbirni_podaci[[#This Row],[ROK]],DATUMI,2,FALSE),"")</f>
        <v>43479</v>
      </c>
      <c r="Z96" s="12">
        <f t="shared" si="35"/>
        <v>35.395833333333336</v>
      </c>
      <c r="AA96" s="8">
        <f>IF(Zbirni_podaci[[#This Row],[ROK]]&lt;&gt;"",VLOOKUP(Zbirni_podaci[[#This Row],[ROK]],DATUMI,3,FALSE),"")</f>
        <v>43479</v>
      </c>
      <c r="AB96" s="12">
        <f t="shared" si="36"/>
        <v>21.466666666666669</v>
      </c>
      <c r="AC96" s="8">
        <f>IF(Zbirni_podaci[[#This Row],[ROK]]&lt;&gt;"",VLOOKUP(Zbirni_podaci[[#This Row],[ROK]],DATUMI,4,FALSE),"")</f>
        <v>43490</v>
      </c>
      <c r="AD96" s="12">
        <f t="shared" si="37"/>
        <v>20</v>
      </c>
      <c r="AE96" s="12">
        <f t="shared" si="38"/>
        <v>86.862500000000011</v>
      </c>
      <c r="AF96" s="6">
        <f t="shared" si="39"/>
        <v>9</v>
      </c>
      <c r="AG96" s="125">
        <f>IF(Zbirni_podaci[[#This Row],[ROK]]&lt;&gt;"",VLOOKUP(Zbirni_podaci[[#This Row],[ROK]],DATUMI,6,FALSE),"")</f>
        <v>43490</v>
      </c>
    </row>
    <row r="97" spans="1:33" ht="20.100000000000001" customHeight="1">
      <c r="A97" s="44">
        <f>PODACI_STUDENTI!A96</f>
        <v>95</v>
      </c>
      <c r="B97" s="44" t="str">
        <f>PODACI_STUDENTI!B96</f>
        <v>2018/2065</v>
      </c>
      <c r="C97" s="44" t="str">
        <f>PODACI_STUDENTI!C96</f>
        <v>Šojić Stefan</v>
      </c>
      <c r="D97" s="44">
        <f>PODACI_STUDENTI!D96</f>
        <v>0</v>
      </c>
      <c r="E97" s="7"/>
      <c r="F97" s="5">
        <f>IF(OR(Predrok_novembar!F97&lt;&gt;"",Predrok_decembar!F97&lt;&gt;"",Januar!F97&lt;&gt;"",Februar!F97&lt;&gt;"",Juni!F97&lt;&gt;"",Juli!F97,Septembar!F97&lt;&gt;"",Oktobar!F97&lt;&gt;"",Oktobar_2!F97&lt;&gt;""),MAX(Predrok_novembar!F97,Predrok_decembar!F97,Januar!F97,Februar!F97,Juni!F97,Juli!F97,Septembar!F97,Oktobar!F97,Oktobar_2!F97),"")</f>
        <v>25</v>
      </c>
      <c r="G97" s="5">
        <f>IF(OR(Predrok_novembar!G97&lt;&gt;"",Predrok_decembar!G97&lt;&gt;"",Januar!G97&lt;&gt;"",Februar!G97&lt;&gt;"",Juni!G97&lt;&gt;"",Juli!G97,Septembar!G97&lt;&gt;"",Oktobar!G97&lt;&gt;"",Oktobar_2!G97&lt;&gt;""),MAX(Predrok_novembar!G97,Predrok_decembar!G97,Januar!G97,Februar!G97,Juni!G97,Juli!G97,Septembar!G97,Oktobar!G97,Oktobar_2!G97),"")</f>
        <v>27</v>
      </c>
      <c r="H97" s="5">
        <f>IF(OR(Predrok_novembar!H97&lt;&gt;"",Predrok_decembar!H97&lt;&gt;"",Januar!H97&lt;&gt;"",Februar!H97&lt;&gt;"",Juni!H97&lt;&gt;"",Juli!H97,Septembar!H97&lt;&gt;"",Oktobar!H97&lt;&gt;"",Oktobar_2!H97&lt;&gt;""),MAX(Predrok_novembar!H97,Predrok_decembar!H97,Januar!H97,Februar!H97,Juni!H97,Juli!H97,Septembar!H97,Oktobar!H97,Oktobar_2!H97),"")</f>
        <v>15</v>
      </c>
      <c r="I97" s="5">
        <f>IF(OR(Predrok_novembar!I97&lt;&gt;"",Predrok_decembar!I97&lt;&gt;"",Januar!I97&lt;&gt;"",Februar!I97&lt;&gt;"",Juni!I97&lt;&gt;"",Juli!I97,Septembar!I97&lt;&gt;"",Oktobar!I97&lt;&gt;"",Oktobar_2!I97&lt;&gt;""),MAX(Predrok_novembar!I97,Predrok_decembar!I97,Januar!I97,Februar!I97,Juni!I97,Juli!I97,Septembar!I97,Oktobar!I97,Oktobar_2!I97),"")</f>
        <v>10</v>
      </c>
      <c r="J97" s="5">
        <f>IF(OR(Predrok_novembar!J97&lt;&gt;"",Predrok_decembar!J97&lt;&gt;"",Januar!J97&lt;&gt;"",Februar!J97&lt;&gt;"",Juni!J97&lt;&gt;"",Juli!J97,Septembar!J97&lt;&gt;"",Oktobar!J97&lt;&gt;"",Oktobar_2!J97&lt;&gt;""),MAX(Predrok_novembar!J97,Predrok_decembar!J97,Januar!J97,Februar!J97,Juni!J97,Juli!J97,Septembar!J97,Oktobar!J97,Oktobar_2!J97),"")</f>
        <v>9</v>
      </c>
      <c r="K97" s="5" t="str">
        <f t="shared" si="23"/>
        <v>DA</v>
      </c>
      <c r="L97" s="11">
        <f t="shared" si="24"/>
        <v>5</v>
      </c>
      <c r="M97" s="11">
        <f t="shared" si="25"/>
        <v>5</v>
      </c>
      <c r="N97" s="11">
        <f t="shared" si="26"/>
        <v>10.9375</v>
      </c>
      <c r="O97" s="11">
        <f t="shared" si="27"/>
        <v>11.8125</v>
      </c>
      <c r="P97" s="11">
        <f t="shared" si="28"/>
        <v>10</v>
      </c>
      <c r="Q97" s="11">
        <f t="shared" si="29"/>
        <v>9.3333333333333321</v>
      </c>
      <c r="R97" s="11">
        <f t="shared" si="30"/>
        <v>8.4</v>
      </c>
      <c r="S97" s="5">
        <f t="shared" si="31"/>
        <v>15</v>
      </c>
      <c r="T97" s="14">
        <f t="shared" si="32"/>
        <v>75</v>
      </c>
      <c r="U97" s="6">
        <f t="shared" si="33"/>
        <v>8</v>
      </c>
      <c r="V97" s="81" t="s">
        <v>15</v>
      </c>
      <c r="W97" s="8">
        <f>IF(Zbirni_podaci[[#This Row],[ROK]]&lt;&gt;"",VLOOKUP(Zbirni_podaci[[#This Row],[ROK]],DATUMI,6,FALSE),"")</f>
        <v>43629</v>
      </c>
      <c r="X97" s="12">
        <f t="shared" si="34"/>
        <v>10</v>
      </c>
      <c r="Y97" s="8">
        <f>IF(Zbirni_podaci[[#This Row],[ROK]]&lt;&gt;"",VLOOKUP(Zbirni_podaci[[#This Row],[ROK]],DATUMI,2,FALSE),"")</f>
        <v>43479</v>
      </c>
      <c r="Z97" s="12">
        <f t="shared" si="35"/>
        <v>32.75</v>
      </c>
      <c r="AA97" s="8">
        <f>IF(Zbirni_podaci[[#This Row],[ROK]]&lt;&gt;"",VLOOKUP(Zbirni_podaci[[#This Row],[ROK]],DATUMI,3,FALSE),"")</f>
        <v>43479</v>
      </c>
      <c r="AB97" s="12">
        <f t="shared" si="36"/>
        <v>17.733333333333334</v>
      </c>
      <c r="AC97" s="8">
        <f>IF(Zbirni_podaci[[#This Row],[ROK]]&lt;&gt;"",VLOOKUP(Zbirni_podaci[[#This Row],[ROK]],DATUMI,4,FALSE),"")</f>
        <v>43629</v>
      </c>
      <c r="AD97" s="12">
        <f t="shared" si="37"/>
        <v>15</v>
      </c>
      <c r="AE97" s="12">
        <f t="shared" si="38"/>
        <v>75.483333333333334</v>
      </c>
      <c r="AF97" s="6">
        <f t="shared" si="39"/>
        <v>8</v>
      </c>
      <c r="AG97" s="125">
        <f>IF(Zbirni_podaci[[#This Row],[ROK]]&lt;&gt;"",VLOOKUP(Zbirni_podaci[[#This Row],[ROK]],DATUMI,6,FALSE),"")</f>
        <v>43629</v>
      </c>
    </row>
    <row r="98" spans="1:33" ht="20.100000000000001" customHeight="1">
      <c r="A98" s="52">
        <f>PODACI_STUDENTI!A97</f>
        <v>96</v>
      </c>
      <c r="B98" s="52" t="str">
        <f>PODACI_STUDENTI!B97</f>
        <v>2017/2044</v>
      </c>
      <c r="C98" s="52" t="str">
        <f>PODACI_STUDENTI!C97</f>
        <v>Šolaja Miloš</v>
      </c>
      <c r="D98" s="52">
        <f>PODACI_STUDENTI!D97</f>
        <v>0</v>
      </c>
      <c r="E98" s="53"/>
      <c r="F98" s="55" t="str">
        <f>IF(OR(Predrok_novembar!F98&lt;&gt;"",Predrok_decembar!F98&lt;&gt;"",Januar!F98&lt;&gt;"",Februar!F98&lt;&gt;"",Juni!F98&lt;&gt;"",Juli!F98,Septembar!F98&lt;&gt;"",Oktobar!F98&lt;&gt;"",Oktobar_2!F98&lt;&gt;""),MAX(Predrok_novembar!F98,Predrok_decembar!F98,Januar!F98,Februar!F98,Juni!F98,Juli!F98,Septembar!F98,Oktobar!F98,Oktobar_2!F98),"")</f>
        <v/>
      </c>
      <c r="G98" s="55" t="str">
        <f>IF(OR(Predrok_novembar!G98&lt;&gt;"",Predrok_decembar!G98&lt;&gt;"",Januar!G98&lt;&gt;"",Februar!G98&lt;&gt;"",Juni!G98&lt;&gt;"",Juli!G98,Septembar!G98&lt;&gt;"",Oktobar!G98&lt;&gt;"",Oktobar_2!G98&lt;&gt;""),MAX(Predrok_novembar!G98,Predrok_decembar!G98,Januar!G98,Februar!G98,Juni!G98,Juli!G98,Septembar!G98,Oktobar!G98,Oktobar_2!G98),"")</f>
        <v/>
      </c>
      <c r="H98" s="55" t="str">
        <f>IF(OR(Predrok_novembar!H98&lt;&gt;"",Predrok_decembar!H98&lt;&gt;"",Januar!H98&lt;&gt;"",Februar!H98&lt;&gt;"",Juni!H98&lt;&gt;"",Juli!H98,Septembar!H98&lt;&gt;"",Oktobar!H98&lt;&gt;"",Oktobar_2!H98&lt;&gt;""),MAX(Predrok_novembar!H98,Predrok_decembar!H98,Januar!H98,Februar!H98,Juni!H98,Juli!H98,Septembar!H98,Oktobar!H98,Oktobar_2!H98),"")</f>
        <v/>
      </c>
      <c r="I98" s="55" t="str">
        <f>IF(OR(Predrok_novembar!I98&lt;&gt;"",Predrok_decembar!I98&lt;&gt;"",Januar!I98&lt;&gt;"",Februar!I98&lt;&gt;"",Juni!I98&lt;&gt;"",Juli!I98,Septembar!I98&lt;&gt;"",Oktobar!I98&lt;&gt;"",Oktobar_2!I98&lt;&gt;""),MAX(Predrok_novembar!I98,Predrok_decembar!I98,Januar!I98,Februar!I98,Juni!I98,Juli!I98,Septembar!I98,Oktobar!I98,Oktobar_2!I98),"")</f>
        <v/>
      </c>
      <c r="J98" s="55" t="str">
        <f>IF(OR(Predrok_novembar!J98&lt;&gt;"",Predrok_decembar!J98&lt;&gt;"",Januar!J98&lt;&gt;"",Februar!J98&lt;&gt;"",Juni!J98&lt;&gt;"",Juli!J98,Septembar!J98&lt;&gt;"",Oktobar!J98&lt;&gt;"",Oktobar_2!J98&lt;&gt;""),MAX(Predrok_novembar!J98,Predrok_decembar!J98,Januar!J98,Februar!J98,Juni!J98,Juli!J98,Septembar!J98,Oktobar!J98,Oktobar_2!J98),"")</f>
        <v/>
      </c>
      <c r="K98" s="55" t="str">
        <f t="shared" si="23"/>
        <v>NE</v>
      </c>
      <c r="L98" s="130" t="str">
        <f t="shared" si="24"/>
        <v/>
      </c>
      <c r="M98" s="130" t="str">
        <f t="shared" si="25"/>
        <v/>
      </c>
      <c r="N98" s="130" t="str">
        <f t="shared" si="26"/>
        <v/>
      </c>
      <c r="O98" s="130" t="str">
        <f t="shared" si="27"/>
        <v/>
      </c>
      <c r="P98" s="130" t="str">
        <f t="shared" si="28"/>
        <v/>
      </c>
      <c r="Q98" s="130" t="str">
        <f t="shared" si="29"/>
        <v/>
      </c>
      <c r="R98" s="130" t="str">
        <f t="shared" si="30"/>
        <v/>
      </c>
      <c r="S98" s="55" t="str">
        <f t="shared" si="31"/>
        <v/>
      </c>
      <c r="T98" s="131" t="str">
        <f t="shared" si="32"/>
        <v/>
      </c>
      <c r="U98" s="132" t="str">
        <f t="shared" si="33"/>
        <v/>
      </c>
      <c r="V98" s="117"/>
      <c r="W98" s="60" t="str">
        <f>IF(Zbirni_podaci[[#This Row],[ROK]]&lt;&gt;"",VLOOKUP(Zbirni_podaci[[#This Row],[ROK]],DATUMI,6,FALSE),"")</f>
        <v/>
      </c>
      <c r="X98" s="133" t="str">
        <f t="shared" si="34"/>
        <v/>
      </c>
      <c r="Y98" s="60" t="str">
        <f>IF(Zbirni_podaci[[#This Row],[ROK]]&lt;&gt;"",VLOOKUP(Zbirni_podaci[[#This Row],[ROK]],DATUMI,2,FALSE),"")</f>
        <v/>
      </c>
      <c r="Z98" s="133" t="str">
        <f t="shared" si="35"/>
        <v/>
      </c>
      <c r="AA98" s="60" t="str">
        <f>IF(Zbirni_podaci[[#This Row],[ROK]]&lt;&gt;"",VLOOKUP(Zbirni_podaci[[#This Row],[ROK]],DATUMI,3,FALSE),"")</f>
        <v/>
      </c>
      <c r="AB98" s="133" t="str">
        <f t="shared" si="36"/>
        <v/>
      </c>
      <c r="AC98" s="60" t="str">
        <f>IF(Zbirni_podaci[[#This Row],[ROK]]&lt;&gt;"",VLOOKUP(Zbirni_podaci[[#This Row],[ROK]],DATUMI,4,FALSE),"")</f>
        <v/>
      </c>
      <c r="AD98" s="133" t="str">
        <f t="shared" si="37"/>
        <v/>
      </c>
      <c r="AE98" s="133" t="str">
        <f t="shared" si="38"/>
        <v/>
      </c>
      <c r="AF98" s="132" t="str">
        <f t="shared" si="39"/>
        <v/>
      </c>
      <c r="AG98" s="134" t="str">
        <f>IF(Zbirni_podaci[[#This Row],[ROK]]&lt;&gt;"",VLOOKUP(Zbirni_podaci[[#This Row],[ROK]],DATUMI,6,FALSE),"")</f>
        <v/>
      </c>
    </row>
    <row r="99" spans="1:33" ht="15">
      <c r="A99" s="52">
        <f>PODACI_STUDENTI!A98</f>
        <v>97</v>
      </c>
      <c r="B99" s="52" t="str">
        <f>PODACI_STUDENTI!B98</f>
        <v>2017/2080</v>
      </c>
      <c r="C99" s="52" t="str">
        <f>PODACI_STUDENTI!C98</f>
        <v>Jokić Borković Danijela</v>
      </c>
      <c r="D99" s="52">
        <f>PODACI_STUDENTI!D98</f>
        <v>0</v>
      </c>
      <c r="E99" s="53"/>
      <c r="F99" s="55">
        <v>24</v>
      </c>
      <c r="G99" s="55">
        <v>24</v>
      </c>
      <c r="H99" s="55">
        <v>12</v>
      </c>
      <c r="I99" s="55">
        <v>9</v>
      </c>
      <c r="J99" s="55">
        <v>9</v>
      </c>
      <c r="K99" s="55" t="str">
        <f>IF(B99&lt;&gt;"",IF(AND(F99&lt;&gt;"",G99&lt;&gt;"",H99&lt;&gt;"",I99&lt;&gt;"",J99&lt;&gt;""),"DA","NE"),"")</f>
        <v>DA</v>
      </c>
      <c r="L99" s="130">
        <f>IF(S99&lt;&gt;"",5,"")</f>
        <v>5</v>
      </c>
      <c r="M99" s="130">
        <f>IF(S99&lt;&gt;"",5,"")</f>
        <v>5</v>
      </c>
      <c r="N99" s="130">
        <f>IF(F99&lt;&gt;"",IF(F99&gt;=24,(F99/32)*14,""),"")</f>
        <v>10.5</v>
      </c>
      <c r="O99" s="130">
        <f>IF(G99&lt;&gt;"",IF(G99&gt;=24,(G99/32)*14,""),"")</f>
        <v>10.5</v>
      </c>
      <c r="P99" s="130">
        <f>IF(H99&lt;&gt;"",IF(H99&gt;=11,(H99/21)*14,""),"")</f>
        <v>8</v>
      </c>
      <c r="Q99" s="130">
        <f>IF(I99&lt;&gt;"",IF(I99&gt;=9,(I99/15)*14,""),"")</f>
        <v>8.4</v>
      </c>
      <c r="R99" s="130">
        <f>IF(J99&lt;&gt;"",IF(J99&gt;=9,(J99/15)*14,""),"")</f>
        <v>8.4</v>
      </c>
      <c r="S99" s="55">
        <f>IF(V99&lt;&gt;"",IF(AND(N99&lt;&gt;"",O99&lt;&gt;"",P99&lt;&gt;"",Q99&lt;&gt;"",R99&lt;&gt;""),IF(OR(V99="Јануар",V99="Фебруар"),20,IF(OR(V99="Април",V99="Јун",V99="Јул"),15,10)),""),"")</f>
        <v>15</v>
      </c>
      <c r="T99" s="131">
        <f>IF(AND(L99&lt;&gt;"",M99&lt;&gt;"",S99&lt;&gt;"",N99&lt;&gt;"",O99&lt;&gt;"",Q99&lt;&gt;"",P99&lt;&gt;"",R99&lt;&gt;""),ROUND(SUM(L99,M99,S99,N99,O99,Q99,P99,R99),0),"")</f>
        <v>71</v>
      </c>
      <c r="U99" s="132">
        <f>IF(T99&lt;&gt;"",VLOOKUP(T99,$AM$3:$AO$7,3),"")</f>
        <v>8</v>
      </c>
      <c r="V99" s="117" t="s">
        <v>15</v>
      </c>
      <c r="W99" s="60">
        <f>IF(Zbirni_podaci[[#This Row],[ROK]]&lt;&gt;"",VLOOKUP(Zbirni_podaci[[#This Row],[ROK]],DATUMI,6,FALSE),"")</f>
        <v>43629</v>
      </c>
      <c r="X99" s="133">
        <f>IF(AND(U99&lt;&gt;"",V99&lt;&gt;""),M99+L99,"")</f>
        <v>10</v>
      </c>
      <c r="Y99" s="60">
        <f>IF(Zbirni_podaci[[#This Row],[ROK]]&lt;&gt;"",VLOOKUP(Zbirni_podaci[[#This Row],[ROK]],DATUMI,2,FALSE),"")</f>
        <v>43479</v>
      </c>
      <c r="Z99" s="133">
        <f>IF(X99&lt;&gt;"",SUM(N99,O99,P99),"")</f>
        <v>29</v>
      </c>
      <c r="AA99" s="60">
        <f>IF(Zbirni_podaci[[#This Row],[ROK]]&lt;&gt;"",VLOOKUP(Zbirni_podaci[[#This Row],[ROK]],DATUMI,3,FALSE),"")</f>
        <v>43479</v>
      </c>
      <c r="AB99" s="133">
        <f>IF(X99&lt;&gt;"",Q99+R99,"")</f>
        <v>16.8</v>
      </c>
      <c r="AC99" s="60">
        <f>IF(Zbirni_podaci[[#This Row],[ROK]]&lt;&gt;"",VLOOKUP(Zbirni_podaci[[#This Row],[ROK]],DATUMI,4,FALSE),"")</f>
        <v>43629</v>
      </c>
      <c r="AD99" s="133">
        <f>IF(AND(U99&lt;&gt;"",V99&lt;&gt;""),S99,"")</f>
        <v>15</v>
      </c>
      <c r="AE99" s="133">
        <f>IF(X99&lt;&gt;"",SUM(X99,AD99,Z99,AB99),"")</f>
        <v>70.8</v>
      </c>
      <c r="AF99" s="132">
        <f>IF(AND(U99&lt;&gt;"",V99&lt;&gt;""),U99,"")</f>
        <v>8</v>
      </c>
      <c r="AG99" s="134">
        <f>IF(Zbirni_podaci[[#This Row],[ROK]]&lt;&gt;"",VLOOKUP(Zbirni_podaci[[#This Row],[ROK]],DATUMI,6,FALSE),"")</f>
        <v>43629</v>
      </c>
    </row>
  </sheetData>
  <sheetProtection selectLockedCells="1" autoFilter="0"/>
  <dataConsolidate function="max" topLabels="1" link="1">
    <dataRefs count="10">
      <dataRef ref="F2:J138" sheet="April" r:id="rId1"/>
      <dataRef ref="F2:J138" sheet="Februar" r:id="rId2"/>
      <dataRef ref="F2:J138" sheet="Januar" r:id="rId3"/>
      <dataRef ref="F2:J138" sheet="Juli" r:id="rId4"/>
      <dataRef ref="F2:J138" sheet="Juni" r:id="rId5"/>
      <dataRef ref="F2:J138" sheet="Oktobar" r:id="rId6"/>
      <dataRef ref="F2:J138" sheet="Oktobar_2" r:id="rId7"/>
      <dataRef ref="F2:J138" sheet="Predrok_decembar" r:id="rId8"/>
      <dataRef ref="F2:J138" sheet="Predrok_novembar" r:id="rId9"/>
      <dataRef ref="F2:J138" sheet="Septembar" r:id="rId10"/>
    </dataRefs>
  </dataConsolidate>
  <mergeCells count="3">
    <mergeCell ref="F1:J1"/>
    <mergeCell ref="L1:S1"/>
    <mergeCell ref="T1:W1"/>
  </mergeCells>
  <dataValidations xWindow="797" yWindow="871" count="1">
    <dataValidation type="list" allowBlank="1" showInputMessage="1" showErrorMessage="1" errorTitle="POGREŠAN UNOS!" error="Odaberite mesec sa padajuće liste" promptTitle="Izaberi mesec" prompt="Sa liste odabrati datum kad je student završio obaveze i PRIJAVIO ISPIT" sqref="V3:V99" xr:uid="{00000000-0002-0000-0200-000000000000}">
      <formula1>$AR$3:$AR$8</formula1>
    </dataValidation>
  </dataValidations>
  <pageMargins left="0.7" right="0.7" top="0.75" bottom="0.75" header="0.3" footer="0.3"/>
  <pageSetup paperSize="9" orientation="portrait" r:id="rId11"/>
  <ignoredErrors>
    <ignoredError sqref="F3:K3 F9:K98 H8:K8 F8:G8 F5:K7 F4:H4 J4:K4" calculatedColumn="1"/>
  </ignoredErrors>
  <tableParts count="1">
    <tablePart r:id="rId1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00"/>
  <sheetViews>
    <sheetView topLeftCell="A66" workbookViewId="0">
      <selection activeCell="F99" sqref="F99:J100"/>
    </sheetView>
  </sheetViews>
  <sheetFormatPr defaultRowHeight="12.75"/>
  <cols>
    <col min="1" max="1" width="5.5703125" customWidth="1"/>
    <col min="2" max="2" width="13.85546875" customWidth="1"/>
    <col min="3" max="3" width="22.5703125" style="34" customWidth="1"/>
    <col min="4" max="4" width="11.28515625" style="3" customWidth="1"/>
    <col min="5" max="5" width="8.28515625" customWidth="1"/>
    <col min="6" max="6" width="8.140625" customWidth="1"/>
    <col min="7" max="7" width="8.28515625" customWidth="1"/>
    <col min="8" max="8" width="8.42578125" customWidth="1"/>
    <col min="9" max="10" width="8.85546875" customWidth="1"/>
  </cols>
  <sheetData>
    <row r="1" spans="1:10" ht="20.100000000000001" customHeight="1">
      <c r="F1" s="203" t="s">
        <v>160</v>
      </c>
      <c r="G1" s="203"/>
      <c r="H1" s="203"/>
      <c r="I1" s="203"/>
      <c r="J1" s="203"/>
    </row>
    <row r="2" spans="1:10" s="32" customFormat="1" ht="20.100000000000001" customHeight="1">
      <c r="A2" s="47" t="s">
        <v>163</v>
      </c>
      <c r="B2" s="48" t="s">
        <v>164</v>
      </c>
      <c r="C2" s="49" t="s">
        <v>184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</row>
    <row r="3" spans="1:10" s="32" customFormat="1" ht="20.100000000000001" customHeight="1">
      <c r="A3" s="44">
        <f>IF(OSS_2018_19!A3&lt;&gt;"",OSS_2018_19!A3,"")</f>
        <v>1</v>
      </c>
      <c r="B3" s="7" t="str">
        <f>IF(OSS_2018_19!B3&lt;&gt;"",OSS_2018_19!B3,"")</f>
        <v>2018/2026</v>
      </c>
      <c r="C3" s="35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104" t="s">
        <v>185</v>
      </c>
      <c r="G3" s="104" t="s">
        <v>185</v>
      </c>
      <c r="H3" s="97"/>
      <c r="I3" s="97"/>
      <c r="J3" s="99"/>
    </row>
    <row r="4" spans="1:10" s="32" customFormat="1" ht="20.100000000000001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7" t="str">
        <f>IF(OSS_2018_19!E4&lt;&gt;"",OSS_2018_19!E4,"")</f>
        <v/>
      </c>
      <c r="F4" s="104">
        <v>25</v>
      </c>
      <c r="G4" s="104">
        <v>29</v>
      </c>
      <c r="H4" s="97">
        <v>17</v>
      </c>
      <c r="I4" s="97"/>
      <c r="J4" s="99">
        <v>9</v>
      </c>
    </row>
    <row r="5" spans="1:10" s="32" customFormat="1" ht="20.100000000000001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7" t="str">
        <f>IF(OSS_2018_19!E5&lt;&gt;"",OSS_2018_19!E5,"")</f>
        <v/>
      </c>
      <c r="F5" s="104">
        <v>30</v>
      </c>
      <c r="G5" s="104">
        <v>32</v>
      </c>
      <c r="H5" s="97">
        <v>20</v>
      </c>
      <c r="I5" s="97">
        <v>15</v>
      </c>
      <c r="J5" s="99">
        <v>15</v>
      </c>
    </row>
    <row r="6" spans="1:10" s="32" customFormat="1" ht="20.100000000000001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7" t="str">
        <f>IF(OSS_2018_19!E6&lt;&gt;"",OSS_2018_19!E6,"")</f>
        <v/>
      </c>
      <c r="F6" s="104" t="s">
        <v>185</v>
      </c>
      <c r="G6" s="104" t="s">
        <v>185</v>
      </c>
      <c r="H6" s="97"/>
      <c r="I6" s="97"/>
      <c r="J6" s="99"/>
    </row>
    <row r="7" spans="1:10" s="32" customFormat="1" ht="20.100000000000001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7" t="str">
        <f>IF(OSS_2018_19!E7&lt;&gt;"",OSS_2018_19!E7,"")</f>
        <v/>
      </c>
      <c r="F7" s="104">
        <v>24</v>
      </c>
      <c r="G7" s="104">
        <v>25</v>
      </c>
      <c r="H7" s="97">
        <v>12</v>
      </c>
      <c r="I7" s="97">
        <v>9</v>
      </c>
      <c r="J7" s="99"/>
    </row>
    <row r="8" spans="1:10" s="32" customFormat="1" ht="20.100000000000001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7" t="str">
        <f>IF(OSS_2018_19!E8&lt;&gt;"",OSS_2018_19!E8,"")</f>
        <v/>
      </c>
      <c r="F8" s="104" t="s">
        <v>185</v>
      </c>
      <c r="G8" s="104" t="s">
        <v>185</v>
      </c>
      <c r="H8" s="97"/>
      <c r="I8" s="97"/>
      <c r="J8" s="99"/>
    </row>
    <row r="9" spans="1:10" s="32" customFormat="1" ht="20.100000000000001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7" t="str">
        <f>IF(OSS_2018_19!E9&lt;&gt;"",OSS_2018_19!E9,"")</f>
        <v/>
      </c>
      <c r="F9" s="104" t="s">
        <v>185</v>
      </c>
      <c r="G9" s="104" t="s">
        <v>185</v>
      </c>
      <c r="H9" s="97"/>
      <c r="I9" s="97"/>
      <c r="J9" s="99"/>
    </row>
    <row r="10" spans="1:10" s="32" customFormat="1" ht="20.100000000000001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7" t="str">
        <f>IF(OSS_2018_19!E10&lt;&gt;"",OSS_2018_19!E10,"")</f>
        <v/>
      </c>
      <c r="F10" s="104">
        <v>26</v>
      </c>
      <c r="G10" s="104" t="s">
        <v>185</v>
      </c>
      <c r="H10" s="97"/>
      <c r="I10" s="97">
        <v>10</v>
      </c>
      <c r="J10" s="99"/>
    </row>
    <row r="11" spans="1:10" s="32" customFormat="1" ht="20.100000000000001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7" t="str">
        <f>IF(OSS_2018_19!E11&lt;&gt;"",OSS_2018_19!E11,"")</f>
        <v/>
      </c>
      <c r="F11" s="104" t="s">
        <v>185</v>
      </c>
      <c r="G11" s="104" t="s">
        <v>185</v>
      </c>
      <c r="H11" s="97"/>
      <c r="I11" s="97"/>
      <c r="J11" s="99"/>
    </row>
    <row r="12" spans="1:10" s="32" customFormat="1" ht="20.100000000000001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7" t="str">
        <f>IF(OSS_2018_19!E12&lt;&gt;"",OSS_2018_19!E12,"")</f>
        <v/>
      </c>
      <c r="F12" s="104" t="s">
        <v>185</v>
      </c>
      <c r="G12" s="104" t="s">
        <v>185</v>
      </c>
      <c r="H12" s="97"/>
      <c r="I12" s="97"/>
      <c r="J12" s="99"/>
    </row>
    <row r="13" spans="1:10" s="32" customFormat="1" ht="20.100000000000001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7" t="str">
        <f>IF(OSS_2018_19!E13&lt;&gt;"",OSS_2018_19!E13,"")</f>
        <v/>
      </c>
      <c r="F13" s="104" t="s">
        <v>185</v>
      </c>
      <c r="G13" s="104" t="s">
        <v>185</v>
      </c>
      <c r="H13" s="97"/>
      <c r="I13" s="97"/>
      <c r="J13" s="99"/>
    </row>
    <row r="14" spans="1:10" s="32" customFormat="1" ht="20.100000000000001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7" t="str">
        <f>IF(OSS_2018_19!E14&lt;&gt;"",OSS_2018_19!E14,"")</f>
        <v/>
      </c>
      <c r="F14" s="104">
        <v>29</v>
      </c>
      <c r="G14" s="104">
        <v>28</v>
      </c>
      <c r="H14" s="97">
        <v>20</v>
      </c>
      <c r="I14" s="97">
        <v>9</v>
      </c>
      <c r="J14" s="99"/>
    </row>
    <row r="15" spans="1:10" s="32" customFormat="1" ht="20.100000000000001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7" t="str">
        <f>IF(OSS_2018_19!E15&lt;&gt;"",OSS_2018_19!E15,"")</f>
        <v/>
      </c>
      <c r="F15" s="104">
        <v>32</v>
      </c>
      <c r="G15" s="104">
        <v>31</v>
      </c>
      <c r="H15" s="97"/>
      <c r="I15" s="97">
        <v>15</v>
      </c>
      <c r="J15" s="99">
        <v>9</v>
      </c>
    </row>
    <row r="16" spans="1:10" s="32" customFormat="1" ht="20.100000000000001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7" t="str">
        <f>IF(OSS_2018_19!E16&lt;&gt;"",OSS_2018_19!E16,"")</f>
        <v/>
      </c>
      <c r="F16" s="104">
        <v>28</v>
      </c>
      <c r="G16" s="104">
        <v>29</v>
      </c>
      <c r="H16" s="97">
        <v>19</v>
      </c>
      <c r="I16" s="97">
        <v>9</v>
      </c>
      <c r="J16" s="99">
        <v>11</v>
      </c>
    </row>
    <row r="17" spans="1:10" s="32" customFormat="1" ht="20.100000000000001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7" t="str">
        <f>IF(OSS_2018_19!E17&lt;&gt;"",OSS_2018_19!E17,"")</f>
        <v/>
      </c>
      <c r="F17" s="104">
        <v>25</v>
      </c>
      <c r="G17" s="104" t="s">
        <v>185</v>
      </c>
      <c r="H17" s="97"/>
      <c r="I17" s="97">
        <v>9</v>
      </c>
      <c r="J17" s="99"/>
    </row>
    <row r="18" spans="1:10" s="32" customFormat="1" ht="20.100000000000001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7" t="str">
        <f>IF(OSS_2018_19!E18&lt;&gt;"",OSS_2018_19!E18,"")</f>
        <v/>
      </c>
      <c r="F18" s="104">
        <v>27</v>
      </c>
      <c r="G18" s="104">
        <v>27</v>
      </c>
      <c r="H18" s="97">
        <v>12</v>
      </c>
      <c r="I18" s="97"/>
      <c r="J18" s="99"/>
    </row>
    <row r="19" spans="1:10" s="32" customFormat="1" ht="20.100000000000001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7" t="str">
        <f>IF(OSS_2018_19!E19&lt;&gt;"",OSS_2018_19!E19,"")</f>
        <v/>
      </c>
      <c r="F19" s="104" t="s">
        <v>185</v>
      </c>
      <c r="G19" s="104" t="s">
        <v>185</v>
      </c>
      <c r="H19" s="97"/>
      <c r="I19" s="97"/>
      <c r="J19" s="99"/>
    </row>
    <row r="20" spans="1:10" s="32" customFormat="1" ht="20.100000000000001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7" t="str">
        <f>IF(OSS_2018_19!E20&lt;&gt;"",OSS_2018_19!E20,"")</f>
        <v/>
      </c>
      <c r="F20" s="104">
        <v>25</v>
      </c>
      <c r="G20" s="104" t="s">
        <v>185</v>
      </c>
      <c r="H20" s="97"/>
      <c r="I20" s="97"/>
      <c r="J20" s="99"/>
    </row>
    <row r="21" spans="1:10" s="32" customFormat="1" ht="20.100000000000001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7" t="str">
        <f>IF(OSS_2018_19!E21&lt;&gt;"",OSS_2018_19!E21,"")</f>
        <v/>
      </c>
      <c r="F21" s="104">
        <v>27</v>
      </c>
      <c r="G21" s="104" t="s">
        <v>185</v>
      </c>
      <c r="H21" s="97">
        <v>20</v>
      </c>
      <c r="I21" s="97">
        <v>10</v>
      </c>
      <c r="J21" s="99">
        <v>11</v>
      </c>
    </row>
    <row r="22" spans="1:10" s="32" customFormat="1" ht="20.100000000000001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7" t="str">
        <f>IF(OSS_2018_19!E22&lt;&gt;"",OSS_2018_19!E22,"")</f>
        <v/>
      </c>
      <c r="F22" s="104">
        <v>30</v>
      </c>
      <c r="G22" s="104">
        <v>29</v>
      </c>
      <c r="H22" s="97"/>
      <c r="I22" s="97"/>
      <c r="J22" s="99"/>
    </row>
    <row r="23" spans="1:10" s="32" customFormat="1" ht="20.100000000000001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7" t="str">
        <f>IF(OSS_2018_19!E23&lt;&gt;"",OSS_2018_19!E23,"")</f>
        <v/>
      </c>
      <c r="F23" s="104" t="s">
        <v>185</v>
      </c>
      <c r="G23" s="104" t="s">
        <v>185</v>
      </c>
      <c r="H23" s="97"/>
      <c r="I23" s="97"/>
      <c r="J23" s="99"/>
    </row>
    <row r="24" spans="1:10" s="32" customFormat="1" ht="20.100000000000001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7" t="str">
        <f>IF(OSS_2018_19!E24&lt;&gt;"",OSS_2018_19!E24,"")</f>
        <v/>
      </c>
      <c r="F24" s="104">
        <v>24</v>
      </c>
      <c r="G24" s="104" t="s">
        <v>185</v>
      </c>
      <c r="H24" s="97">
        <v>17</v>
      </c>
      <c r="I24" s="97"/>
      <c r="J24" s="99"/>
    </row>
    <row r="25" spans="1:10" s="32" customFormat="1" ht="20.100000000000001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7" t="str">
        <f>IF(OSS_2018_19!E25&lt;&gt;"",OSS_2018_19!E25,"")</f>
        <v/>
      </c>
      <c r="F25" s="104" t="s">
        <v>185</v>
      </c>
      <c r="G25" s="104" t="s">
        <v>185</v>
      </c>
      <c r="H25" s="97"/>
      <c r="I25" s="97"/>
      <c r="J25" s="99"/>
    </row>
    <row r="26" spans="1:10" s="32" customFormat="1" ht="20.100000000000001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7" t="str">
        <f>IF(OSS_2018_19!E26&lt;&gt;"",OSS_2018_19!E26,"")</f>
        <v/>
      </c>
      <c r="F26" s="104">
        <v>30</v>
      </c>
      <c r="G26" s="104">
        <v>26</v>
      </c>
      <c r="H26" s="97">
        <v>17</v>
      </c>
      <c r="I26" s="97">
        <v>9</v>
      </c>
      <c r="J26" s="99"/>
    </row>
    <row r="27" spans="1:10" s="32" customFormat="1" ht="20.100000000000001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7" t="str">
        <f>IF(OSS_2018_19!E27&lt;&gt;"",OSS_2018_19!E27,"")</f>
        <v/>
      </c>
      <c r="F27" s="104">
        <v>32</v>
      </c>
      <c r="G27" s="104">
        <v>32</v>
      </c>
      <c r="H27" s="97">
        <v>21</v>
      </c>
      <c r="I27" s="97">
        <v>10</v>
      </c>
      <c r="J27" s="99">
        <v>10</v>
      </c>
    </row>
    <row r="28" spans="1:10" s="32" customFormat="1" ht="20.100000000000001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7" t="str">
        <f>IF(OSS_2018_19!E28&lt;&gt;"",OSS_2018_19!E28,"")</f>
        <v/>
      </c>
      <c r="F28" s="104" t="s">
        <v>185</v>
      </c>
      <c r="G28" s="104" t="s">
        <v>185</v>
      </c>
      <c r="H28" s="97"/>
      <c r="I28" s="97"/>
      <c r="J28" s="99"/>
    </row>
    <row r="29" spans="1:10" s="32" customFormat="1" ht="20.100000000000001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7" t="str">
        <f>IF(OSS_2018_19!E29&lt;&gt;"",OSS_2018_19!E29,"")</f>
        <v/>
      </c>
      <c r="F29" s="104">
        <v>30</v>
      </c>
      <c r="G29" s="104">
        <v>29</v>
      </c>
      <c r="H29" s="97"/>
      <c r="I29" s="97"/>
      <c r="J29" s="99"/>
    </row>
    <row r="30" spans="1:10" s="32" customFormat="1" ht="20.100000000000001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7" t="str">
        <f>IF(OSS_2018_19!E30&lt;&gt;"",OSS_2018_19!E30,"")</f>
        <v/>
      </c>
      <c r="F30" s="104" t="s">
        <v>185</v>
      </c>
      <c r="G30" s="104" t="s">
        <v>185</v>
      </c>
      <c r="H30" s="97"/>
      <c r="I30" s="97"/>
      <c r="J30" s="99"/>
    </row>
    <row r="31" spans="1:10" s="32" customFormat="1" ht="20.100000000000001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7" t="str">
        <f>IF(OSS_2018_19!E31&lt;&gt;"",OSS_2018_19!E31,"")</f>
        <v/>
      </c>
      <c r="F31" s="104" t="s">
        <v>185</v>
      </c>
      <c r="G31" s="104" t="s">
        <v>185</v>
      </c>
      <c r="H31" s="97"/>
      <c r="I31" s="97"/>
      <c r="J31" s="99"/>
    </row>
    <row r="32" spans="1:10" s="32" customFormat="1" ht="20.100000000000001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7" t="str">
        <f>IF(OSS_2018_19!E32&lt;&gt;"",OSS_2018_19!E32,"")</f>
        <v/>
      </c>
      <c r="F32" s="104">
        <v>30</v>
      </c>
      <c r="G32" s="104" t="s">
        <v>185</v>
      </c>
      <c r="H32" s="97">
        <v>15</v>
      </c>
      <c r="I32" s="97"/>
      <c r="J32" s="99"/>
    </row>
    <row r="33" spans="1:10" s="32" customFormat="1" ht="20.100000000000001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7" t="str">
        <f>IF(OSS_2018_19!E33&lt;&gt;"",OSS_2018_19!E33,"")</f>
        <v/>
      </c>
      <c r="F33" s="104" t="s">
        <v>185</v>
      </c>
      <c r="G33" s="104" t="s">
        <v>185</v>
      </c>
      <c r="H33" s="97"/>
      <c r="I33" s="97"/>
      <c r="J33" s="99"/>
    </row>
    <row r="34" spans="1:10" s="32" customFormat="1" ht="20.100000000000001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7" t="str">
        <f>IF(OSS_2018_19!E34&lt;&gt;"",OSS_2018_19!E34,"")</f>
        <v/>
      </c>
      <c r="F34" s="104">
        <v>30</v>
      </c>
      <c r="G34" s="104">
        <v>32</v>
      </c>
      <c r="H34" s="97">
        <v>20</v>
      </c>
      <c r="I34" s="97">
        <v>11</v>
      </c>
      <c r="J34" s="99">
        <v>11</v>
      </c>
    </row>
    <row r="35" spans="1:10" s="32" customFormat="1" ht="20.100000000000001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7" t="str">
        <f>IF(OSS_2018_19!E35&lt;&gt;"",OSS_2018_19!E35,"")</f>
        <v/>
      </c>
      <c r="F35" s="104" t="s">
        <v>185</v>
      </c>
      <c r="G35" s="104" t="s">
        <v>185</v>
      </c>
      <c r="H35" s="97"/>
      <c r="I35" s="97"/>
      <c r="J35" s="99"/>
    </row>
    <row r="36" spans="1:10" s="33" customFormat="1" ht="20.100000000000001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104" t="s">
        <v>185</v>
      </c>
      <c r="G36" s="104" t="s">
        <v>185</v>
      </c>
      <c r="H36" s="97"/>
      <c r="I36" s="97"/>
      <c r="J36" s="99"/>
    </row>
    <row r="37" spans="1:10" s="33" customFormat="1" ht="20.100000000000001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104">
        <v>30</v>
      </c>
      <c r="G37" s="104">
        <v>31</v>
      </c>
      <c r="H37" s="97"/>
      <c r="I37" s="97">
        <v>10</v>
      </c>
      <c r="J37" s="99">
        <v>9</v>
      </c>
    </row>
    <row r="38" spans="1:10" s="33" customFormat="1" ht="20.100000000000001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104" t="s">
        <v>185</v>
      </c>
      <c r="G38" s="104">
        <v>27</v>
      </c>
      <c r="H38" s="97">
        <v>17</v>
      </c>
      <c r="I38" s="97">
        <v>10</v>
      </c>
      <c r="J38" s="99">
        <v>9</v>
      </c>
    </row>
    <row r="39" spans="1:10" s="33" customFormat="1" ht="20.100000000000001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104">
        <v>24</v>
      </c>
      <c r="G39" s="104" t="s">
        <v>185</v>
      </c>
      <c r="H39" s="97"/>
      <c r="I39" s="97"/>
      <c r="J39" s="99"/>
    </row>
    <row r="40" spans="1:10" s="33" customFormat="1" ht="20.100000000000001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104">
        <v>27</v>
      </c>
      <c r="G40" s="104">
        <v>27</v>
      </c>
      <c r="H40" s="97">
        <v>15</v>
      </c>
      <c r="I40" s="97"/>
      <c r="J40" s="99"/>
    </row>
    <row r="41" spans="1:10" s="33" customFormat="1" ht="20.100000000000001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104">
        <v>31</v>
      </c>
      <c r="G41" s="104">
        <v>27</v>
      </c>
      <c r="H41" s="97">
        <v>15</v>
      </c>
      <c r="I41" s="97"/>
      <c r="J41" s="99"/>
    </row>
    <row r="42" spans="1:10" s="33" customFormat="1" ht="20.100000000000001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104" t="s">
        <v>185</v>
      </c>
      <c r="G42" s="104" t="s">
        <v>185</v>
      </c>
      <c r="H42" s="97"/>
      <c r="I42" s="97"/>
      <c r="J42" s="99"/>
    </row>
    <row r="43" spans="1:10" s="33" customFormat="1" ht="20.100000000000001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104">
        <v>27</v>
      </c>
      <c r="G43" s="104" t="s">
        <v>185</v>
      </c>
      <c r="H43" s="97"/>
      <c r="I43" s="97">
        <v>10</v>
      </c>
      <c r="J43" s="99"/>
    </row>
    <row r="44" spans="1:10" s="33" customFormat="1" ht="20.100000000000001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104" t="s">
        <v>185</v>
      </c>
      <c r="G44" s="104" t="s">
        <v>185</v>
      </c>
      <c r="H44" s="97"/>
      <c r="I44" s="97"/>
      <c r="J44" s="99"/>
    </row>
    <row r="45" spans="1:10" s="33" customFormat="1" ht="20.100000000000001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104" t="s">
        <v>185</v>
      </c>
      <c r="G45" s="104" t="s">
        <v>185</v>
      </c>
      <c r="H45" s="97"/>
      <c r="I45" s="97"/>
      <c r="J45" s="99"/>
    </row>
    <row r="46" spans="1:10" s="33" customFormat="1" ht="20.100000000000001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104" t="s">
        <v>185</v>
      </c>
      <c r="G46" s="104" t="s">
        <v>185</v>
      </c>
      <c r="H46" s="97"/>
      <c r="I46" s="97"/>
      <c r="J46" s="99"/>
    </row>
    <row r="47" spans="1:10" s="33" customFormat="1" ht="20.100000000000001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104" t="s">
        <v>185</v>
      </c>
      <c r="G47" s="104" t="s">
        <v>185</v>
      </c>
      <c r="H47" s="97"/>
      <c r="I47" s="97"/>
      <c r="J47" s="99"/>
    </row>
    <row r="48" spans="1:10" s="33" customFormat="1" ht="20.100000000000001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104">
        <v>30</v>
      </c>
      <c r="G48" s="104">
        <v>30</v>
      </c>
      <c r="H48" s="97">
        <v>17</v>
      </c>
      <c r="I48" s="97"/>
      <c r="J48" s="99"/>
    </row>
    <row r="49" spans="1:10" s="33" customFormat="1" ht="20.100000000000001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104">
        <v>27</v>
      </c>
      <c r="G49" s="104" t="s">
        <v>185</v>
      </c>
      <c r="H49" s="97"/>
      <c r="I49" s="97"/>
      <c r="J49" s="99"/>
    </row>
    <row r="50" spans="1:10" s="33" customFormat="1" ht="20.100000000000001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104" t="s">
        <v>185</v>
      </c>
      <c r="G50" s="104" t="s">
        <v>185</v>
      </c>
      <c r="H50" s="97"/>
      <c r="I50" s="97"/>
      <c r="J50" s="99"/>
    </row>
    <row r="51" spans="1:10" s="33" customFormat="1" ht="20.100000000000001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104">
        <v>30</v>
      </c>
      <c r="G51" s="104">
        <v>31</v>
      </c>
      <c r="H51" s="97"/>
      <c r="I51" s="97">
        <v>9</v>
      </c>
      <c r="J51" s="99"/>
    </row>
    <row r="52" spans="1:10" s="33" customFormat="1" ht="20.100000000000001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104">
        <v>28</v>
      </c>
      <c r="G52" s="104">
        <v>30</v>
      </c>
      <c r="H52" s="97">
        <v>17</v>
      </c>
      <c r="I52" s="97">
        <v>10</v>
      </c>
      <c r="J52" s="99">
        <v>9</v>
      </c>
    </row>
    <row r="53" spans="1:10" s="33" customFormat="1" ht="20.100000000000001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104" t="s">
        <v>185</v>
      </c>
      <c r="G53" s="104" t="s">
        <v>185</v>
      </c>
      <c r="H53" s="97"/>
      <c r="I53" s="97"/>
      <c r="J53" s="99"/>
    </row>
    <row r="54" spans="1:10" s="33" customFormat="1" ht="20.100000000000001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104">
        <v>26</v>
      </c>
      <c r="G54" s="104">
        <v>29</v>
      </c>
      <c r="H54" s="97">
        <v>12</v>
      </c>
      <c r="I54" s="97"/>
      <c r="J54" s="99"/>
    </row>
    <row r="55" spans="1:10" s="33" customFormat="1" ht="20.100000000000001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104">
        <v>27</v>
      </c>
      <c r="G55" s="104">
        <v>26</v>
      </c>
      <c r="H55" s="97"/>
      <c r="I55" s="97">
        <v>9</v>
      </c>
      <c r="J55" s="99">
        <v>9</v>
      </c>
    </row>
    <row r="56" spans="1:10" s="33" customFormat="1" ht="20.100000000000001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104" t="s">
        <v>185</v>
      </c>
      <c r="G56" s="104" t="s">
        <v>185</v>
      </c>
      <c r="H56" s="97"/>
      <c r="I56" s="97"/>
      <c r="J56" s="99"/>
    </row>
    <row r="57" spans="1:10" s="33" customFormat="1" ht="20.100000000000001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104">
        <v>29</v>
      </c>
      <c r="G57" s="104">
        <v>29</v>
      </c>
      <c r="H57" s="97">
        <v>15</v>
      </c>
      <c r="I57" s="97">
        <v>9</v>
      </c>
      <c r="J57" s="99"/>
    </row>
    <row r="58" spans="1:10" s="33" customFormat="1" ht="20.100000000000001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104">
        <v>31</v>
      </c>
      <c r="G58" s="104">
        <v>30</v>
      </c>
      <c r="H58" s="97">
        <v>12</v>
      </c>
      <c r="I58" s="97">
        <v>11</v>
      </c>
      <c r="J58" s="99">
        <v>15</v>
      </c>
    </row>
    <row r="59" spans="1:10" s="33" customFormat="1" ht="20.100000000000001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104" t="s">
        <v>185</v>
      </c>
      <c r="G59" s="104" t="s">
        <v>185</v>
      </c>
      <c r="H59" s="97"/>
      <c r="I59" s="97"/>
      <c r="J59" s="99"/>
    </row>
    <row r="60" spans="1:10" s="33" customFormat="1" ht="20.100000000000001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104">
        <v>31</v>
      </c>
      <c r="G60" s="104">
        <v>32</v>
      </c>
      <c r="H60" s="97">
        <v>21</v>
      </c>
      <c r="I60" s="97">
        <v>10</v>
      </c>
      <c r="J60" s="99">
        <v>9</v>
      </c>
    </row>
    <row r="61" spans="1:10" s="33" customFormat="1" ht="20.100000000000001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104">
        <v>24</v>
      </c>
      <c r="G61" s="104">
        <v>27</v>
      </c>
      <c r="H61" s="97"/>
      <c r="I61" s="97">
        <v>9</v>
      </c>
      <c r="J61" s="99"/>
    </row>
    <row r="62" spans="1:10" s="33" customFormat="1" ht="20.100000000000001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104" t="s">
        <v>185</v>
      </c>
      <c r="G62" s="104" t="s">
        <v>185</v>
      </c>
      <c r="H62" s="97"/>
      <c r="I62" s="97"/>
      <c r="J62" s="99"/>
    </row>
    <row r="63" spans="1:10" s="33" customFormat="1" ht="20.100000000000001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104" t="s">
        <v>185</v>
      </c>
      <c r="G63" s="104" t="s">
        <v>185</v>
      </c>
      <c r="H63" s="97"/>
      <c r="I63" s="97"/>
      <c r="J63" s="99"/>
    </row>
    <row r="64" spans="1:10" s="33" customFormat="1" ht="20.100000000000001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104">
        <v>25</v>
      </c>
      <c r="G64" s="104">
        <v>29</v>
      </c>
      <c r="H64" s="97"/>
      <c r="I64" s="97"/>
      <c r="J64" s="99"/>
    </row>
    <row r="65" spans="1:10" s="33" customFormat="1" ht="20.100000000000001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104">
        <v>25</v>
      </c>
      <c r="G65" s="104">
        <v>26</v>
      </c>
      <c r="H65" s="97"/>
      <c r="I65" s="97"/>
      <c r="J65" s="99"/>
    </row>
    <row r="66" spans="1:10" s="33" customFormat="1" ht="20.100000000000001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104" t="s">
        <v>185</v>
      </c>
      <c r="G66" s="104" t="s">
        <v>185</v>
      </c>
      <c r="H66" s="97"/>
      <c r="I66" s="97"/>
      <c r="J66" s="99"/>
    </row>
    <row r="67" spans="1:10" s="33" customFormat="1" ht="20.100000000000001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104" t="s">
        <v>185</v>
      </c>
      <c r="G67" s="104" t="s">
        <v>185</v>
      </c>
      <c r="H67" s="97"/>
      <c r="I67" s="97"/>
      <c r="J67" s="99"/>
    </row>
    <row r="68" spans="1:10" s="33" customFormat="1" ht="20.100000000000001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104">
        <v>24</v>
      </c>
      <c r="G68" s="104">
        <v>28</v>
      </c>
      <c r="H68" s="97"/>
      <c r="I68" s="97">
        <v>12</v>
      </c>
      <c r="J68" s="99"/>
    </row>
    <row r="69" spans="1:10" s="33" customFormat="1" ht="20.100000000000001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104">
        <v>25</v>
      </c>
      <c r="G69" s="104">
        <v>27</v>
      </c>
      <c r="H69" s="97"/>
      <c r="I69" s="97"/>
      <c r="J69" s="99"/>
    </row>
    <row r="70" spans="1:10" s="33" customFormat="1" ht="20.100000000000001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104">
        <v>28</v>
      </c>
      <c r="G70" s="104">
        <v>30</v>
      </c>
      <c r="H70" s="97"/>
      <c r="I70" s="97"/>
      <c r="J70" s="99"/>
    </row>
    <row r="71" spans="1:10" s="33" customFormat="1" ht="20.100000000000001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104" t="s">
        <v>185</v>
      </c>
      <c r="G71" s="104" t="s">
        <v>185</v>
      </c>
      <c r="H71" s="97"/>
      <c r="I71" s="97"/>
      <c r="J71" s="99"/>
    </row>
    <row r="72" spans="1:10" s="33" customFormat="1" ht="20.100000000000001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104">
        <v>27</v>
      </c>
      <c r="G72" s="104">
        <v>28</v>
      </c>
      <c r="H72" s="97">
        <v>15</v>
      </c>
      <c r="I72" s="97"/>
      <c r="J72" s="99">
        <v>9</v>
      </c>
    </row>
    <row r="73" spans="1:10" s="33" customFormat="1" ht="20.100000000000001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104" t="s">
        <v>185</v>
      </c>
      <c r="G73" s="104" t="s">
        <v>185</v>
      </c>
      <c r="H73" s="97"/>
      <c r="I73" s="97"/>
      <c r="J73" s="99"/>
    </row>
    <row r="74" spans="1:10" s="33" customFormat="1" ht="20.100000000000001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104" t="s">
        <v>185</v>
      </c>
      <c r="G74" s="104" t="s">
        <v>185</v>
      </c>
      <c r="H74" s="97"/>
      <c r="I74" s="97"/>
      <c r="J74" s="99"/>
    </row>
    <row r="75" spans="1:10" s="33" customFormat="1" ht="20.100000000000001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104">
        <v>26</v>
      </c>
      <c r="G75" s="104">
        <v>25</v>
      </c>
      <c r="H75" s="97">
        <v>20</v>
      </c>
      <c r="I75" s="97">
        <v>9</v>
      </c>
      <c r="J75" s="99">
        <v>9</v>
      </c>
    </row>
    <row r="76" spans="1:10" s="33" customFormat="1" ht="20.100000000000001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104">
        <v>28</v>
      </c>
      <c r="G76" s="104">
        <v>30</v>
      </c>
      <c r="H76" s="97">
        <v>21</v>
      </c>
      <c r="I76" s="97">
        <v>9</v>
      </c>
      <c r="J76" s="99"/>
    </row>
    <row r="77" spans="1:10" s="33" customFormat="1" ht="20.100000000000001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104" t="s">
        <v>185</v>
      </c>
      <c r="G77" s="104" t="s">
        <v>185</v>
      </c>
      <c r="H77" s="97"/>
      <c r="I77" s="97"/>
      <c r="J77" s="99"/>
    </row>
    <row r="78" spans="1:10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104" t="s">
        <v>185</v>
      </c>
      <c r="G78" s="104" t="s">
        <v>185</v>
      </c>
      <c r="H78" s="97"/>
      <c r="I78" s="97"/>
      <c r="J78" s="99"/>
    </row>
    <row r="79" spans="1:10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104">
        <v>29</v>
      </c>
      <c r="G79" s="104">
        <v>29</v>
      </c>
      <c r="H79" s="97">
        <v>17</v>
      </c>
      <c r="I79" s="97"/>
      <c r="J79" s="99"/>
    </row>
    <row r="80" spans="1:10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104" t="s">
        <v>185</v>
      </c>
      <c r="G80" s="104" t="s">
        <v>185</v>
      </c>
      <c r="H80" s="97"/>
      <c r="I80" s="97"/>
      <c r="J80" s="99"/>
    </row>
    <row r="81" spans="1:10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104" t="s">
        <v>185</v>
      </c>
      <c r="G81" s="104" t="s">
        <v>185</v>
      </c>
      <c r="H81" s="97"/>
      <c r="I81" s="97"/>
      <c r="J81" s="99"/>
    </row>
    <row r="82" spans="1:10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104" t="s">
        <v>185</v>
      </c>
      <c r="G82" s="104" t="s">
        <v>185</v>
      </c>
      <c r="H82" s="97"/>
      <c r="I82" s="97"/>
      <c r="J82" s="99"/>
    </row>
    <row r="83" spans="1:10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104" t="s">
        <v>185</v>
      </c>
      <c r="G83" s="104" t="s">
        <v>185</v>
      </c>
      <c r="H83" s="97"/>
      <c r="I83" s="97"/>
      <c r="J83" s="99"/>
    </row>
    <row r="84" spans="1:10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104">
        <v>26</v>
      </c>
      <c r="G84" s="104">
        <v>30</v>
      </c>
      <c r="H84" s="97">
        <v>15</v>
      </c>
      <c r="I84" s="97"/>
      <c r="J84" s="99"/>
    </row>
    <row r="85" spans="1:10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104">
        <v>31</v>
      </c>
      <c r="G85" s="104">
        <v>31</v>
      </c>
      <c r="H85" s="97">
        <v>15</v>
      </c>
      <c r="I85" s="97">
        <v>9</v>
      </c>
      <c r="J85" s="99">
        <v>9</v>
      </c>
    </row>
    <row r="86" spans="1:10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104" t="s">
        <v>185</v>
      </c>
      <c r="G86" s="104" t="s">
        <v>185</v>
      </c>
      <c r="H86" s="97"/>
      <c r="I86" s="97">
        <v>1</v>
      </c>
      <c r="J86" s="99"/>
    </row>
    <row r="87" spans="1:10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97">
        <v>32</v>
      </c>
      <c r="G87" s="97">
        <v>30</v>
      </c>
      <c r="H87" s="97">
        <v>21</v>
      </c>
      <c r="I87" s="97">
        <v>10</v>
      </c>
      <c r="J87" s="99">
        <v>15</v>
      </c>
    </row>
    <row r="88" spans="1:10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97">
        <v>27</v>
      </c>
      <c r="G88" s="97">
        <v>31</v>
      </c>
      <c r="H88" s="97"/>
      <c r="I88" s="97">
        <v>10</v>
      </c>
      <c r="J88" s="99"/>
    </row>
    <row r="89" spans="1:10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97">
        <v>31</v>
      </c>
      <c r="G89" s="97">
        <v>32</v>
      </c>
      <c r="H89" s="97">
        <v>20</v>
      </c>
      <c r="I89" s="97">
        <v>14</v>
      </c>
      <c r="J89" s="99">
        <v>11</v>
      </c>
    </row>
    <row r="90" spans="1:10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97">
        <v>29</v>
      </c>
      <c r="G90" s="97">
        <v>30</v>
      </c>
      <c r="H90" s="97"/>
      <c r="I90" s="97"/>
      <c r="J90" s="99"/>
    </row>
    <row r="91" spans="1:10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97" t="s">
        <v>185</v>
      </c>
      <c r="G91" s="97" t="s">
        <v>185</v>
      </c>
      <c r="H91" s="97"/>
      <c r="I91" s="97"/>
      <c r="J91" s="99"/>
    </row>
    <row r="92" spans="1:10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97">
        <v>28</v>
      </c>
      <c r="G92" s="97">
        <v>31</v>
      </c>
      <c r="H92" s="97"/>
      <c r="I92" s="97">
        <v>10</v>
      </c>
      <c r="J92" s="99">
        <v>9</v>
      </c>
    </row>
    <row r="93" spans="1:10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97" t="s">
        <v>185</v>
      </c>
      <c r="G93" s="97" t="s">
        <v>185</v>
      </c>
      <c r="H93" s="97"/>
      <c r="I93" s="97"/>
      <c r="J93" s="99"/>
    </row>
    <row r="94" spans="1:10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97">
        <v>26</v>
      </c>
      <c r="G94" s="97">
        <v>27</v>
      </c>
      <c r="H94" s="97"/>
      <c r="I94" s="97">
        <v>9</v>
      </c>
      <c r="J94" s="99">
        <v>12</v>
      </c>
    </row>
    <row r="95" spans="1:10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97" t="s">
        <v>185</v>
      </c>
      <c r="G95" s="97" t="s">
        <v>185</v>
      </c>
      <c r="H95" s="97"/>
      <c r="I95" s="97"/>
      <c r="J95" s="99"/>
    </row>
    <row r="96" spans="1:10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97">
        <v>25</v>
      </c>
      <c r="G96" s="97">
        <v>30</v>
      </c>
      <c r="H96" s="97">
        <v>17</v>
      </c>
      <c r="I96" s="97"/>
      <c r="J96" s="99">
        <v>12</v>
      </c>
    </row>
    <row r="97" spans="1:10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97">
        <v>25</v>
      </c>
      <c r="G97" s="97">
        <v>27</v>
      </c>
      <c r="H97" s="97"/>
      <c r="I97" s="97"/>
      <c r="J97" s="99"/>
    </row>
    <row r="98" spans="1:10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 t="str">
        <f>IF(OSS_2018_19!E98&lt;&gt;"",OSS_2018_19!E98,"")</f>
        <v/>
      </c>
      <c r="F98" s="101"/>
      <c r="G98" s="101"/>
      <c r="H98" s="101"/>
      <c r="I98" s="101"/>
      <c r="J98" s="102"/>
    </row>
    <row r="99" spans="1:10">
      <c r="A99" s="52">
        <f>IF(OSS_2018_19!A99&lt;&gt;"",OSS_2018_19!A99,"")</f>
        <v>97</v>
      </c>
      <c r="B99" s="53" t="str">
        <f>IF(OSS_2018_19!B99&lt;&gt;"",OSS_2018_19!B99,"")</f>
        <v>2017/2080</v>
      </c>
      <c r="C99" s="54" t="str">
        <f>IF(OSS_2018_19!C99&lt;&gt;"",OSS_2018_19!C99,"")</f>
        <v>Jokić Borković Danijela</v>
      </c>
      <c r="D99" s="53">
        <f>IF(OSS_2018_19!D99&lt;&gt;"",OSS_2018_19!D99,"")</f>
        <v>0</v>
      </c>
      <c r="E99" s="53" t="str">
        <f>IF(OSS_2018_19!E99&lt;&gt;"",OSS_2018_19!E99,"")</f>
        <v/>
      </c>
      <c r="F99" s="101">
        <v>24</v>
      </c>
      <c r="G99" s="101">
        <v>24</v>
      </c>
      <c r="H99" s="101">
        <v>12</v>
      </c>
      <c r="I99" s="101">
        <v>9</v>
      </c>
      <c r="J99" s="102">
        <v>9</v>
      </c>
    </row>
    <row r="100" spans="1:10">
      <c r="A100" s="44" t="str">
        <f>IF(OSS_2018_19!A100&lt;&gt;"",OSS_2018_19!A100,"")</f>
        <v/>
      </c>
      <c r="B100" s="7" t="str">
        <f>IF(OSS_2018_19!B100&lt;&gt;"",OSS_2018_19!B100,"")</f>
        <v/>
      </c>
      <c r="C100" s="35" t="str">
        <f>IF(OSS_2018_19!C100&lt;&gt;"",OSS_2018_19!C100,"")</f>
        <v/>
      </c>
      <c r="D100" s="7" t="str">
        <f>IF(OSS_2018_19!D100&lt;&gt;"",OSS_2018_19!D100,"")</f>
        <v/>
      </c>
      <c r="E100" s="7" t="str">
        <f>IF(OSS_2018_19!E100&lt;&gt;"",OSS_2018_19!E100,"")</f>
        <v/>
      </c>
      <c r="F100" s="97"/>
      <c r="G100" s="97"/>
      <c r="H100" s="97"/>
      <c r="I100" s="97"/>
      <c r="J100" s="99"/>
    </row>
  </sheetData>
  <sheetProtection selectLockedCells="1" autoFilter="0"/>
  <dataConsolidate/>
  <mergeCells count="1">
    <mergeCell ref="F1:J1"/>
  </mergeCells>
  <dataValidations count="1">
    <dataValidation type="whole" allowBlank="1" showInputMessage="1" showErrorMessage="1" sqref="F3:G100" xr:uid="{00000000-0002-0000-0300-000000000000}">
      <formula1>24</formula1>
      <formula2>32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&amp;LОсновне струковне студије&amp;CИНФОРМАТИКА СА
 ОСНОВАМА СТАТИСТИКЕ&amp;RРЕЗУЛТАТИ КОЛОКВИЈУМА</oddHeader>
    <oddFooter>&amp;C2013/14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00"/>
  <sheetViews>
    <sheetView topLeftCell="A83" workbookViewId="0">
      <selection activeCell="F99" sqref="F99:J99"/>
    </sheetView>
  </sheetViews>
  <sheetFormatPr defaultRowHeight="12.75"/>
  <cols>
    <col min="1" max="1" width="5.5703125" customWidth="1"/>
    <col min="2" max="2" width="14.28515625" customWidth="1"/>
    <col min="3" max="3" width="26.7109375" style="34" bestFit="1" customWidth="1"/>
    <col min="4" max="4" width="11.28515625" style="3" customWidth="1"/>
    <col min="8" max="8" width="8.42578125" customWidth="1"/>
    <col min="9" max="10" width="9.140625" customWidth="1"/>
  </cols>
  <sheetData>
    <row r="1" spans="1:10" ht="20.100000000000001" customHeight="1">
      <c r="F1" s="203" t="s">
        <v>160</v>
      </c>
      <c r="G1" s="203"/>
      <c r="H1" s="203"/>
      <c r="I1" s="203"/>
      <c r="J1" s="203"/>
    </row>
    <row r="2" spans="1:10" s="32" customFormat="1" ht="20.100000000000001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</row>
    <row r="3" spans="1:10" s="32" customFormat="1" ht="20.100000000000001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35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97"/>
      <c r="G3" s="97"/>
      <c r="H3" s="97"/>
      <c r="I3" s="97"/>
      <c r="J3" s="99"/>
    </row>
    <row r="4" spans="1:10" s="32" customFormat="1" ht="20.100000000000001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 t="str">
        <f>IF(OSS_2018_19!E4&lt;&gt;"",OSS_2018_19!E4,"")</f>
        <v/>
      </c>
      <c r="F4" s="97"/>
      <c r="G4" s="97"/>
      <c r="H4" s="97"/>
      <c r="I4" s="97"/>
      <c r="J4" s="99"/>
    </row>
    <row r="5" spans="1:10" s="32" customFormat="1" ht="20.100000000000001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 t="str">
        <f>IF(OSS_2018_19!E5&lt;&gt;"",OSS_2018_19!E5,"")</f>
        <v/>
      </c>
      <c r="F5" s="97"/>
      <c r="G5" s="97"/>
      <c r="H5" s="97"/>
      <c r="I5" s="97"/>
      <c r="J5" s="99"/>
    </row>
    <row r="6" spans="1:10" s="32" customFormat="1" ht="20.100000000000001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 t="str">
        <f>IF(OSS_2018_19!E6&lt;&gt;"",OSS_2018_19!E6,"")</f>
        <v/>
      </c>
      <c r="F6" s="97"/>
      <c r="G6" s="97"/>
      <c r="H6" s="97"/>
      <c r="I6" s="97"/>
      <c r="J6" s="99"/>
    </row>
    <row r="7" spans="1:10" s="32" customFormat="1" ht="20.100000000000001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 t="str">
        <f>IF(OSS_2018_19!E7&lt;&gt;"",OSS_2018_19!E7,"")</f>
        <v/>
      </c>
      <c r="F7" s="97"/>
      <c r="G7" s="97"/>
      <c r="H7" s="97"/>
      <c r="I7" s="97"/>
      <c r="J7" s="99"/>
    </row>
    <row r="8" spans="1:10" s="32" customFormat="1" ht="20.100000000000001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 t="str">
        <f>IF(OSS_2018_19!E8&lt;&gt;"",OSS_2018_19!E8,"")</f>
        <v/>
      </c>
      <c r="F8" s="97"/>
      <c r="G8" s="97"/>
      <c r="H8" s="97"/>
      <c r="I8" s="97"/>
      <c r="J8" s="99"/>
    </row>
    <row r="9" spans="1:10" s="32" customFormat="1" ht="20.100000000000001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 t="str">
        <f>IF(OSS_2018_19!E9&lt;&gt;"",OSS_2018_19!E9,"")</f>
        <v/>
      </c>
      <c r="F9" s="97"/>
      <c r="G9" s="97"/>
      <c r="H9" s="97"/>
      <c r="I9" s="97"/>
      <c r="J9" s="99"/>
    </row>
    <row r="10" spans="1:10" s="32" customFormat="1" ht="20.100000000000001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 t="str">
        <f>IF(OSS_2018_19!E10&lt;&gt;"",OSS_2018_19!E10,"")</f>
        <v/>
      </c>
      <c r="F10" s="97"/>
      <c r="G10" s="97"/>
      <c r="H10" s="97"/>
      <c r="I10" s="97"/>
      <c r="J10" s="99"/>
    </row>
    <row r="11" spans="1:10" s="32" customFormat="1" ht="20.100000000000001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 t="str">
        <f>IF(OSS_2018_19!E11&lt;&gt;"",OSS_2018_19!E11,"")</f>
        <v/>
      </c>
      <c r="F11" s="97"/>
      <c r="G11" s="97"/>
      <c r="H11" s="97"/>
      <c r="I11" s="97"/>
      <c r="J11" s="99"/>
    </row>
    <row r="12" spans="1:10" s="32" customFormat="1" ht="20.100000000000001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 t="str">
        <f>IF(OSS_2018_19!E12&lt;&gt;"",OSS_2018_19!E12,"")</f>
        <v/>
      </c>
      <c r="F12" s="97"/>
      <c r="G12" s="97"/>
      <c r="H12" s="97"/>
      <c r="I12" s="97"/>
      <c r="J12" s="99"/>
    </row>
    <row r="13" spans="1:10" s="32" customFormat="1" ht="20.100000000000001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 t="str">
        <f>IF(OSS_2018_19!E13&lt;&gt;"",OSS_2018_19!E13,"")</f>
        <v/>
      </c>
      <c r="F13" s="97"/>
      <c r="G13" s="97"/>
      <c r="H13" s="97"/>
      <c r="I13" s="97"/>
      <c r="J13" s="99"/>
    </row>
    <row r="14" spans="1:10" s="32" customFormat="1" ht="20.100000000000001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 t="str">
        <f>IF(OSS_2018_19!E14&lt;&gt;"",OSS_2018_19!E14,"")</f>
        <v/>
      </c>
      <c r="F14" s="97"/>
      <c r="G14" s="97"/>
      <c r="H14" s="97"/>
      <c r="I14" s="97"/>
      <c r="J14" s="99"/>
    </row>
    <row r="15" spans="1:10" s="32" customFormat="1" ht="20.100000000000001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 t="str">
        <f>IF(OSS_2018_19!E15&lt;&gt;"",OSS_2018_19!E15,"")</f>
        <v/>
      </c>
      <c r="F15" s="97"/>
      <c r="G15" s="97"/>
      <c r="H15" s="97"/>
      <c r="I15" s="97"/>
      <c r="J15" s="99"/>
    </row>
    <row r="16" spans="1:10" s="32" customFormat="1" ht="20.100000000000001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 t="str">
        <f>IF(OSS_2018_19!E16&lt;&gt;"",OSS_2018_19!E16,"")</f>
        <v/>
      </c>
      <c r="F16" s="97"/>
      <c r="G16" s="97"/>
      <c r="H16" s="97"/>
      <c r="I16" s="97"/>
      <c r="J16" s="99"/>
    </row>
    <row r="17" spans="1:10" s="32" customFormat="1" ht="20.100000000000001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 t="str">
        <f>IF(OSS_2018_19!E17&lt;&gt;"",OSS_2018_19!E17,"")</f>
        <v/>
      </c>
      <c r="F17" s="97"/>
      <c r="G17" s="97"/>
      <c r="H17" s="97"/>
      <c r="I17" s="97"/>
      <c r="J17" s="99"/>
    </row>
    <row r="18" spans="1:10" s="32" customFormat="1" ht="20.100000000000001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 t="str">
        <f>IF(OSS_2018_19!E18&lt;&gt;"",OSS_2018_19!E18,"")</f>
        <v/>
      </c>
      <c r="F18" s="97"/>
      <c r="G18" s="97"/>
      <c r="H18" s="97"/>
      <c r="I18" s="97"/>
      <c r="J18" s="99"/>
    </row>
    <row r="19" spans="1:10" s="32" customFormat="1" ht="20.100000000000001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 t="str">
        <f>IF(OSS_2018_19!E19&lt;&gt;"",OSS_2018_19!E19,"")</f>
        <v/>
      </c>
      <c r="F19" s="97"/>
      <c r="G19" s="97"/>
      <c r="H19" s="97"/>
      <c r="I19" s="97"/>
      <c r="J19" s="99"/>
    </row>
    <row r="20" spans="1:10" s="32" customFormat="1" ht="20.100000000000001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 t="str">
        <f>IF(OSS_2018_19!E20&lt;&gt;"",OSS_2018_19!E20,"")</f>
        <v/>
      </c>
      <c r="F20" s="97"/>
      <c r="G20" s="97"/>
      <c r="H20" s="97"/>
      <c r="I20" s="97"/>
      <c r="J20" s="99"/>
    </row>
    <row r="21" spans="1:10" s="32" customFormat="1" ht="20.100000000000001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 t="str">
        <f>IF(OSS_2018_19!E21&lt;&gt;"",OSS_2018_19!E21,"")</f>
        <v/>
      </c>
      <c r="F21" s="97"/>
      <c r="G21" s="97"/>
      <c r="H21" s="97"/>
      <c r="I21" s="97"/>
      <c r="J21" s="99"/>
    </row>
    <row r="22" spans="1:10" s="32" customFormat="1" ht="20.100000000000001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 t="str">
        <f>IF(OSS_2018_19!E22&lt;&gt;"",OSS_2018_19!E22,"")</f>
        <v/>
      </c>
      <c r="F22" s="97"/>
      <c r="G22" s="97"/>
      <c r="H22" s="97"/>
      <c r="I22" s="97"/>
      <c r="J22" s="99"/>
    </row>
    <row r="23" spans="1:10" s="32" customFormat="1" ht="20.100000000000001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 t="str">
        <f>IF(OSS_2018_19!E23&lt;&gt;"",OSS_2018_19!E23,"")</f>
        <v/>
      </c>
      <c r="F23" s="97"/>
      <c r="G23" s="97"/>
      <c r="H23" s="97"/>
      <c r="I23" s="97"/>
      <c r="J23" s="99"/>
    </row>
    <row r="24" spans="1:10" s="32" customFormat="1" ht="20.100000000000001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 t="str">
        <f>IF(OSS_2018_19!E24&lt;&gt;"",OSS_2018_19!E24,"")</f>
        <v/>
      </c>
      <c r="F24" s="97"/>
      <c r="G24" s="97"/>
      <c r="H24" s="97"/>
      <c r="I24" s="97"/>
      <c r="J24" s="99"/>
    </row>
    <row r="25" spans="1:10" s="32" customFormat="1" ht="20.100000000000001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 t="str">
        <f>IF(OSS_2018_19!E25&lt;&gt;"",OSS_2018_19!E25,"")</f>
        <v/>
      </c>
      <c r="F25" s="97"/>
      <c r="G25" s="97"/>
      <c r="H25" s="97"/>
      <c r="I25" s="97"/>
      <c r="J25" s="99"/>
    </row>
    <row r="26" spans="1:10" s="32" customFormat="1" ht="20.100000000000001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 t="str">
        <f>IF(OSS_2018_19!E26&lt;&gt;"",OSS_2018_19!E26,"")</f>
        <v/>
      </c>
      <c r="F26" s="97"/>
      <c r="G26" s="97"/>
      <c r="H26" s="97"/>
      <c r="I26" s="97"/>
      <c r="J26" s="99"/>
    </row>
    <row r="27" spans="1:10" s="32" customFormat="1" ht="20.100000000000001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 t="str">
        <f>IF(OSS_2018_19!E27&lt;&gt;"",OSS_2018_19!E27,"")</f>
        <v/>
      </c>
      <c r="F27" s="97"/>
      <c r="G27" s="97"/>
      <c r="H27" s="97"/>
      <c r="I27" s="97"/>
      <c r="J27" s="99"/>
    </row>
    <row r="28" spans="1:10" s="32" customFormat="1" ht="20.100000000000001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 t="str">
        <f>IF(OSS_2018_19!E28&lt;&gt;"",OSS_2018_19!E28,"")</f>
        <v/>
      </c>
      <c r="F28" s="97"/>
      <c r="G28" s="97"/>
      <c r="H28" s="97"/>
      <c r="I28" s="97"/>
      <c r="J28" s="99"/>
    </row>
    <row r="29" spans="1:10" s="32" customFormat="1" ht="20.100000000000001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 t="str">
        <f>IF(OSS_2018_19!E29&lt;&gt;"",OSS_2018_19!E29,"")</f>
        <v/>
      </c>
      <c r="F29" s="97"/>
      <c r="G29" s="97"/>
      <c r="H29" s="97"/>
      <c r="I29" s="97"/>
      <c r="J29" s="99"/>
    </row>
    <row r="30" spans="1:10" s="32" customFormat="1" ht="20.100000000000001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 t="str">
        <f>IF(OSS_2018_19!E30&lt;&gt;"",OSS_2018_19!E30,"")</f>
        <v/>
      </c>
      <c r="F30" s="97"/>
      <c r="G30" s="97"/>
      <c r="H30" s="97"/>
      <c r="I30" s="97"/>
      <c r="J30" s="99"/>
    </row>
    <row r="31" spans="1:10" s="32" customFormat="1" ht="20.100000000000001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 t="str">
        <f>IF(OSS_2018_19!E31&lt;&gt;"",OSS_2018_19!E31,"")</f>
        <v/>
      </c>
      <c r="F31" s="97"/>
      <c r="G31" s="97"/>
      <c r="H31" s="97"/>
      <c r="I31" s="97"/>
      <c r="J31" s="99"/>
    </row>
    <row r="32" spans="1:10" s="32" customFormat="1" ht="20.100000000000001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 t="str">
        <f>IF(OSS_2018_19!E32&lt;&gt;"",OSS_2018_19!E32,"")</f>
        <v/>
      </c>
      <c r="F32" s="97"/>
      <c r="G32" s="97"/>
      <c r="H32" s="97"/>
      <c r="I32" s="97"/>
      <c r="J32" s="99"/>
    </row>
    <row r="33" spans="1:10" s="32" customFormat="1" ht="20.100000000000001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 t="str">
        <f>IF(OSS_2018_19!E33&lt;&gt;"",OSS_2018_19!E33,"")</f>
        <v/>
      </c>
      <c r="F33" s="97"/>
      <c r="G33" s="97"/>
      <c r="H33" s="97"/>
      <c r="I33" s="97"/>
      <c r="J33" s="99"/>
    </row>
    <row r="34" spans="1:10" s="32" customFormat="1" ht="20.100000000000001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 t="str">
        <f>IF(OSS_2018_19!E34&lt;&gt;"",OSS_2018_19!E34,"")</f>
        <v/>
      </c>
      <c r="F34" s="97"/>
      <c r="G34" s="97"/>
      <c r="H34" s="97"/>
      <c r="I34" s="97"/>
      <c r="J34" s="99"/>
    </row>
    <row r="35" spans="1:10" s="32" customFormat="1" ht="20.100000000000001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 t="str">
        <f>IF(OSS_2018_19!E35&lt;&gt;"",OSS_2018_19!E35,"")</f>
        <v/>
      </c>
      <c r="F35" s="97"/>
      <c r="G35" s="97"/>
      <c r="H35" s="97"/>
      <c r="I35" s="97"/>
      <c r="J35" s="99"/>
    </row>
    <row r="36" spans="1:10" s="33" customFormat="1" ht="20.100000000000001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97"/>
      <c r="G36" s="97"/>
      <c r="H36" s="97"/>
      <c r="I36" s="97"/>
      <c r="J36" s="99"/>
    </row>
    <row r="37" spans="1:10" s="33" customFormat="1" ht="20.100000000000001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97"/>
      <c r="G37" s="97"/>
      <c r="H37" s="97"/>
      <c r="I37" s="97"/>
      <c r="J37" s="99"/>
    </row>
    <row r="38" spans="1:10" s="33" customFormat="1" ht="20.100000000000001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97"/>
      <c r="G38" s="97"/>
      <c r="H38" s="97"/>
      <c r="I38" s="97"/>
      <c r="J38" s="99"/>
    </row>
    <row r="39" spans="1:10" s="33" customFormat="1" ht="20.100000000000001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97"/>
      <c r="G39" s="97"/>
      <c r="H39" s="97"/>
      <c r="I39" s="97"/>
      <c r="J39" s="99"/>
    </row>
    <row r="40" spans="1:10" s="33" customFormat="1" ht="20.100000000000001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97"/>
      <c r="G40" s="97"/>
      <c r="H40" s="97"/>
      <c r="I40" s="97"/>
      <c r="J40" s="99"/>
    </row>
    <row r="41" spans="1:10" s="33" customFormat="1" ht="20.100000000000001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97"/>
      <c r="G41" s="97"/>
      <c r="H41" s="97"/>
      <c r="I41" s="97"/>
      <c r="J41" s="99"/>
    </row>
    <row r="42" spans="1:10" s="33" customFormat="1" ht="20.100000000000001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97"/>
      <c r="G42" s="97"/>
      <c r="H42" s="97"/>
      <c r="I42" s="97"/>
      <c r="J42" s="99"/>
    </row>
    <row r="43" spans="1:10" s="33" customFormat="1" ht="20.100000000000001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97"/>
      <c r="G43" s="97"/>
      <c r="H43" s="97"/>
      <c r="I43" s="97"/>
      <c r="J43" s="99"/>
    </row>
    <row r="44" spans="1:10" s="33" customFormat="1" ht="20.100000000000001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97"/>
      <c r="G44" s="97"/>
      <c r="H44" s="97"/>
      <c r="I44" s="97"/>
      <c r="J44" s="99"/>
    </row>
    <row r="45" spans="1:10" s="33" customFormat="1" ht="20.100000000000001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97"/>
      <c r="G45" s="97"/>
      <c r="H45" s="97"/>
      <c r="I45" s="97"/>
      <c r="J45" s="99"/>
    </row>
    <row r="46" spans="1:10" s="33" customFormat="1" ht="20.100000000000001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97"/>
      <c r="G46" s="97"/>
      <c r="H46" s="97"/>
      <c r="I46" s="97"/>
      <c r="J46" s="99"/>
    </row>
    <row r="47" spans="1:10" s="33" customFormat="1" ht="20.100000000000001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97"/>
      <c r="G47" s="97"/>
      <c r="H47" s="97"/>
      <c r="I47" s="97"/>
      <c r="J47" s="99"/>
    </row>
    <row r="48" spans="1:10" s="33" customFormat="1" ht="20.100000000000001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97"/>
      <c r="G48" s="97"/>
      <c r="H48" s="97"/>
      <c r="I48" s="97"/>
      <c r="J48" s="99"/>
    </row>
    <row r="49" spans="1:10" s="33" customFormat="1" ht="20.100000000000001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97"/>
      <c r="G49" s="97"/>
      <c r="H49" s="97"/>
      <c r="I49" s="97"/>
      <c r="J49" s="99"/>
    </row>
    <row r="50" spans="1:10" s="33" customFormat="1" ht="20.100000000000001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97"/>
      <c r="G50" s="97"/>
      <c r="H50" s="97"/>
      <c r="I50" s="97"/>
      <c r="J50" s="99"/>
    </row>
    <row r="51" spans="1:10" s="33" customFormat="1" ht="20.100000000000001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97"/>
      <c r="G51" s="97"/>
      <c r="H51" s="97"/>
      <c r="I51" s="97"/>
      <c r="J51" s="99"/>
    </row>
    <row r="52" spans="1:10" s="33" customFormat="1" ht="20.100000000000001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97"/>
      <c r="G52" s="97"/>
      <c r="H52" s="97"/>
      <c r="I52" s="97"/>
      <c r="J52" s="99"/>
    </row>
    <row r="53" spans="1:10" s="33" customFormat="1" ht="20.100000000000001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97"/>
      <c r="G53" s="97"/>
      <c r="H53" s="97"/>
      <c r="I53" s="97"/>
      <c r="J53" s="99"/>
    </row>
    <row r="54" spans="1:10" s="33" customFormat="1" ht="20.100000000000001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97"/>
      <c r="G54" s="97"/>
      <c r="H54" s="97"/>
      <c r="I54" s="97"/>
      <c r="J54" s="99"/>
    </row>
    <row r="55" spans="1:10" s="33" customFormat="1" ht="20.100000000000001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97"/>
      <c r="G55" s="97"/>
      <c r="H55" s="97"/>
      <c r="I55" s="97"/>
      <c r="J55" s="99"/>
    </row>
    <row r="56" spans="1:10" s="33" customFormat="1" ht="20.100000000000001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97"/>
      <c r="G56" s="97"/>
      <c r="H56" s="97"/>
      <c r="I56" s="97"/>
      <c r="J56" s="99"/>
    </row>
    <row r="57" spans="1:10" s="33" customFormat="1" ht="20.100000000000001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97"/>
      <c r="G57" s="97"/>
      <c r="H57" s="97"/>
      <c r="I57" s="97"/>
      <c r="J57" s="99"/>
    </row>
    <row r="58" spans="1:10" s="33" customFormat="1" ht="20.100000000000001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97"/>
      <c r="G58" s="97"/>
      <c r="H58" s="97"/>
      <c r="I58" s="97"/>
      <c r="J58" s="99"/>
    </row>
    <row r="59" spans="1:10" s="33" customFormat="1" ht="20.100000000000001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97"/>
      <c r="G59" s="97"/>
      <c r="H59" s="97"/>
      <c r="I59" s="97"/>
      <c r="J59" s="99"/>
    </row>
    <row r="60" spans="1:10" s="33" customFormat="1" ht="20.100000000000001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97"/>
      <c r="G60" s="97"/>
      <c r="H60" s="97"/>
      <c r="I60" s="97"/>
      <c r="J60" s="99"/>
    </row>
    <row r="61" spans="1:10" s="33" customFormat="1" ht="20.100000000000001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97"/>
      <c r="G61" s="97"/>
      <c r="H61" s="97"/>
      <c r="I61" s="97"/>
      <c r="J61" s="99"/>
    </row>
    <row r="62" spans="1:10" s="33" customFormat="1" ht="20.100000000000001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97"/>
      <c r="G62" s="97"/>
      <c r="H62" s="97"/>
      <c r="I62" s="97"/>
      <c r="J62" s="99"/>
    </row>
    <row r="63" spans="1:10" s="33" customFormat="1" ht="20.100000000000001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97"/>
      <c r="G63" s="97"/>
      <c r="H63" s="97"/>
      <c r="I63" s="97"/>
      <c r="J63" s="99"/>
    </row>
    <row r="64" spans="1:10" s="33" customFormat="1" ht="20.100000000000001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97"/>
      <c r="G64" s="97"/>
      <c r="H64" s="97"/>
      <c r="I64" s="97"/>
      <c r="J64" s="99"/>
    </row>
    <row r="65" spans="1:10" s="33" customFormat="1" ht="20.100000000000001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97"/>
      <c r="G65" s="97"/>
      <c r="H65" s="97"/>
      <c r="I65" s="97"/>
      <c r="J65" s="99"/>
    </row>
    <row r="66" spans="1:10" s="33" customFormat="1" ht="20.100000000000001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97"/>
      <c r="G66" s="97"/>
      <c r="H66" s="97"/>
      <c r="I66" s="97"/>
      <c r="J66" s="99"/>
    </row>
    <row r="67" spans="1:10" s="33" customFormat="1" ht="20.100000000000001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97"/>
      <c r="G67" s="97"/>
      <c r="H67" s="97"/>
      <c r="I67" s="97"/>
      <c r="J67" s="99"/>
    </row>
    <row r="68" spans="1:10" s="33" customFormat="1" ht="20.100000000000001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97"/>
      <c r="G68" s="97"/>
      <c r="H68" s="97"/>
      <c r="I68" s="97"/>
      <c r="J68" s="99"/>
    </row>
    <row r="69" spans="1:10" s="33" customFormat="1" ht="20.100000000000001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97"/>
      <c r="G69" s="97"/>
      <c r="H69" s="97"/>
      <c r="I69" s="97"/>
      <c r="J69" s="99"/>
    </row>
    <row r="70" spans="1:10" s="33" customFormat="1" ht="20.100000000000001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97"/>
      <c r="G70" s="97"/>
      <c r="H70" s="97"/>
      <c r="I70" s="97"/>
      <c r="J70" s="99"/>
    </row>
    <row r="71" spans="1:10" s="33" customFormat="1" ht="20.100000000000001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97"/>
      <c r="G71" s="97"/>
      <c r="H71" s="97"/>
      <c r="I71" s="97"/>
      <c r="J71" s="99"/>
    </row>
    <row r="72" spans="1:10" s="33" customFormat="1" ht="20.100000000000001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97"/>
      <c r="G72" s="97"/>
      <c r="H72" s="97"/>
      <c r="I72" s="97"/>
      <c r="J72" s="99"/>
    </row>
    <row r="73" spans="1:10" s="33" customFormat="1" ht="20.100000000000001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97"/>
      <c r="G73" s="97"/>
      <c r="H73" s="97"/>
      <c r="I73" s="97"/>
      <c r="J73" s="99"/>
    </row>
    <row r="74" spans="1:10" s="33" customFormat="1" ht="20.100000000000001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97"/>
      <c r="G74" s="97"/>
      <c r="H74" s="97"/>
      <c r="I74" s="97"/>
      <c r="J74" s="99"/>
    </row>
    <row r="75" spans="1:10" s="33" customFormat="1" ht="20.100000000000001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97"/>
      <c r="G75" s="97"/>
      <c r="H75" s="97"/>
      <c r="I75" s="97"/>
      <c r="J75" s="99"/>
    </row>
    <row r="76" spans="1:10" s="33" customFormat="1" ht="20.100000000000001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97"/>
      <c r="G76" s="97"/>
      <c r="H76" s="97"/>
      <c r="I76" s="97"/>
      <c r="J76" s="99"/>
    </row>
    <row r="77" spans="1:10" s="33" customFormat="1" ht="20.100000000000001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97"/>
      <c r="G77" s="97"/>
      <c r="H77" s="97"/>
      <c r="I77" s="97"/>
      <c r="J77" s="99"/>
    </row>
    <row r="78" spans="1:10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97"/>
      <c r="G78" s="97"/>
      <c r="H78" s="97"/>
      <c r="I78" s="97"/>
      <c r="J78" s="99"/>
    </row>
    <row r="79" spans="1:10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97"/>
      <c r="G79" s="97"/>
      <c r="H79" s="97"/>
      <c r="I79" s="97"/>
      <c r="J79" s="99"/>
    </row>
    <row r="80" spans="1:10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97"/>
      <c r="G80" s="97"/>
      <c r="H80" s="97"/>
      <c r="I80" s="97"/>
      <c r="J80" s="99"/>
    </row>
    <row r="81" spans="1:10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97"/>
      <c r="G81" s="97"/>
      <c r="H81" s="97"/>
      <c r="I81" s="97"/>
      <c r="J81" s="99"/>
    </row>
    <row r="82" spans="1:10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97"/>
      <c r="G82" s="97"/>
      <c r="H82" s="97"/>
      <c r="I82" s="97"/>
      <c r="J82" s="99"/>
    </row>
    <row r="83" spans="1:10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97"/>
      <c r="G83" s="97"/>
      <c r="H83" s="97"/>
      <c r="I83" s="97"/>
      <c r="J83" s="99"/>
    </row>
    <row r="84" spans="1:10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97"/>
      <c r="G84" s="97"/>
      <c r="H84" s="97"/>
      <c r="I84" s="97"/>
      <c r="J84" s="99"/>
    </row>
    <row r="85" spans="1:10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97"/>
      <c r="G85" s="97"/>
      <c r="H85" s="97"/>
      <c r="I85" s="97"/>
      <c r="J85" s="99"/>
    </row>
    <row r="86" spans="1:10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97"/>
      <c r="G86" s="97"/>
      <c r="H86" s="97"/>
      <c r="I86" s="97"/>
      <c r="J86" s="99"/>
    </row>
    <row r="87" spans="1:10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97"/>
      <c r="G87" s="97"/>
      <c r="H87" s="97"/>
      <c r="I87" s="97"/>
      <c r="J87" s="99"/>
    </row>
    <row r="88" spans="1:10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97"/>
      <c r="G88" s="97"/>
      <c r="H88" s="97"/>
      <c r="I88" s="97"/>
      <c r="J88" s="99"/>
    </row>
    <row r="89" spans="1:10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97"/>
      <c r="G89" s="97"/>
      <c r="H89" s="97"/>
      <c r="I89" s="97"/>
      <c r="J89" s="99"/>
    </row>
    <row r="90" spans="1:10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97"/>
      <c r="G90" s="97"/>
      <c r="H90" s="97"/>
      <c r="I90" s="97"/>
      <c r="J90" s="99"/>
    </row>
    <row r="91" spans="1:10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97"/>
      <c r="G91" s="97"/>
      <c r="H91" s="97"/>
      <c r="I91" s="97"/>
      <c r="J91" s="99"/>
    </row>
    <row r="92" spans="1:10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97"/>
      <c r="G92" s="97"/>
      <c r="H92" s="97"/>
      <c r="I92" s="97"/>
      <c r="J92" s="99"/>
    </row>
    <row r="93" spans="1:10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97"/>
      <c r="G93" s="97"/>
      <c r="H93" s="97"/>
      <c r="I93" s="97"/>
      <c r="J93" s="99"/>
    </row>
    <row r="94" spans="1:10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97"/>
      <c r="G94" s="97"/>
      <c r="H94" s="97"/>
      <c r="I94" s="97"/>
      <c r="J94" s="99"/>
    </row>
    <row r="95" spans="1:10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97"/>
      <c r="G95" s="97"/>
      <c r="H95" s="97"/>
      <c r="I95" s="97"/>
      <c r="J95" s="99"/>
    </row>
    <row r="96" spans="1:10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97"/>
      <c r="G96" s="97"/>
      <c r="H96" s="97"/>
      <c r="I96" s="97"/>
      <c r="J96" s="99"/>
    </row>
    <row r="97" spans="1:10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97"/>
      <c r="G97" s="97"/>
      <c r="H97" s="97"/>
      <c r="I97" s="97"/>
      <c r="J97" s="99"/>
    </row>
    <row r="98" spans="1:10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 t="str">
        <f>IF(OSS_2018_19!E98&lt;&gt;"",OSS_2018_19!E98,"")</f>
        <v/>
      </c>
      <c r="F98" s="101"/>
      <c r="G98" s="101"/>
      <c r="H98" s="101"/>
      <c r="I98" s="101"/>
      <c r="J98" s="102"/>
    </row>
    <row r="99" spans="1:10">
      <c r="A99" s="44">
        <f>IF(OSS_2018_19!A99&lt;&gt;"",OSS_2018_19!A99,"")</f>
        <v>97</v>
      </c>
      <c r="B99" s="7" t="str">
        <f>IF(OSS_2018_19!B99&lt;&gt;"",OSS_2018_19!B99,"")</f>
        <v>2017/2080</v>
      </c>
      <c r="C99" s="35" t="str">
        <f>IF(OSS_2018_19!C99&lt;&gt;"",OSS_2018_19!C99,"")</f>
        <v>Jokić Borković Danijela</v>
      </c>
      <c r="D99" s="7">
        <f>IF(OSS_2018_19!D99&lt;&gt;"",OSS_2018_19!D99,"")</f>
        <v>0</v>
      </c>
      <c r="E99" s="7" t="str">
        <f>IF(OSS_2018_19!E99&lt;&gt;"",OSS_2018_19!E99,"")</f>
        <v/>
      </c>
      <c r="F99" s="101">
        <v>24</v>
      </c>
      <c r="G99" s="101">
        <v>24</v>
      </c>
      <c r="H99" s="101">
        <v>12</v>
      </c>
      <c r="I99" s="101">
        <v>9</v>
      </c>
      <c r="J99" s="102">
        <v>9</v>
      </c>
    </row>
    <row r="100" spans="1:10">
      <c r="A100" s="44" t="str">
        <f>IF(OSS_2018_19!A100&lt;&gt;"",OSS_2018_19!A100,"")</f>
        <v/>
      </c>
      <c r="B100" s="7" t="str">
        <f>IF(OSS_2018_19!B100&lt;&gt;"",OSS_2018_19!B100,"")</f>
        <v/>
      </c>
      <c r="C100" s="35" t="str">
        <f>IF(OSS_2018_19!C100&lt;&gt;"",OSS_2018_19!C100,"")</f>
        <v/>
      </c>
      <c r="D100" s="7" t="str">
        <f>IF(OSS_2018_19!D100&lt;&gt;"",OSS_2018_19!D100,"")</f>
        <v/>
      </c>
      <c r="E100" s="7" t="str">
        <f>IF(OSS_2018_19!E100&lt;&gt;"",OSS_2018_19!E100,"")</f>
        <v/>
      </c>
      <c r="F100" s="97"/>
      <c r="G100" s="97"/>
      <c r="H100" s="97"/>
      <c r="I100" s="97"/>
      <c r="J100" s="99"/>
    </row>
  </sheetData>
  <sheetProtection selectLockedCells="1" autoFilter="0"/>
  <mergeCells count="1">
    <mergeCell ref="F1:J1"/>
  </mergeCells>
  <dataValidations count="1">
    <dataValidation type="whole" allowBlank="1" showInputMessage="1" showErrorMessage="1" sqref="F99:G100" xr:uid="{CCC02189-873C-4CD9-9B8C-FC25E20C9A50}">
      <formula1>24</formula1>
      <formula2>32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&amp;LОсновне струковне студије&amp;C СПОРТСКИ ТРЕНЕРИ
- ПРВО ОДЕЉЕЊЕ -&amp;RШКОЛСКА 2013/14. ГОДИНА</oddHeader>
    <oddFooter>&amp;C- ПРВА ГОДИНА -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I999"/>
  <sheetViews>
    <sheetView workbookViewId="0">
      <selection activeCell="I4" sqref="I4"/>
    </sheetView>
  </sheetViews>
  <sheetFormatPr defaultRowHeight="12.75"/>
  <cols>
    <col min="1" max="1" width="5.5703125" customWidth="1"/>
    <col min="2" max="2" width="14.28515625" customWidth="1"/>
    <col min="3" max="3" width="26.7109375" style="34" bestFit="1" customWidth="1"/>
    <col min="4" max="4" width="11.28515625" style="3" customWidth="1"/>
    <col min="8" max="8" width="8.42578125" customWidth="1"/>
    <col min="9" max="17" width="9.140625" customWidth="1"/>
    <col min="18" max="18" width="11" customWidth="1"/>
    <col min="19" max="19" width="9.140625" customWidth="1"/>
    <col min="20" max="20" width="12.85546875" customWidth="1"/>
    <col min="21" max="21" width="9.140625" customWidth="1"/>
    <col min="22" max="22" width="7.140625" customWidth="1"/>
    <col min="23" max="25" width="9.140625" customWidth="1"/>
    <col min="26" max="26" width="9.5703125" customWidth="1"/>
    <col min="27" max="27" width="20.5703125" customWidth="1"/>
    <col min="28" max="28" width="6.140625" customWidth="1"/>
    <col min="29" max="31" width="9.140625" customWidth="1"/>
    <col min="32" max="32" width="9.5703125" customWidth="1"/>
    <col min="33" max="33" width="20.5703125" customWidth="1"/>
    <col min="34" max="34" width="6.140625" customWidth="1"/>
    <col min="35" max="36" width="9.140625" customWidth="1"/>
  </cols>
  <sheetData>
    <row r="1" spans="1:35" ht="20.25" customHeight="1">
      <c r="F1" s="203" t="s">
        <v>160</v>
      </c>
      <c r="G1" s="203"/>
      <c r="H1" s="203"/>
      <c r="I1" s="203"/>
      <c r="J1" s="203"/>
      <c r="K1" s="79"/>
      <c r="L1" s="79"/>
      <c r="M1" s="79"/>
      <c r="N1" s="79"/>
      <c r="O1" s="79"/>
      <c r="P1" s="79"/>
      <c r="R1" s="58" t="s">
        <v>186</v>
      </c>
      <c r="U1" s="87" t="s">
        <v>166</v>
      </c>
      <c r="W1" s="87" t="s">
        <v>187</v>
      </c>
      <c r="Y1" s="145" t="s">
        <v>188</v>
      </c>
      <c r="Z1" s="146" t="s">
        <v>189</v>
      </c>
      <c r="AA1" s="146" t="s">
        <v>190</v>
      </c>
      <c r="AB1" s="146" t="s">
        <v>191</v>
      </c>
      <c r="AC1" s="146" t="s">
        <v>192</v>
      </c>
      <c r="AD1" s="32"/>
      <c r="AE1" s="145" t="s">
        <v>188</v>
      </c>
      <c r="AF1" s="146" t="s">
        <v>189</v>
      </c>
      <c r="AG1" s="146" t="s">
        <v>190</v>
      </c>
      <c r="AH1" s="146" t="s">
        <v>191</v>
      </c>
      <c r="AI1" s="146" t="s">
        <v>192</v>
      </c>
    </row>
    <row r="2" spans="1:35" s="32" customFormat="1" ht="18.95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  <c r="K2" s="80"/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168</v>
      </c>
      <c r="S2" s="95" t="s">
        <v>8</v>
      </c>
      <c r="T2" s="105" t="s">
        <v>186</v>
      </c>
      <c r="U2" s="109" t="s">
        <v>193</v>
      </c>
      <c r="W2" s="109" t="s">
        <v>194</v>
      </c>
      <c r="Y2" s="71">
        <v>1</v>
      </c>
      <c r="Z2" s="120" t="str">
        <f t="shared" ref="Z2:Z33" si="0">IF(U2&lt;&gt;"",U2,"")</f>
        <v>2015/2041</v>
      </c>
      <c r="AA2" s="144" t="str">
        <f>IF(Z2&lt;&gt;"",VLOOKUP(Z2,OSS_2018_19!$B$3:$AG$99,2,FALSE),"")</f>
        <v>Radivojev Miloš</v>
      </c>
      <c r="AB2" s="147" t="str">
        <f>IF(Z2&lt;&gt;"",IF(VLOOKUP(Z2,OSS_2018_19!$B$3:$AG$99,21,FALSE)=$S$2,VLOOKUP(Z2,OSS_2018_19!$B$3:$AG$99,19,FALSE),""),"")</f>
        <v/>
      </c>
      <c r="AC2" s="147" t="str">
        <f>IF(Z2&lt;&gt;"",IF(VLOOKUP(Z2,OSS_2018_19!$B$3:$AG$99,21,FALSE)=$S$2,VLOOKUP(Z2,OSS_2018_19!$B$3:$AG$99,20,FALSE),""),"")</f>
        <v/>
      </c>
      <c r="AE2" s="71">
        <v>1</v>
      </c>
      <c r="AF2" s="120" t="str">
        <f>IF(W2&lt;&gt;"",W2,"")</f>
        <v>2018/2501</v>
      </c>
      <c r="AG2" s="144" t="str">
        <f>IF(AF2&lt;&gt;"",VLOOKUP(AF2,OSS_2018_19!$B$3:$AG$99,2,FALSE),"")</f>
        <v>Novaković Milena</v>
      </c>
      <c r="AH2" s="147" t="str">
        <f>IF(AF2&lt;&gt;"",IF(VLOOKUP(AF2,OSS_2018_19!$B$3:$AG$99,21,FALSE)=$S$2,VLOOKUP(AF2,OSS_2018_19!$B$3:$AG$99,19,FALSE),""),"")</f>
        <v/>
      </c>
      <c r="AI2" s="147" t="str">
        <f>IF(AF2&lt;&gt;"",IF(VLOOKUP(AF2,OSS_2018_19!$B$3:$AG$99,21,FALSE)=$S$2,VLOOKUP(AF2,OSS_2018_19!$B$3:$AG$99,20,FALSE),""),"")</f>
        <v/>
      </c>
    </row>
    <row r="3" spans="1:35" s="32" customFormat="1" ht="18.95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35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5"/>
      <c r="G3" s="5"/>
      <c r="H3" s="5"/>
      <c r="I3" s="5"/>
      <c r="J3" s="46"/>
      <c r="K3" s="148"/>
      <c r="L3" s="7" t="str">
        <f>IF(OSS_2018_19!F3&lt;&gt;"",OSS_2018_19!F3,"")</f>
        <v/>
      </c>
      <c r="M3" s="7" t="str">
        <f>IF(OSS_2018_19!G3&lt;&gt;"",OSS_2018_19!G3,"")</f>
        <v/>
      </c>
      <c r="N3" s="7" t="str">
        <f>IF(OSS_2018_19!H3&lt;&gt;"",OSS_2018_19!H3,"")</f>
        <v/>
      </c>
      <c r="O3" s="7" t="str">
        <f>IF(OSS_2018_19!I3&lt;&gt;"",OSS_2018_19!I3,"")</f>
        <v/>
      </c>
      <c r="P3" s="7" t="str">
        <f>IF(OSS_2018_19!J3&lt;&gt;"",OSS_2018_19!J3,"")</f>
        <v/>
      </c>
      <c r="Q3" s="5" t="str">
        <f t="shared" ref="Q3:Q66" si="1">IF(B3&lt;&gt;"",IF(AND(L3&lt;&gt;"",M3&lt;&gt;"",N3&lt;&gt;"",O3&lt;&gt;"",P3&lt;&gt;""),"DA","NE"),"")</f>
        <v>NE</v>
      </c>
      <c r="R3" s="87" t="str">
        <f>IF(AND(Q3="DA",S3="DA"),$S$2,"")</f>
        <v/>
      </c>
      <c r="S3" s="95" t="str">
        <f t="shared" ref="S3:S66" si="2">IF(B3&lt;&gt;"",IF(D3&lt;&gt;"рекреација",IF(ISNA(MATCH(B3,januar_prijave_sport,0)),"NE","DA"),IF(ISNA(MATCH(B3,januar_prijave_rekreacija,0)),"NE","DA")),"")</f>
        <v>DA</v>
      </c>
      <c r="T3" s="89" t="str">
        <f>IF(S3="DA",$S$2,"")</f>
        <v>Јануар</v>
      </c>
      <c r="U3" s="106" t="s">
        <v>195</v>
      </c>
      <c r="W3" s="106" t="s">
        <v>196</v>
      </c>
      <c r="Y3" s="71">
        <v>2</v>
      </c>
      <c r="Z3" s="120" t="str">
        <f t="shared" si="0"/>
        <v>2017/2049</v>
      </c>
      <c r="AA3" s="144" t="str">
        <f>IF(Z3&lt;&gt;"",VLOOKUP(Z3,OSS_2018_19!$B$3:$AG$99,2,FALSE),"")</f>
        <v>Dmitrović Ivan</v>
      </c>
      <c r="AB3" s="147" t="str">
        <f>IF(Z3&lt;&gt;"",IF(VLOOKUP(Z3,OSS_2018_19!$B$3:$AG$99,21,FALSE)=$S$2,VLOOKUP(Z3,OSS_2018_19!$B$3:$AG$99,19,FALSE),""),"")</f>
        <v/>
      </c>
      <c r="AC3" s="147" t="str">
        <f>IF(Z3&lt;&gt;"",IF(VLOOKUP(Z3,OSS_2018_19!$B$3:$AG$99,21,FALSE)=$S$2,VLOOKUP(Z3,OSS_2018_19!$B$3:$AG$99,20,FALSE),""),"")</f>
        <v/>
      </c>
      <c r="AE3" s="71">
        <v>2</v>
      </c>
      <c r="AF3" s="120" t="str">
        <f t="shared" ref="AF3:AF23" si="3">IF(W3&lt;&gt;"",W3,"")</f>
        <v>2018/2502</v>
      </c>
      <c r="AG3" s="144" t="str">
        <f>IF(AF3&lt;&gt;"",VLOOKUP(AF3,OSS_2018_19!$B$3:$AG$99,2,FALSE),"")</f>
        <v>Đukić Sofija</v>
      </c>
      <c r="AH3" s="147">
        <f>IF(AF3&lt;&gt;"",IF(VLOOKUP(AF3,OSS_2018_19!$B$3:$AG$99,21,FALSE)=$S$2,VLOOKUP(AF3,OSS_2018_19!$B$3:$AG$99,19,FALSE),""),"")</f>
        <v>91</v>
      </c>
      <c r="AI3" s="147">
        <f>IF(AF3&lt;&gt;"",IF(VLOOKUP(AF3,OSS_2018_19!$B$3:$AG$99,21,FALSE)=$S$2,VLOOKUP(AF3,OSS_2018_19!$B$3:$AG$99,20,FALSE),""),"")</f>
        <v>10</v>
      </c>
    </row>
    <row r="4" spans="1:35" s="32" customFormat="1" ht="18.95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 t="str">
        <f>IF(OSS_2018_19!E4&lt;&gt;"",OSS_2018_19!E4,"")</f>
        <v/>
      </c>
      <c r="F4" s="5"/>
      <c r="G4" s="5"/>
      <c r="H4" s="5"/>
      <c r="I4" s="5"/>
      <c r="J4" s="46"/>
      <c r="K4" s="148"/>
      <c r="L4" s="7">
        <f>IF(OSS_2018_19!F4&lt;&gt;"",OSS_2018_19!F4,"")</f>
        <v>25</v>
      </c>
      <c r="M4" s="7">
        <f>IF(OSS_2018_19!G4&lt;&gt;"",OSS_2018_19!G4,"")</f>
        <v>29</v>
      </c>
      <c r="N4" s="7">
        <f>IF(OSS_2018_19!H4&lt;&gt;"",OSS_2018_19!H4,"")</f>
        <v>17</v>
      </c>
      <c r="O4" s="7">
        <f>IF(OSS_2018_19!I4&lt;&gt;"",OSS_2018_19!I4,"")</f>
        <v>12</v>
      </c>
      <c r="P4" s="7">
        <f>IF(OSS_2018_19!J4&lt;&gt;"",OSS_2018_19!J4,"")</f>
        <v>9</v>
      </c>
      <c r="Q4" s="5" t="str">
        <f t="shared" si="1"/>
        <v>DA</v>
      </c>
      <c r="R4" s="87" t="str">
        <f t="shared" ref="R4:R67" si="4">IF(AND(Q4="DA",S4="DA"),$S$2,"")</f>
        <v/>
      </c>
      <c r="S4" s="96" t="str">
        <f t="shared" si="2"/>
        <v>NE</v>
      </c>
      <c r="T4" s="57" t="str">
        <f t="shared" ref="T4:T66" si="5">IF(S4="DA",$S$2,"")</f>
        <v/>
      </c>
      <c r="U4" s="106" t="s">
        <v>197</v>
      </c>
      <c r="W4" s="106" t="s">
        <v>198</v>
      </c>
      <c r="Y4" s="71">
        <v>3</v>
      </c>
      <c r="Z4" s="120" t="str">
        <f t="shared" si="0"/>
        <v>2017/2057</v>
      </c>
      <c r="AA4" s="144" t="str">
        <f>IF(Z4&lt;&gt;"",VLOOKUP(Z4,OSS_2018_19!$B$3:$AG$99,2,FALSE),"")</f>
        <v>Baša Janoš</v>
      </c>
      <c r="AB4" s="147" t="str">
        <f>IF(Z4&lt;&gt;"",IF(VLOOKUP(Z4,OSS_2018_19!$B$3:$AG$99,21,FALSE)=$S$2,VLOOKUP(Z4,OSS_2018_19!$B$3:$AG$99,19,FALSE),""),"")</f>
        <v/>
      </c>
      <c r="AC4" s="147" t="str">
        <f>IF(Z4&lt;&gt;"",IF(VLOOKUP(Z4,OSS_2018_19!$B$3:$AG$99,21,FALSE)=$S$2,VLOOKUP(Z4,OSS_2018_19!$B$3:$AG$99,20,FALSE),""),"")</f>
        <v/>
      </c>
      <c r="AE4" s="71">
        <v>3</v>
      </c>
      <c r="AF4" s="120" t="str">
        <f t="shared" si="3"/>
        <v>2018/2504</v>
      </c>
      <c r="AG4" s="144" t="str">
        <f>IF(AF4&lt;&gt;"",VLOOKUP(AF4,OSS_2018_19!$B$3:$AG$99,2,FALSE),"")</f>
        <v>Prelić Gordana</v>
      </c>
      <c r="AH4" s="147">
        <f>IF(AF4&lt;&gt;"",IF(VLOOKUP(AF4,OSS_2018_19!$B$3:$AG$99,21,FALSE)=$S$2,VLOOKUP(AF4,OSS_2018_19!$B$3:$AG$99,19,FALSE),""),"")</f>
        <v>82</v>
      </c>
      <c r="AI4" s="147">
        <f>IF(AF4&lt;&gt;"",IF(VLOOKUP(AF4,OSS_2018_19!$B$3:$AG$99,21,FALSE)=$S$2,VLOOKUP(AF4,OSS_2018_19!$B$3:$AG$99,20,FALSE),""),"")</f>
        <v>9</v>
      </c>
    </row>
    <row r="5" spans="1:35" s="32" customFormat="1" ht="18.95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 t="str">
        <f>IF(OSS_2018_19!E5&lt;&gt;"",OSS_2018_19!E5,"")</f>
        <v/>
      </c>
      <c r="F5" s="5"/>
      <c r="G5" s="5"/>
      <c r="H5" s="5"/>
      <c r="I5" s="5"/>
      <c r="J5" s="46"/>
      <c r="K5" s="148"/>
      <c r="L5" s="7">
        <f>IF(OSS_2018_19!F5&lt;&gt;"",OSS_2018_19!F5,"")</f>
        <v>30</v>
      </c>
      <c r="M5" s="7">
        <f>IF(OSS_2018_19!G5&lt;&gt;"",OSS_2018_19!G5,"")</f>
        <v>32</v>
      </c>
      <c r="N5" s="7">
        <f>IF(OSS_2018_19!H5&lt;&gt;"",OSS_2018_19!H5,"")</f>
        <v>20</v>
      </c>
      <c r="O5" s="7">
        <f>IF(OSS_2018_19!I5&lt;&gt;"",OSS_2018_19!I5,"")</f>
        <v>15</v>
      </c>
      <c r="P5" s="7">
        <f>IF(OSS_2018_19!J5&lt;&gt;"",OSS_2018_19!J5,"")</f>
        <v>15</v>
      </c>
      <c r="Q5" s="5" t="str">
        <f t="shared" si="1"/>
        <v>DA</v>
      </c>
      <c r="R5" s="87" t="str">
        <f t="shared" si="4"/>
        <v/>
      </c>
      <c r="S5" s="96" t="str">
        <f t="shared" si="2"/>
        <v>NE</v>
      </c>
      <c r="T5" s="57" t="str">
        <f t="shared" si="5"/>
        <v/>
      </c>
      <c r="U5" s="106" t="s">
        <v>199</v>
      </c>
      <c r="W5" s="106" t="s">
        <v>200</v>
      </c>
      <c r="Y5" s="71">
        <v>4</v>
      </c>
      <c r="Z5" s="120" t="str">
        <f t="shared" si="0"/>
        <v>2018/2001</v>
      </c>
      <c r="AA5" s="144" t="str">
        <f>IF(Z5&lt;&gt;"",VLOOKUP(Z5,OSS_2018_19!$B$3:$AG$99,2,FALSE),"")</f>
        <v>Stašević Nebojša</v>
      </c>
      <c r="AB5" s="147" t="str">
        <f>IF(Z5&lt;&gt;"",IF(VLOOKUP(Z5,OSS_2018_19!$B$3:$AG$99,21,FALSE)=$S$2,VLOOKUP(Z5,OSS_2018_19!$B$3:$AG$99,19,FALSE),""),"")</f>
        <v/>
      </c>
      <c r="AC5" s="147" t="str">
        <f>IF(Z5&lt;&gt;"",IF(VLOOKUP(Z5,OSS_2018_19!$B$3:$AG$99,21,FALSE)=$S$2,VLOOKUP(Z5,OSS_2018_19!$B$3:$AG$99,20,FALSE),""),"")</f>
        <v/>
      </c>
      <c r="AE5" s="71">
        <v>4</v>
      </c>
      <c r="AF5" s="120" t="str">
        <f t="shared" si="3"/>
        <v>2018/2505</v>
      </c>
      <c r="AG5" s="144" t="str">
        <f>IF(AF5&lt;&gt;"",VLOOKUP(AF5,OSS_2018_19!$B$3:$AG$99,2,FALSE),"")</f>
        <v>Mitrović Dragan</v>
      </c>
      <c r="AH5" s="147">
        <f>IF(AF5&lt;&gt;"",IF(VLOOKUP(AF5,OSS_2018_19!$B$3:$AG$99,21,FALSE)=$S$2,VLOOKUP(AF5,OSS_2018_19!$B$3:$AG$99,19,FALSE),""),"")</f>
        <v>89</v>
      </c>
      <c r="AI5" s="147">
        <f>IF(AF5&lt;&gt;"",IF(VLOOKUP(AF5,OSS_2018_19!$B$3:$AG$99,21,FALSE)=$S$2,VLOOKUP(AF5,OSS_2018_19!$B$3:$AG$99,20,FALSE),""),"")</f>
        <v>9</v>
      </c>
    </row>
    <row r="6" spans="1:35" s="32" customFormat="1" ht="18.95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 t="str">
        <f>IF(OSS_2018_19!E6&lt;&gt;"",OSS_2018_19!E6,"")</f>
        <v/>
      </c>
      <c r="F6" s="5"/>
      <c r="G6" s="5"/>
      <c r="H6" s="5"/>
      <c r="I6" s="5"/>
      <c r="J6" s="46"/>
      <c r="K6" s="148"/>
      <c r="L6" s="7">
        <f>IF(OSS_2018_19!F6&lt;&gt;"",OSS_2018_19!F6,"")</f>
        <v>26</v>
      </c>
      <c r="M6" s="7" t="str">
        <f>IF(OSS_2018_19!G6&lt;&gt;"",OSS_2018_19!G6,"")</f>
        <v/>
      </c>
      <c r="N6" s="7" t="str">
        <f>IF(OSS_2018_19!H6&lt;&gt;"",OSS_2018_19!H6,"")</f>
        <v/>
      </c>
      <c r="O6" s="7" t="str">
        <f>IF(OSS_2018_19!I6&lt;&gt;"",OSS_2018_19!I6,"")</f>
        <v/>
      </c>
      <c r="P6" s="7" t="str">
        <f>IF(OSS_2018_19!J6&lt;&gt;"",OSS_2018_19!J6,"")</f>
        <v/>
      </c>
      <c r="Q6" s="5" t="str">
        <f t="shared" si="1"/>
        <v>NE</v>
      </c>
      <c r="R6" s="87" t="str">
        <f t="shared" si="4"/>
        <v/>
      </c>
      <c r="S6" s="96" t="str">
        <f t="shared" si="2"/>
        <v>DA</v>
      </c>
      <c r="T6" s="57" t="str">
        <f t="shared" si="5"/>
        <v>Јануар</v>
      </c>
      <c r="U6" s="106" t="s">
        <v>201</v>
      </c>
      <c r="W6" s="106" t="s">
        <v>202</v>
      </c>
      <c r="Y6" s="71">
        <v>5</v>
      </c>
      <c r="Z6" s="120" t="str">
        <f t="shared" si="0"/>
        <v>2018/2004</v>
      </c>
      <c r="AA6" s="144" t="str">
        <f>IF(Z6&lt;&gt;"",VLOOKUP(Z6,OSS_2018_19!$B$3:$AG$99,2,FALSE),"")</f>
        <v>Mijatović Bojan</v>
      </c>
      <c r="AB6" s="147" t="str">
        <f>IF(Z6&lt;&gt;"",IF(VLOOKUP(Z6,OSS_2018_19!$B$3:$AG$99,21,FALSE)=$S$2,VLOOKUP(Z6,OSS_2018_19!$B$3:$AG$99,19,FALSE),""),"")</f>
        <v/>
      </c>
      <c r="AC6" s="147" t="str">
        <f>IF(Z6&lt;&gt;"",IF(VLOOKUP(Z6,OSS_2018_19!$B$3:$AG$99,21,FALSE)=$S$2,VLOOKUP(Z6,OSS_2018_19!$B$3:$AG$99,20,FALSE),""),"")</f>
        <v/>
      </c>
      <c r="AE6" s="71">
        <v>5</v>
      </c>
      <c r="AF6" s="120" t="str">
        <f t="shared" si="3"/>
        <v>2018/2506</v>
      </c>
      <c r="AG6" s="144" t="str">
        <f>IF(AF6&lt;&gt;"",VLOOKUP(AF6,OSS_2018_19!$B$3:$AG$99,2,FALSE),"")</f>
        <v>Petrović Mirela</v>
      </c>
      <c r="AH6" s="147" t="str">
        <f>IF(AF6&lt;&gt;"",IF(VLOOKUP(AF6,OSS_2018_19!$B$3:$AG$99,21,FALSE)=$S$2,VLOOKUP(AF6,OSS_2018_19!$B$3:$AG$99,19,FALSE),""),"")</f>
        <v/>
      </c>
      <c r="AI6" s="147" t="str">
        <f>IF(AF6&lt;&gt;"",IF(VLOOKUP(AF6,OSS_2018_19!$B$3:$AG$99,21,FALSE)=$S$2,VLOOKUP(AF6,OSS_2018_19!$B$3:$AG$99,20,FALSE),""),"")</f>
        <v/>
      </c>
    </row>
    <row r="7" spans="1:35" s="32" customFormat="1" ht="17.45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 t="str">
        <f>IF(OSS_2018_19!E7&lt;&gt;"",OSS_2018_19!E7,"")</f>
        <v/>
      </c>
      <c r="F7" s="5"/>
      <c r="G7" s="5"/>
      <c r="H7" s="5"/>
      <c r="I7" s="5"/>
      <c r="J7" s="46"/>
      <c r="K7" s="148"/>
      <c r="L7" s="7">
        <f>IF(OSS_2018_19!F7&lt;&gt;"",OSS_2018_19!F7,"")</f>
        <v>24</v>
      </c>
      <c r="M7" s="7">
        <f>IF(OSS_2018_19!G7&lt;&gt;"",OSS_2018_19!G7,"")</f>
        <v>25</v>
      </c>
      <c r="N7" s="7">
        <f>IF(OSS_2018_19!H7&lt;&gt;"",OSS_2018_19!H7,"")</f>
        <v>12</v>
      </c>
      <c r="O7" s="7">
        <f>IF(OSS_2018_19!I7&lt;&gt;"",OSS_2018_19!I7,"")</f>
        <v>9</v>
      </c>
      <c r="P7" s="7">
        <f>IF(OSS_2018_19!J7&lt;&gt;"",OSS_2018_19!J7,"")</f>
        <v>11</v>
      </c>
      <c r="Q7" s="5" t="str">
        <f t="shared" si="1"/>
        <v>DA</v>
      </c>
      <c r="R7" s="87" t="str">
        <f t="shared" si="4"/>
        <v>Јануар</v>
      </c>
      <c r="S7" s="96" t="str">
        <f t="shared" si="2"/>
        <v>DA</v>
      </c>
      <c r="T7" s="57" t="str">
        <f t="shared" si="5"/>
        <v>Јануар</v>
      </c>
      <c r="U7" s="106" t="s">
        <v>203</v>
      </c>
      <c r="W7" s="106" t="s">
        <v>204</v>
      </c>
      <c r="Y7" s="71">
        <v>6</v>
      </c>
      <c r="Z7" s="120" t="str">
        <f t="shared" si="0"/>
        <v>2018/2005</v>
      </c>
      <c r="AA7" s="144" t="str">
        <f>IF(Z7&lt;&gt;"",VLOOKUP(Z7,OSS_2018_19!$B$3:$AG$99,2,FALSE),"")</f>
        <v>Ćurić Vojislav</v>
      </c>
      <c r="AB7" s="147">
        <f>IF(Z7&lt;&gt;"",IF(VLOOKUP(Z7,OSS_2018_19!$B$3:$AG$99,21,FALSE)=$S$2,VLOOKUP(Z7,OSS_2018_19!$B$3:$AG$99,19,FALSE),""),"")</f>
        <v>87</v>
      </c>
      <c r="AC7" s="147">
        <f>IF(Z7&lt;&gt;"",IF(VLOOKUP(Z7,OSS_2018_19!$B$3:$AG$99,21,FALSE)=$S$2,VLOOKUP(Z7,OSS_2018_19!$B$3:$AG$99,20,FALSE),""),"")</f>
        <v>9</v>
      </c>
      <c r="AE7" s="71">
        <v>6</v>
      </c>
      <c r="AF7" s="120" t="str">
        <f t="shared" si="3"/>
        <v>2018/2507</v>
      </c>
      <c r="AG7" s="144" t="str">
        <f>IF(AF7&lt;&gt;"",VLOOKUP(AF7,OSS_2018_19!$B$3:$AG$99,2,FALSE),"")</f>
        <v>Ranković Bojana</v>
      </c>
      <c r="AH7" s="147" t="str">
        <f>IF(AF7&lt;&gt;"",IF(VLOOKUP(AF7,OSS_2018_19!$B$3:$AG$99,21,FALSE)=$S$2,VLOOKUP(AF7,OSS_2018_19!$B$3:$AG$99,19,FALSE),""),"")</f>
        <v/>
      </c>
      <c r="AI7" s="147" t="str">
        <f>IF(AF7&lt;&gt;"",IF(VLOOKUP(AF7,OSS_2018_19!$B$3:$AG$99,21,FALSE)=$S$2,VLOOKUP(AF7,OSS_2018_19!$B$3:$AG$99,20,FALSE),""),"")</f>
        <v/>
      </c>
    </row>
    <row r="8" spans="1:35" s="32" customFormat="1" ht="17.45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 t="str">
        <f>IF(OSS_2018_19!E8&lt;&gt;"",OSS_2018_19!E8,"")</f>
        <v/>
      </c>
      <c r="F8" s="5"/>
      <c r="G8" s="5"/>
      <c r="H8" s="5"/>
      <c r="I8" s="5"/>
      <c r="J8" s="46"/>
      <c r="K8" s="148"/>
      <c r="L8" s="7" t="str">
        <f>IF(OSS_2018_19!F8&lt;&gt;"",OSS_2018_19!F8,"")</f>
        <v/>
      </c>
      <c r="M8" s="7" t="str">
        <f>IF(OSS_2018_19!G8&lt;&gt;"",OSS_2018_19!G8,"")</f>
        <v/>
      </c>
      <c r="N8" s="7" t="str">
        <f>IF(OSS_2018_19!H8&lt;&gt;"",OSS_2018_19!H8,"")</f>
        <v/>
      </c>
      <c r="O8" s="7" t="str">
        <f>IF(OSS_2018_19!I8&lt;&gt;"",OSS_2018_19!I8,"")</f>
        <v/>
      </c>
      <c r="P8" s="7" t="str">
        <f>IF(OSS_2018_19!J8&lt;&gt;"",OSS_2018_19!J8,"")</f>
        <v/>
      </c>
      <c r="Q8" s="5" t="str">
        <f t="shared" si="1"/>
        <v>NE</v>
      </c>
      <c r="R8" s="87" t="str">
        <f t="shared" si="4"/>
        <v/>
      </c>
      <c r="S8" s="96" t="str">
        <f t="shared" si="2"/>
        <v>NE</v>
      </c>
      <c r="T8" s="57" t="str">
        <f t="shared" si="5"/>
        <v/>
      </c>
      <c r="U8" s="106" t="s">
        <v>205</v>
      </c>
      <c r="W8" s="106" t="s">
        <v>206</v>
      </c>
      <c r="Y8" s="71">
        <v>7</v>
      </c>
      <c r="Z8" s="120" t="str">
        <f t="shared" si="0"/>
        <v>2018/2006</v>
      </c>
      <c r="AA8" s="144" t="str">
        <f>IF(Z8&lt;&gt;"",VLOOKUP(Z8,OSS_2018_19!$B$3:$AG$99,2,FALSE),"")</f>
        <v>Ignjatović Stefan</v>
      </c>
      <c r="AB8" s="147" t="str">
        <f>IF(Z8&lt;&gt;"",IF(VLOOKUP(Z8,OSS_2018_19!$B$3:$AG$99,21,FALSE)=$S$2,VLOOKUP(Z8,OSS_2018_19!$B$3:$AG$99,19,FALSE),""),"")</f>
        <v/>
      </c>
      <c r="AC8" s="147" t="str">
        <f>IF(Z8&lt;&gt;"",IF(VLOOKUP(Z8,OSS_2018_19!$B$3:$AG$99,21,FALSE)=$S$2,VLOOKUP(Z8,OSS_2018_19!$B$3:$AG$99,20,FALSE),""),"")</f>
        <v/>
      </c>
      <c r="AE8" s="71">
        <v>7</v>
      </c>
      <c r="AF8" s="120" t="str">
        <f t="shared" si="3"/>
        <v>2018/2508</v>
      </c>
      <c r="AG8" s="144" t="str">
        <f>IF(AF8&lt;&gt;"",VLOOKUP(AF8,OSS_2018_19!$B$3:$AG$99,2,FALSE),"")</f>
        <v>Prizrenac Aleksandar</v>
      </c>
      <c r="AH8" s="147" t="str">
        <f>IF(AF8&lt;&gt;"",IF(VLOOKUP(AF8,OSS_2018_19!$B$3:$AG$99,21,FALSE)=$S$2,VLOOKUP(AF8,OSS_2018_19!$B$3:$AG$99,19,FALSE),""),"")</f>
        <v/>
      </c>
      <c r="AI8" s="147" t="str">
        <f>IF(AF8&lt;&gt;"",IF(VLOOKUP(AF8,OSS_2018_19!$B$3:$AG$99,21,FALSE)=$S$2,VLOOKUP(AF8,OSS_2018_19!$B$3:$AG$99,20,FALSE),""),"")</f>
        <v/>
      </c>
    </row>
    <row r="9" spans="1:35" s="32" customFormat="1" ht="17.45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 t="str">
        <f>IF(OSS_2018_19!E9&lt;&gt;"",OSS_2018_19!E9,"")</f>
        <v/>
      </c>
      <c r="F9" s="5"/>
      <c r="G9" s="5"/>
      <c r="H9" s="5"/>
      <c r="I9" s="5"/>
      <c r="J9" s="46"/>
      <c r="K9" s="148"/>
      <c r="L9" s="7" t="str">
        <f>IF(OSS_2018_19!F9&lt;&gt;"",OSS_2018_19!F9,"")</f>
        <v/>
      </c>
      <c r="M9" s="7" t="str">
        <f>IF(OSS_2018_19!G9&lt;&gt;"",OSS_2018_19!G9,"")</f>
        <v/>
      </c>
      <c r="N9" s="7" t="str">
        <f>IF(OSS_2018_19!H9&lt;&gt;"",OSS_2018_19!H9,"")</f>
        <v/>
      </c>
      <c r="O9" s="7" t="str">
        <f>IF(OSS_2018_19!I9&lt;&gt;"",OSS_2018_19!I9,"")</f>
        <v/>
      </c>
      <c r="P9" s="7" t="str">
        <f>IF(OSS_2018_19!J9&lt;&gt;"",OSS_2018_19!J9,"")</f>
        <v/>
      </c>
      <c r="Q9" s="5" t="str">
        <f t="shared" si="1"/>
        <v>NE</v>
      </c>
      <c r="R9" s="87" t="str">
        <f t="shared" si="4"/>
        <v/>
      </c>
      <c r="S9" s="96" t="str">
        <f t="shared" si="2"/>
        <v>NE</v>
      </c>
      <c r="T9" s="57" t="str">
        <f t="shared" si="5"/>
        <v/>
      </c>
      <c r="U9" s="106" t="s">
        <v>207</v>
      </c>
      <c r="W9" s="106" t="s">
        <v>208</v>
      </c>
      <c r="Y9" s="71">
        <v>8</v>
      </c>
      <c r="Z9" s="120" t="str">
        <f t="shared" si="0"/>
        <v>2018/2007</v>
      </c>
      <c r="AA9" s="144" t="str">
        <f>IF(Z9&lt;&gt;"",VLOOKUP(Z9,OSS_2018_19!$B$3:$AG$99,2,FALSE),"")</f>
        <v>Šimpraga Anja</v>
      </c>
      <c r="AB9" s="147">
        <f>IF(Z9&lt;&gt;"",IF(VLOOKUP(Z9,OSS_2018_19!$B$3:$AG$99,21,FALSE)=$S$2,VLOOKUP(Z9,OSS_2018_19!$B$3:$AG$99,19,FALSE),""),"")</f>
        <v>87</v>
      </c>
      <c r="AC9" s="147">
        <f>IF(Z9&lt;&gt;"",IF(VLOOKUP(Z9,OSS_2018_19!$B$3:$AG$99,21,FALSE)=$S$2,VLOOKUP(Z9,OSS_2018_19!$B$3:$AG$99,20,FALSE),""),"")</f>
        <v>9</v>
      </c>
      <c r="AE9" s="71">
        <v>8</v>
      </c>
      <c r="AF9" s="120" t="str">
        <f t="shared" si="3"/>
        <v>2018/2510</v>
      </c>
      <c r="AG9" s="144" t="str">
        <f>IF(AF9&lt;&gt;"",VLOOKUP(AF9,OSS_2018_19!$B$3:$AG$99,2,FALSE),"")</f>
        <v>Bajić Miloš</v>
      </c>
      <c r="AH9" s="147">
        <f>IF(AF9&lt;&gt;"",IF(VLOOKUP(AF9,OSS_2018_19!$B$3:$AG$99,21,FALSE)=$S$2,VLOOKUP(AF9,OSS_2018_19!$B$3:$AG$99,19,FALSE),""),"")</f>
        <v>98</v>
      </c>
      <c r="AI9" s="147">
        <f>IF(AF9&lt;&gt;"",IF(VLOOKUP(AF9,OSS_2018_19!$B$3:$AG$99,21,FALSE)=$S$2,VLOOKUP(AF9,OSS_2018_19!$B$3:$AG$99,20,FALSE),""),"")</f>
        <v>10</v>
      </c>
    </row>
    <row r="10" spans="1:35" s="32" customFormat="1" ht="17.45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 t="str">
        <f>IF(OSS_2018_19!E10&lt;&gt;"",OSS_2018_19!E10,"")</f>
        <v/>
      </c>
      <c r="F10" s="5"/>
      <c r="G10" s="5">
        <v>28</v>
      </c>
      <c r="H10" s="5"/>
      <c r="I10" s="5"/>
      <c r="J10" s="46"/>
      <c r="K10" s="148"/>
      <c r="L10" s="7">
        <f>IF(OSS_2018_19!F10&lt;&gt;"",OSS_2018_19!F10,"")</f>
        <v>26</v>
      </c>
      <c r="M10" s="7">
        <f>IF(OSS_2018_19!G10&lt;&gt;"",OSS_2018_19!G10,"")</f>
        <v>28</v>
      </c>
      <c r="N10" s="7">
        <f>IF(OSS_2018_19!H10&lt;&gt;"",OSS_2018_19!H10,"")</f>
        <v>20</v>
      </c>
      <c r="O10" s="7">
        <f>IF(OSS_2018_19!I10&lt;&gt;"",OSS_2018_19!I10,"")</f>
        <v>10</v>
      </c>
      <c r="P10" s="7">
        <f>IF(OSS_2018_19!J10&lt;&gt;"",OSS_2018_19!J10,"")</f>
        <v>9</v>
      </c>
      <c r="Q10" s="5" t="str">
        <f t="shared" si="1"/>
        <v>DA</v>
      </c>
      <c r="R10" s="87" t="str">
        <f t="shared" si="4"/>
        <v/>
      </c>
      <c r="S10" s="96" t="str">
        <f t="shared" si="2"/>
        <v>NE</v>
      </c>
      <c r="T10" s="57" t="str">
        <f t="shared" si="5"/>
        <v/>
      </c>
      <c r="U10" s="106" t="s">
        <v>209</v>
      </c>
      <c r="W10" s="106" t="s">
        <v>210</v>
      </c>
      <c r="Y10" s="71">
        <v>9</v>
      </c>
      <c r="Z10" s="120" t="str">
        <f t="shared" si="0"/>
        <v>2018/2008</v>
      </c>
      <c r="AA10" s="144" t="str">
        <f>IF(Z10&lt;&gt;"",VLOOKUP(Z10,OSS_2018_19!$B$3:$AG$99,2,FALSE),"")</f>
        <v>Vujasinović Danilo</v>
      </c>
      <c r="AB10" s="147" t="str">
        <f>IF(Z10&lt;&gt;"",IF(VLOOKUP(Z10,OSS_2018_19!$B$3:$AG$99,21,FALSE)=$S$2,VLOOKUP(Z10,OSS_2018_19!$B$3:$AG$99,19,FALSE),""),"")</f>
        <v/>
      </c>
      <c r="AC10" s="147" t="str">
        <f>IF(Z10&lt;&gt;"",IF(VLOOKUP(Z10,OSS_2018_19!$B$3:$AG$99,21,FALSE)=$S$2,VLOOKUP(Z10,OSS_2018_19!$B$3:$AG$99,20,FALSE),""),"")</f>
        <v/>
      </c>
      <c r="AE10" s="71">
        <v>9</v>
      </c>
      <c r="AF10" s="120" t="str">
        <f t="shared" si="3"/>
        <v>2018/2511</v>
      </c>
      <c r="AG10" s="144" t="str">
        <f>IF(AF10&lt;&gt;"",VLOOKUP(AF10,OSS_2018_19!$B$3:$AG$99,2,FALSE),"")</f>
        <v>Žarkov Nina</v>
      </c>
      <c r="AH10" s="147" t="str">
        <f>IF(AF10&lt;&gt;"",IF(VLOOKUP(AF10,OSS_2018_19!$B$3:$AG$99,21,FALSE)=$S$2,VLOOKUP(AF10,OSS_2018_19!$B$3:$AG$99,19,FALSE),""),"")</f>
        <v/>
      </c>
      <c r="AI10" s="147" t="str">
        <f>IF(AF10&lt;&gt;"",IF(VLOOKUP(AF10,OSS_2018_19!$B$3:$AG$99,21,FALSE)=$S$2,VLOOKUP(AF10,OSS_2018_19!$B$3:$AG$99,20,FALSE),""),"")</f>
        <v/>
      </c>
    </row>
    <row r="11" spans="1:35" s="32" customFormat="1" ht="17.45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 t="str">
        <f>IF(OSS_2018_19!E11&lt;&gt;"",OSS_2018_19!E11,"")</f>
        <v/>
      </c>
      <c r="F11" s="5"/>
      <c r="G11" s="5"/>
      <c r="H11" s="5"/>
      <c r="I11" s="5"/>
      <c r="J11" s="46"/>
      <c r="K11" s="148"/>
      <c r="L11" s="7" t="str">
        <f>IF(OSS_2018_19!F11&lt;&gt;"",OSS_2018_19!F11,"")</f>
        <v/>
      </c>
      <c r="M11" s="7" t="str">
        <f>IF(OSS_2018_19!G11&lt;&gt;"",OSS_2018_19!G11,"")</f>
        <v/>
      </c>
      <c r="N11" s="7" t="str">
        <f>IF(OSS_2018_19!H11&lt;&gt;"",OSS_2018_19!H11,"")</f>
        <v/>
      </c>
      <c r="O11" s="7" t="str">
        <f>IF(OSS_2018_19!I11&lt;&gt;"",OSS_2018_19!I11,"")</f>
        <v/>
      </c>
      <c r="P11" s="7" t="str">
        <f>IF(OSS_2018_19!J11&lt;&gt;"",OSS_2018_19!J11,"")</f>
        <v/>
      </c>
      <c r="Q11" s="5" t="str">
        <f t="shared" si="1"/>
        <v>NE</v>
      </c>
      <c r="R11" s="87" t="str">
        <f t="shared" si="4"/>
        <v/>
      </c>
      <c r="S11" s="96" t="str">
        <f t="shared" si="2"/>
        <v>NE</v>
      </c>
      <c r="T11" s="57" t="str">
        <f t="shared" si="5"/>
        <v/>
      </c>
      <c r="U11" s="106" t="s">
        <v>211</v>
      </c>
      <c r="W11" s="106" t="s">
        <v>212</v>
      </c>
      <c r="Y11" s="71">
        <v>10</v>
      </c>
      <c r="Z11" s="120" t="str">
        <f t="shared" si="0"/>
        <v>2018/2012</v>
      </c>
      <c r="AA11" s="144" t="str">
        <f>IF(Z11&lt;&gt;"",VLOOKUP(Z11,OSS_2018_19!$B$3:$AG$99,2,FALSE),"")</f>
        <v>Ilić Stefan</v>
      </c>
      <c r="AB11" s="147">
        <f>IF(Z11&lt;&gt;"",IF(VLOOKUP(Z11,OSS_2018_19!$B$3:$AG$99,21,FALSE)=$S$2,VLOOKUP(Z11,OSS_2018_19!$B$3:$AG$99,19,FALSE),""),"")</f>
        <v>91</v>
      </c>
      <c r="AC11" s="147">
        <f>IF(Z11&lt;&gt;"",IF(VLOOKUP(Z11,OSS_2018_19!$B$3:$AG$99,21,FALSE)=$S$2,VLOOKUP(Z11,OSS_2018_19!$B$3:$AG$99,20,FALSE),""),"")</f>
        <v>10</v>
      </c>
      <c r="AE11" s="71">
        <v>10</v>
      </c>
      <c r="AF11" s="120" t="str">
        <f t="shared" si="3"/>
        <v>2018/2512</v>
      </c>
      <c r="AG11" s="144" t="str">
        <f>IF(AF11&lt;&gt;"",VLOOKUP(AF11,OSS_2018_19!$B$3:$AG$99,2,FALSE),"")</f>
        <v>Milošević Irena</v>
      </c>
      <c r="AH11" s="147" t="str">
        <f>IF(AF11&lt;&gt;"",IF(VLOOKUP(AF11,OSS_2018_19!$B$3:$AG$99,21,FALSE)=$S$2,VLOOKUP(AF11,OSS_2018_19!$B$3:$AG$99,19,FALSE),""),"")</f>
        <v/>
      </c>
      <c r="AI11" s="147" t="str">
        <f>IF(AF11&lt;&gt;"",IF(VLOOKUP(AF11,OSS_2018_19!$B$3:$AG$99,21,FALSE)=$S$2,VLOOKUP(AF11,OSS_2018_19!$B$3:$AG$99,20,FALSE),""),"")</f>
        <v/>
      </c>
    </row>
    <row r="12" spans="1:35" s="32" customFormat="1" ht="17.45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 t="str">
        <f>IF(OSS_2018_19!E12&lt;&gt;"",OSS_2018_19!E12,"")</f>
        <v/>
      </c>
      <c r="F12" s="5"/>
      <c r="G12" s="5"/>
      <c r="H12" s="5"/>
      <c r="I12" s="5"/>
      <c r="J12" s="46"/>
      <c r="K12" s="148"/>
      <c r="L12" s="7" t="str">
        <f>IF(OSS_2018_19!F12&lt;&gt;"",OSS_2018_19!F12,"")</f>
        <v/>
      </c>
      <c r="M12" s="7" t="str">
        <f>IF(OSS_2018_19!G12&lt;&gt;"",OSS_2018_19!G12,"")</f>
        <v/>
      </c>
      <c r="N12" s="7" t="str">
        <f>IF(OSS_2018_19!H12&lt;&gt;"",OSS_2018_19!H12,"")</f>
        <v/>
      </c>
      <c r="O12" s="7" t="str">
        <f>IF(OSS_2018_19!I12&lt;&gt;"",OSS_2018_19!I12,"")</f>
        <v/>
      </c>
      <c r="P12" s="7" t="str">
        <f>IF(OSS_2018_19!J12&lt;&gt;"",OSS_2018_19!J12,"")</f>
        <v/>
      </c>
      <c r="Q12" s="5" t="str">
        <f t="shared" si="1"/>
        <v>NE</v>
      </c>
      <c r="R12" s="87" t="str">
        <f t="shared" si="4"/>
        <v/>
      </c>
      <c r="S12" s="96" t="str">
        <f t="shared" si="2"/>
        <v>NE</v>
      </c>
      <c r="T12" s="57" t="str">
        <f t="shared" si="5"/>
        <v/>
      </c>
      <c r="U12" s="106" t="s">
        <v>213</v>
      </c>
      <c r="W12" s="106"/>
      <c r="Y12" s="71">
        <v>11</v>
      </c>
      <c r="Z12" s="120" t="str">
        <f t="shared" si="0"/>
        <v>2018/2013</v>
      </c>
      <c r="AA12" s="144" t="str">
        <f>IF(Z12&lt;&gt;"",VLOOKUP(Z12,OSS_2018_19!$B$3:$AG$99,2,FALSE),"")</f>
        <v>Ćirić Stevan</v>
      </c>
      <c r="AB12" s="147" t="str">
        <f>IF(Z12&lt;&gt;"",IF(VLOOKUP(Z12,OSS_2018_19!$B$3:$AG$99,21,FALSE)=$S$2,VLOOKUP(Z12,OSS_2018_19!$B$3:$AG$99,19,FALSE),""),"")</f>
        <v/>
      </c>
      <c r="AC12" s="147" t="str">
        <f>IF(Z12&lt;&gt;"",IF(VLOOKUP(Z12,OSS_2018_19!$B$3:$AG$99,21,FALSE)=$S$2,VLOOKUP(Z12,OSS_2018_19!$B$3:$AG$99,20,FALSE),""),"")</f>
        <v/>
      </c>
      <c r="AE12" s="71">
        <v>11</v>
      </c>
      <c r="AF12" s="120" t="str">
        <f t="shared" si="3"/>
        <v/>
      </c>
      <c r="AG12" s="144" t="str">
        <f>IF(AF12&lt;&gt;"",VLOOKUP(AF12,OSS_2018_19!$B$3:$AG$99,2,FALSE),"")</f>
        <v/>
      </c>
      <c r="AH12" s="147" t="str">
        <f>IF(AF12&lt;&gt;"",IF(VLOOKUP(AF12,OSS_2018_19!$B$3:$AG$99,21,FALSE)=$S$2,VLOOKUP(AF12,OSS_2018_19!$B$3:$AG$99,19,FALSE),""),"")</f>
        <v/>
      </c>
      <c r="AI12" s="147" t="str">
        <f>IF(AF12&lt;&gt;"",IF(VLOOKUP(AF12,OSS_2018_19!$B$3:$AG$99,21,FALSE)=$S$2,VLOOKUP(AF12,OSS_2018_19!$B$3:$AG$99,20,FALSE),""),"")</f>
        <v/>
      </c>
    </row>
    <row r="13" spans="1:35" s="32" customFormat="1" ht="17.45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 t="str">
        <f>IF(OSS_2018_19!E13&lt;&gt;"",OSS_2018_19!E13,"")</f>
        <v/>
      </c>
      <c r="F13" s="5"/>
      <c r="G13" s="5"/>
      <c r="H13" s="5"/>
      <c r="I13" s="5"/>
      <c r="J13" s="46"/>
      <c r="K13" s="148"/>
      <c r="L13" s="7" t="str">
        <f>IF(OSS_2018_19!F13&lt;&gt;"",OSS_2018_19!F13,"")</f>
        <v/>
      </c>
      <c r="M13" s="7" t="str">
        <f>IF(OSS_2018_19!G13&lt;&gt;"",OSS_2018_19!G13,"")</f>
        <v/>
      </c>
      <c r="N13" s="7" t="str">
        <f>IF(OSS_2018_19!H13&lt;&gt;"",OSS_2018_19!H13,"")</f>
        <v/>
      </c>
      <c r="O13" s="7" t="str">
        <f>IF(OSS_2018_19!I13&lt;&gt;"",OSS_2018_19!I13,"")</f>
        <v/>
      </c>
      <c r="P13" s="7" t="str">
        <f>IF(OSS_2018_19!J13&lt;&gt;"",OSS_2018_19!J13,"")</f>
        <v/>
      </c>
      <c r="Q13" s="5" t="str">
        <f t="shared" si="1"/>
        <v>NE</v>
      </c>
      <c r="R13" s="87" t="str">
        <f t="shared" si="4"/>
        <v/>
      </c>
      <c r="S13" s="96" t="str">
        <f t="shared" si="2"/>
        <v>DA</v>
      </c>
      <c r="T13" s="57" t="str">
        <f t="shared" si="5"/>
        <v>Јануар</v>
      </c>
      <c r="U13" s="106" t="s">
        <v>214</v>
      </c>
      <c r="W13" s="106"/>
      <c r="Y13" s="71">
        <v>12</v>
      </c>
      <c r="Z13" s="120" t="str">
        <f t="shared" si="0"/>
        <v>2018/2014</v>
      </c>
      <c r="AA13" s="144" t="str">
        <f>IF(Z13&lt;&gt;"",VLOOKUP(Z13,OSS_2018_19!$B$3:$AG$99,2,FALSE),"")</f>
        <v>Todorović Jovan</v>
      </c>
      <c r="AB13" s="147" t="str">
        <f>IF(Z13&lt;&gt;"",IF(VLOOKUP(Z13,OSS_2018_19!$B$3:$AG$99,21,FALSE)=$S$2,VLOOKUP(Z13,OSS_2018_19!$B$3:$AG$99,19,FALSE),""),"")</f>
        <v/>
      </c>
      <c r="AC13" s="147" t="str">
        <f>IF(Z13&lt;&gt;"",IF(VLOOKUP(Z13,OSS_2018_19!$B$3:$AG$99,21,FALSE)=$S$2,VLOOKUP(Z13,OSS_2018_19!$B$3:$AG$99,20,FALSE),""),"")</f>
        <v/>
      </c>
      <c r="AE13" s="71">
        <v>12</v>
      </c>
      <c r="AF13" s="120" t="str">
        <f t="shared" si="3"/>
        <v/>
      </c>
      <c r="AG13" s="144" t="str">
        <f>IF(AF13&lt;&gt;"",VLOOKUP(AF13,OSS_2018_19!$B$3:$AG$99,2,FALSE),"")</f>
        <v/>
      </c>
      <c r="AH13" s="147" t="str">
        <f>IF(AF13&lt;&gt;"",IF(VLOOKUP(AF13,OSS_2018_19!$B$3:$AG$99,21,FALSE)=$S$2,VLOOKUP(AF13,OSS_2018_19!$B$3:$AG$99,19,FALSE),""),"")</f>
        <v/>
      </c>
      <c r="AI13" s="147" t="str">
        <f>IF(AF13&lt;&gt;"",IF(VLOOKUP(AF13,OSS_2018_19!$B$3:$AG$99,21,FALSE)=$S$2,VLOOKUP(AF13,OSS_2018_19!$B$3:$AG$99,20,FALSE),""),"")</f>
        <v/>
      </c>
    </row>
    <row r="14" spans="1:35" s="32" customFormat="1" ht="17.45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 t="str">
        <f>IF(OSS_2018_19!E14&lt;&gt;"",OSS_2018_19!E14,"")</f>
        <v/>
      </c>
      <c r="F14" s="5"/>
      <c r="G14" s="5"/>
      <c r="H14" s="5">
        <v>20</v>
      </c>
      <c r="I14" s="5"/>
      <c r="J14" s="46"/>
      <c r="K14" s="148"/>
      <c r="L14" s="7">
        <f>IF(OSS_2018_19!F14&lt;&gt;"",OSS_2018_19!F14,"")</f>
        <v>29</v>
      </c>
      <c r="M14" s="7">
        <f>IF(OSS_2018_19!G14&lt;&gt;"",OSS_2018_19!G14,"")</f>
        <v>28</v>
      </c>
      <c r="N14" s="7">
        <f>IF(OSS_2018_19!H14&lt;&gt;"",OSS_2018_19!H14,"")</f>
        <v>20</v>
      </c>
      <c r="O14" s="7">
        <f>IF(OSS_2018_19!I14&lt;&gt;"",OSS_2018_19!I14,"")</f>
        <v>9</v>
      </c>
      <c r="P14" s="7" t="str">
        <f>IF(OSS_2018_19!J14&lt;&gt;"",OSS_2018_19!J14,"")</f>
        <v/>
      </c>
      <c r="Q14" s="5" t="str">
        <f t="shared" si="1"/>
        <v>NE</v>
      </c>
      <c r="R14" s="87" t="str">
        <f t="shared" si="4"/>
        <v/>
      </c>
      <c r="S14" s="96" t="str">
        <f t="shared" si="2"/>
        <v>DA</v>
      </c>
      <c r="T14" s="57" t="str">
        <f t="shared" si="5"/>
        <v>Јануар</v>
      </c>
      <c r="U14" s="106" t="s">
        <v>215</v>
      </c>
      <c r="W14" s="106"/>
      <c r="Y14" s="71">
        <v>13</v>
      </c>
      <c r="Z14" s="120" t="str">
        <f t="shared" si="0"/>
        <v>2018/2015</v>
      </c>
      <c r="AA14" s="144" t="str">
        <f>IF(Z14&lt;&gt;"",VLOOKUP(Z14,OSS_2018_19!$B$3:$AG$99,2,FALSE),"")</f>
        <v>Trifunović Dušan</v>
      </c>
      <c r="AB14" s="147" t="str">
        <f>IF(Z14&lt;&gt;"",IF(VLOOKUP(Z14,OSS_2018_19!$B$3:$AG$99,21,FALSE)=$S$2,VLOOKUP(Z14,OSS_2018_19!$B$3:$AG$99,19,FALSE),""),"")</f>
        <v/>
      </c>
      <c r="AC14" s="147" t="str">
        <f>IF(Z14&lt;&gt;"",IF(VLOOKUP(Z14,OSS_2018_19!$B$3:$AG$99,21,FALSE)=$S$2,VLOOKUP(Z14,OSS_2018_19!$B$3:$AG$99,20,FALSE),""),"")</f>
        <v/>
      </c>
      <c r="AE14" s="71">
        <v>13</v>
      </c>
      <c r="AF14" s="120" t="str">
        <f t="shared" si="3"/>
        <v/>
      </c>
      <c r="AG14" s="144" t="str">
        <f>IF(AF14&lt;&gt;"",VLOOKUP(AF14,OSS_2018_19!$B$3:$AG$99,2,FALSE),"")</f>
        <v/>
      </c>
      <c r="AH14" s="147" t="str">
        <f>IF(AF14&lt;&gt;"",IF(VLOOKUP(AF14,OSS_2018_19!$B$3:$AG$99,21,FALSE)=$S$2,VLOOKUP(AF14,OSS_2018_19!$B$3:$AG$99,19,FALSE),""),"")</f>
        <v/>
      </c>
      <c r="AI14" s="147" t="str">
        <f>IF(AF14&lt;&gt;"",IF(VLOOKUP(AF14,OSS_2018_19!$B$3:$AG$99,21,FALSE)=$S$2,VLOOKUP(AF14,OSS_2018_19!$B$3:$AG$99,20,FALSE),""),"")</f>
        <v/>
      </c>
    </row>
    <row r="15" spans="1:35" s="32" customFormat="1" ht="17.45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 t="str">
        <f>IF(OSS_2018_19!E15&lt;&gt;"",OSS_2018_19!E15,"")</f>
        <v/>
      </c>
      <c r="F15" s="5"/>
      <c r="G15" s="5"/>
      <c r="H15" s="5"/>
      <c r="I15" s="5"/>
      <c r="J15" s="46"/>
      <c r="K15" s="148"/>
      <c r="L15" s="7">
        <f>IF(OSS_2018_19!F15&lt;&gt;"",OSS_2018_19!F15,"")</f>
        <v>32</v>
      </c>
      <c r="M15" s="7">
        <f>IF(OSS_2018_19!G15&lt;&gt;"",OSS_2018_19!G15,"")</f>
        <v>31</v>
      </c>
      <c r="N15" s="7" t="str">
        <f>IF(OSS_2018_19!H15&lt;&gt;"",OSS_2018_19!H15,"")</f>
        <v/>
      </c>
      <c r="O15" s="7">
        <f>IF(OSS_2018_19!I15&lt;&gt;"",OSS_2018_19!I15,"")</f>
        <v>15</v>
      </c>
      <c r="P15" s="7">
        <f>IF(OSS_2018_19!J15&lt;&gt;"",OSS_2018_19!J15,"")</f>
        <v>9</v>
      </c>
      <c r="Q15" s="5" t="str">
        <f t="shared" si="1"/>
        <v>NE</v>
      </c>
      <c r="R15" s="87" t="str">
        <f t="shared" si="4"/>
        <v/>
      </c>
      <c r="S15" s="96" t="str">
        <f t="shared" si="2"/>
        <v>DA</v>
      </c>
      <c r="T15" s="57" t="str">
        <f t="shared" si="5"/>
        <v>Јануар</v>
      </c>
      <c r="U15" s="106" t="s">
        <v>216</v>
      </c>
      <c r="W15" s="106"/>
      <c r="Y15" s="71">
        <v>14</v>
      </c>
      <c r="Z15" s="120" t="str">
        <f t="shared" si="0"/>
        <v>2018/2017</v>
      </c>
      <c r="AA15" s="144" t="str">
        <f>IF(Z15&lt;&gt;"",VLOOKUP(Z15,OSS_2018_19!$B$3:$AG$99,2,FALSE),"")</f>
        <v>Jovićević Tara</v>
      </c>
      <c r="AB15" s="147">
        <f>IF(Z15&lt;&gt;"",IF(VLOOKUP(Z15,OSS_2018_19!$B$3:$AG$99,21,FALSE)=$S$2,VLOOKUP(Z15,OSS_2018_19!$B$3:$AG$99,19,FALSE),""),"")</f>
        <v>83</v>
      </c>
      <c r="AC15" s="147">
        <f>IF(Z15&lt;&gt;"",IF(VLOOKUP(Z15,OSS_2018_19!$B$3:$AG$99,21,FALSE)=$S$2,VLOOKUP(Z15,OSS_2018_19!$B$3:$AG$99,20,FALSE),""),"")</f>
        <v>9</v>
      </c>
      <c r="AE15" s="71">
        <v>14</v>
      </c>
      <c r="AF15" s="120" t="str">
        <f t="shared" si="3"/>
        <v/>
      </c>
      <c r="AG15" s="144" t="str">
        <f>IF(AF15&lt;&gt;"",VLOOKUP(AF15,OSS_2018_19!$B$3:$AG$99,2,FALSE),"")</f>
        <v/>
      </c>
      <c r="AH15" s="147" t="str">
        <f>IF(AF15&lt;&gt;"",IF(VLOOKUP(AF15,OSS_2018_19!$B$3:$AG$99,21,FALSE)=$S$2,VLOOKUP(AF15,OSS_2018_19!$B$3:$AG$99,19,FALSE),""),"")</f>
        <v/>
      </c>
      <c r="AI15" s="147" t="str">
        <f>IF(AF15&lt;&gt;"",IF(VLOOKUP(AF15,OSS_2018_19!$B$3:$AG$99,21,FALSE)=$S$2,VLOOKUP(AF15,OSS_2018_19!$B$3:$AG$99,20,FALSE),""),"")</f>
        <v/>
      </c>
    </row>
    <row r="16" spans="1:35" s="32" customFormat="1" ht="17.45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 t="str">
        <f>IF(OSS_2018_19!E16&lt;&gt;"",OSS_2018_19!E16,"")</f>
        <v/>
      </c>
      <c r="F16" s="5"/>
      <c r="G16" s="5"/>
      <c r="H16" s="5"/>
      <c r="I16" s="5"/>
      <c r="J16" s="46"/>
      <c r="K16" s="148"/>
      <c r="L16" s="7">
        <f>IF(OSS_2018_19!F16&lt;&gt;"",OSS_2018_19!F16,"")</f>
        <v>28</v>
      </c>
      <c r="M16" s="7">
        <f>IF(OSS_2018_19!G16&lt;&gt;"",OSS_2018_19!G16,"")</f>
        <v>29</v>
      </c>
      <c r="N16" s="7">
        <f>IF(OSS_2018_19!H16&lt;&gt;"",OSS_2018_19!H16,"")</f>
        <v>19</v>
      </c>
      <c r="O16" s="7">
        <f>IF(OSS_2018_19!I16&lt;&gt;"",OSS_2018_19!I16,"")</f>
        <v>9</v>
      </c>
      <c r="P16" s="7">
        <f>IF(OSS_2018_19!J16&lt;&gt;"",OSS_2018_19!J16,"")</f>
        <v>11</v>
      </c>
      <c r="Q16" s="5" t="str">
        <f t="shared" si="1"/>
        <v>DA</v>
      </c>
      <c r="R16" s="87" t="str">
        <f t="shared" si="4"/>
        <v/>
      </c>
      <c r="S16" s="96" t="str">
        <f t="shared" si="2"/>
        <v>NE</v>
      </c>
      <c r="T16" s="57" t="str">
        <f t="shared" si="5"/>
        <v/>
      </c>
      <c r="U16" s="106" t="s">
        <v>217</v>
      </c>
      <c r="W16" s="106"/>
      <c r="Y16" s="71">
        <v>15</v>
      </c>
      <c r="Z16" s="120" t="str">
        <f t="shared" si="0"/>
        <v>2018/2018</v>
      </c>
      <c r="AA16" s="144" t="str">
        <f>IF(Z16&lt;&gt;"",VLOOKUP(Z16,OSS_2018_19!$B$3:$AG$99,2,FALSE),"")</f>
        <v>Stojčić Filip</v>
      </c>
      <c r="AB16" s="147" t="str">
        <f>IF(Z16&lt;&gt;"",IF(VLOOKUP(Z16,OSS_2018_19!$B$3:$AG$99,21,FALSE)=$S$2,VLOOKUP(Z16,OSS_2018_19!$B$3:$AG$99,19,FALSE),""),"")</f>
        <v/>
      </c>
      <c r="AC16" s="147" t="str">
        <f>IF(Z16&lt;&gt;"",IF(VLOOKUP(Z16,OSS_2018_19!$B$3:$AG$99,21,FALSE)=$S$2,VLOOKUP(Z16,OSS_2018_19!$B$3:$AG$99,20,FALSE),""),"")</f>
        <v/>
      </c>
      <c r="AE16" s="71">
        <v>15</v>
      </c>
      <c r="AF16" s="120" t="str">
        <f t="shared" si="3"/>
        <v/>
      </c>
      <c r="AG16" s="144" t="str">
        <f>IF(AF16&lt;&gt;"",VLOOKUP(AF16,OSS_2018_19!$B$3:$AG$99,2,FALSE),"")</f>
        <v/>
      </c>
      <c r="AH16" s="147" t="str">
        <f>IF(AF16&lt;&gt;"",IF(VLOOKUP(AF16,OSS_2018_19!$B$3:$AG$99,21,FALSE)=$S$2,VLOOKUP(AF16,OSS_2018_19!$B$3:$AG$99,19,FALSE),""),"")</f>
        <v/>
      </c>
      <c r="AI16" s="147" t="str">
        <f>IF(AF16&lt;&gt;"",IF(VLOOKUP(AF16,OSS_2018_19!$B$3:$AG$99,21,FALSE)=$S$2,VLOOKUP(AF16,OSS_2018_19!$B$3:$AG$99,20,FALSE),""),"")</f>
        <v/>
      </c>
    </row>
    <row r="17" spans="1:35" s="32" customFormat="1" ht="17.45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 t="str">
        <f>IF(OSS_2018_19!E17&lt;&gt;"",OSS_2018_19!E17,"")</f>
        <v/>
      </c>
      <c r="F17" s="5"/>
      <c r="G17" s="5"/>
      <c r="H17" s="5"/>
      <c r="I17" s="5"/>
      <c r="J17" s="46"/>
      <c r="K17" s="148"/>
      <c r="L17" s="7">
        <f>IF(OSS_2018_19!F17&lt;&gt;"",OSS_2018_19!F17,"")</f>
        <v>25</v>
      </c>
      <c r="M17" s="7" t="str">
        <f>IF(OSS_2018_19!G17&lt;&gt;"",OSS_2018_19!G17,"")</f>
        <v/>
      </c>
      <c r="N17" s="7" t="str">
        <f>IF(OSS_2018_19!H17&lt;&gt;"",OSS_2018_19!H17,"")</f>
        <v/>
      </c>
      <c r="O17" s="7">
        <f>IF(OSS_2018_19!I17&lt;&gt;"",OSS_2018_19!I17,"")</f>
        <v>9</v>
      </c>
      <c r="P17" s="7" t="str">
        <f>IF(OSS_2018_19!J17&lt;&gt;"",OSS_2018_19!J17,"")</f>
        <v/>
      </c>
      <c r="Q17" s="5" t="str">
        <f t="shared" si="1"/>
        <v>NE</v>
      </c>
      <c r="R17" s="87" t="str">
        <f t="shared" si="4"/>
        <v/>
      </c>
      <c r="S17" s="96" t="str">
        <f t="shared" si="2"/>
        <v>DA</v>
      </c>
      <c r="T17" s="57" t="str">
        <f t="shared" si="5"/>
        <v>Јануар</v>
      </c>
      <c r="U17" s="106" t="s">
        <v>218</v>
      </c>
      <c r="W17" s="106"/>
      <c r="Y17" s="71">
        <v>16</v>
      </c>
      <c r="Z17" s="120" t="str">
        <f t="shared" si="0"/>
        <v>2018/2019</v>
      </c>
      <c r="AA17" s="144" t="str">
        <f>IF(Z17&lt;&gt;"",VLOOKUP(Z17,OSS_2018_19!$B$3:$AG$99,2,FALSE),"")</f>
        <v>Jovičić Marko</v>
      </c>
      <c r="AB17" s="147" t="str">
        <f>IF(Z17&lt;&gt;"",IF(VLOOKUP(Z17,OSS_2018_19!$B$3:$AG$99,21,FALSE)=$S$2,VLOOKUP(Z17,OSS_2018_19!$B$3:$AG$99,19,FALSE),""),"")</f>
        <v/>
      </c>
      <c r="AC17" s="147" t="str">
        <f>IF(Z17&lt;&gt;"",IF(VLOOKUP(Z17,OSS_2018_19!$B$3:$AG$99,21,FALSE)=$S$2,VLOOKUP(Z17,OSS_2018_19!$B$3:$AG$99,20,FALSE),""),"")</f>
        <v/>
      </c>
      <c r="AE17" s="71">
        <v>16</v>
      </c>
      <c r="AF17" s="120" t="str">
        <f t="shared" si="3"/>
        <v/>
      </c>
      <c r="AG17" s="144" t="str">
        <f>IF(AF17&lt;&gt;"",VLOOKUP(AF17,OSS_2018_19!$B$3:$AG$99,2,FALSE),"")</f>
        <v/>
      </c>
      <c r="AH17" s="147" t="str">
        <f>IF(AF17&lt;&gt;"",IF(VLOOKUP(AF17,OSS_2018_19!$B$3:$AG$99,21,FALSE)=$S$2,VLOOKUP(AF17,OSS_2018_19!$B$3:$AG$99,19,FALSE),""),"")</f>
        <v/>
      </c>
      <c r="AI17" s="147" t="str">
        <f>IF(AF17&lt;&gt;"",IF(VLOOKUP(AF17,OSS_2018_19!$B$3:$AG$99,21,FALSE)=$S$2,VLOOKUP(AF17,OSS_2018_19!$B$3:$AG$99,20,FALSE),""),"")</f>
        <v/>
      </c>
    </row>
    <row r="18" spans="1:35" s="32" customFormat="1" ht="17.45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 t="str">
        <f>IF(OSS_2018_19!E18&lt;&gt;"",OSS_2018_19!E18,"")</f>
        <v/>
      </c>
      <c r="F18" s="5"/>
      <c r="G18" s="5"/>
      <c r="H18" s="5"/>
      <c r="I18" s="5"/>
      <c r="J18" s="46">
        <v>9</v>
      </c>
      <c r="K18" s="148"/>
      <c r="L18" s="7">
        <f>IF(OSS_2018_19!F18&lt;&gt;"",OSS_2018_19!F18,"")</f>
        <v>27</v>
      </c>
      <c r="M18" s="7">
        <f>IF(OSS_2018_19!G18&lt;&gt;"",OSS_2018_19!G18,"")</f>
        <v>27</v>
      </c>
      <c r="N18" s="7">
        <f>IF(OSS_2018_19!H18&lt;&gt;"",OSS_2018_19!H18,"")</f>
        <v>12</v>
      </c>
      <c r="O18" s="7" t="str">
        <f>IF(OSS_2018_19!I18&lt;&gt;"",OSS_2018_19!I18,"")</f>
        <v/>
      </c>
      <c r="P18" s="7">
        <f>IF(OSS_2018_19!J18&lt;&gt;"",OSS_2018_19!J18,"")</f>
        <v>9</v>
      </c>
      <c r="Q18" s="5" t="str">
        <f t="shared" si="1"/>
        <v>NE</v>
      </c>
      <c r="R18" s="87" t="str">
        <f t="shared" si="4"/>
        <v/>
      </c>
      <c r="S18" s="96" t="str">
        <f t="shared" si="2"/>
        <v>DA</v>
      </c>
      <c r="T18" s="57" t="str">
        <f t="shared" si="5"/>
        <v>Јануар</v>
      </c>
      <c r="U18" s="106" t="s">
        <v>219</v>
      </c>
      <c r="W18" s="106"/>
      <c r="Y18" s="71">
        <v>17</v>
      </c>
      <c r="Z18" s="120" t="str">
        <f t="shared" si="0"/>
        <v>2018/2020</v>
      </c>
      <c r="AA18" s="144" t="str">
        <f>IF(Z18&lt;&gt;"",VLOOKUP(Z18,OSS_2018_19!$B$3:$AG$99,2,FALSE),"")</f>
        <v>Vila Lazar</v>
      </c>
      <c r="AB18" s="147" t="str">
        <f>IF(Z18&lt;&gt;"",IF(VLOOKUP(Z18,OSS_2018_19!$B$3:$AG$99,21,FALSE)=$S$2,VLOOKUP(Z18,OSS_2018_19!$B$3:$AG$99,19,FALSE),""),"")</f>
        <v/>
      </c>
      <c r="AC18" s="147" t="str">
        <f>IF(Z18&lt;&gt;"",IF(VLOOKUP(Z18,OSS_2018_19!$B$3:$AG$99,21,FALSE)=$S$2,VLOOKUP(Z18,OSS_2018_19!$B$3:$AG$99,20,FALSE),""),"")</f>
        <v/>
      </c>
      <c r="AE18" s="71">
        <v>17</v>
      </c>
      <c r="AF18" s="120" t="str">
        <f t="shared" si="3"/>
        <v/>
      </c>
      <c r="AG18" s="144" t="str">
        <f>IF(AF18&lt;&gt;"",VLOOKUP(AF18,OSS_2018_19!$B$3:$AG$99,2,FALSE),"")</f>
        <v/>
      </c>
      <c r="AH18" s="147" t="str">
        <f>IF(AF18&lt;&gt;"",IF(VLOOKUP(AF18,OSS_2018_19!$B$3:$AG$99,21,FALSE)=$S$2,VLOOKUP(AF18,OSS_2018_19!$B$3:$AG$99,19,FALSE),""),"")</f>
        <v/>
      </c>
      <c r="AI18" s="147" t="str">
        <f>IF(AF18&lt;&gt;"",IF(VLOOKUP(AF18,OSS_2018_19!$B$3:$AG$99,21,FALSE)=$S$2,VLOOKUP(AF18,OSS_2018_19!$B$3:$AG$99,20,FALSE),""),"")</f>
        <v/>
      </c>
    </row>
    <row r="19" spans="1:35" s="32" customFormat="1" ht="17.45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 t="str">
        <f>IF(OSS_2018_19!E19&lt;&gt;"",OSS_2018_19!E19,"")</f>
        <v/>
      </c>
      <c r="F19" s="5"/>
      <c r="G19" s="5"/>
      <c r="H19" s="5"/>
      <c r="I19" s="5"/>
      <c r="J19" s="46"/>
      <c r="K19" s="148"/>
      <c r="L19" s="7" t="str">
        <f>IF(OSS_2018_19!F19&lt;&gt;"",OSS_2018_19!F19,"")</f>
        <v/>
      </c>
      <c r="M19" s="7" t="str">
        <f>IF(OSS_2018_19!G19&lt;&gt;"",OSS_2018_19!G19,"")</f>
        <v/>
      </c>
      <c r="N19" s="7" t="str">
        <f>IF(OSS_2018_19!H19&lt;&gt;"",OSS_2018_19!H19,"")</f>
        <v/>
      </c>
      <c r="O19" s="7" t="str">
        <f>IF(OSS_2018_19!I19&lt;&gt;"",OSS_2018_19!I19,"")</f>
        <v/>
      </c>
      <c r="P19" s="7" t="str">
        <f>IF(OSS_2018_19!J19&lt;&gt;"",OSS_2018_19!J19,"")</f>
        <v/>
      </c>
      <c r="Q19" s="5" t="str">
        <f t="shared" si="1"/>
        <v>NE</v>
      </c>
      <c r="R19" s="87" t="str">
        <f t="shared" si="4"/>
        <v/>
      </c>
      <c r="S19" s="96" t="str">
        <f t="shared" si="2"/>
        <v>NE</v>
      </c>
      <c r="T19" s="57" t="str">
        <f t="shared" si="5"/>
        <v/>
      </c>
      <c r="U19" s="106" t="s">
        <v>220</v>
      </c>
      <c r="W19" s="106"/>
      <c r="Y19" s="71">
        <v>18</v>
      </c>
      <c r="Z19" s="120" t="str">
        <f t="shared" si="0"/>
        <v>2018/2021</v>
      </c>
      <c r="AA19" s="144" t="str">
        <f>IF(Z19&lt;&gt;"",VLOOKUP(Z19,OSS_2018_19!$B$3:$AG$99,2,FALSE),"")</f>
        <v>Janković Julia-Nina</v>
      </c>
      <c r="AB19" s="147">
        <f>IF(Z19&lt;&gt;"",IF(VLOOKUP(Z19,OSS_2018_19!$B$3:$AG$99,21,FALSE)=$S$2,VLOOKUP(Z19,OSS_2018_19!$B$3:$AG$99,19,FALSE),""),"")</f>
        <v>82</v>
      </c>
      <c r="AC19" s="147">
        <f>IF(Z19&lt;&gt;"",IF(VLOOKUP(Z19,OSS_2018_19!$B$3:$AG$99,21,FALSE)=$S$2,VLOOKUP(Z19,OSS_2018_19!$B$3:$AG$99,20,FALSE),""),"")</f>
        <v>9</v>
      </c>
      <c r="AE19" s="71">
        <v>18</v>
      </c>
      <c r="AF19" s="120" t="str">
        <f t="shared" si="3"/>
        <v/>
      </c>
      <c r="AG19" s="144" t="str">
        <f>IF(AF19&lt;&gt;"",VLOOKUP(AF19,OSS_2018_19!$B$3:$AG$99,2,FALSE),"")</f>
        <v/>
      </c>
      <c r="AH19" s="147" t="str">
        <f>IF(AF19&lt;&gt;"",IF(VLOOKUP(AF19,OSS_2018_19!$B$3:$AG$99,21,FALSE)=$S$2,VLOOKUP(AF19,OSS_2018_19!$B$3:$AG$99,19,FALSE),""),"")</f>
        <v/>
      </c>
      <c r="AI19" s="147" t="str">
        <f>IF(AF19&lt;&gt;"",IF(VLOOKUP(AF19,OSS_2018_19!$B$3:$AG$99,21,FALSE)=$S$2,VLOOKUP(AF19,OSS_2018_19!$B$3:$AG$99,20,FALSE),""),"")</f>
        <v/>
      </c>
    </row>
    <row r="20" spans="1:35" s="32" customFormat="1" ht="17.45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 t="str">
        <f>IF(OSS_2018_19!E20&lt;&gt;"",OSS_2018_19!E20,"")</f>
        <v/>
      </c>
      <c r="F20" s="5"/>
      <c r="G20" s="5"/>
      <c r="H20" s="5"/>
      <c r="I20" s="5"/>
      <c r="J20" s="46"/>
      <c r="K20" s="148"/>
      <c r="L20" s="7">
        <f>IF(OSS_2018_19!F20&lt;&gt;"",OSS_2018_19!F20,"")</f>
        <v>25</v>
      </c>
      <c r="M20" s="7" t="str">
        <f>IF(OSS_2018_19!G20&lt;&gt;"",OSS_2018_19!G20,"")</f>
        <v/>
      </c>
      <c r="N20" s="7" t="str">
        <f>IF(OSS_2018_19!H20&lt;&gt;"",OSS_2018_19!H20,"")</f>
        <v/>
      </c>
      <c r="O20" s="7" t="str">
        <f>IF(OSS_2018_19!I20&lt;&gt;"",OSS_2018_19!I20,"")</f>
        <v/>
      </c>
      <c r="P20" s="7" t="str">
        <f>IF(OSS_2018_19!J20&lt;&gt;"",OSS_2018_19!J20,"")</f>
        <v/>
      </c>
      <c r="Q20" s="5" t="str">
        <f t="shared" si="1"/>
        <v>NE</v>
      </c>
      <c r="R20" s="87" t="str">
        <f t="shared" si="4"/>
        <v/>
      </c>
      <c r="S20" s="96" t="str">
        <f t="shared" si="2"/>
        <v>NE</v>
      </c>
      <c r="T20" s="57" t="str">
        <f t="shared" si="5"/>
        <v/>
      </c>
      <c r="U20" s="106" t="s">
        <v>221</v>
      </c>
      <c r="W20" s="106"/>
      <c r="Y20" s="71">
        <v>19</v>
      </c>
      <c r="Z20" s="120" t="str">
        <f t="shared" si="0"/>
        <v>2018/2022</v>
      </c>
      <c r="AA20" s="144" t="str">
        <f>IF(Z20&lt;&gt;"",VLOOKUP(Z20,OSS_2018_19!$B$3:$AG$99,2,FALSE),"")</f>
        <v>Gavrilović Nebojša</v>
      </c>
      <c r="AB20" s="147" t="str">
        <f>IF(Z20&lt;&gt;"",IF(VLOOKUP(Z20,OSS_2018_19!$B$3:$AG$99,21,FALSE)=$S$2,VLOOKUP(Z20,OSS_2018_19!$B$3:$AG$99,19,FALSE),""),"")</f>
        <v/>
      </c>
      <c r="AC20" s="147" t="str">
        <f>IF(Z20&lt;&gt;"",IF(VLOOKUP(Z20,OSS_2018_19!$B$3:$AG$99,21,FALSE)=$S$2,VLOOKUP(Z20,OSS_2018_19!$B$3:$AG$99,20,FALSE),""),"")</f>
        <v/>
      </c>
      <c r="AE20" s="71">
        <v>19</v>
      </c>
      <c r="AF20" s="120" t="str">
        <f t="shared" si="3"/>
        <v/>
      </c>
      <c r="AG20" s="144" t="str">
        <f>IF(AF20&lt;&gt;"",VLOOKUP(AF20,OSS_2018_19!$B$3:$AG$99,2,FALSE),"")</f>
        <v/>
      </c>
      <c r="AH20" s="147" t="str">
        <f>IF(AF20&lt;&gt;"",IF(VLOOKUP(AF20,OSS_2018_19!$B$3:$AG$99,21,FALSE)=$S$2,VLOOKUP(AF20,OSS_2018_19!$B$3:$AG$99,19,FALSE),""),"")</f>
        <v/>
      </c>
      <c r="AI20" s="147" t="str">
        <f>IF(AF20&lt;&gt;"",IF(VLOOKUP(AF20,OSS_2018_19!$B$3:$AG$99,21,FALSE)=$S$2,VLOOKUP(AF20,OSS_2018_19!$B$3:$AG$99,20,FALSE),""),"")</f>
        <v/>
      </c>
    </row>
    <row r="21" spans="1:35" s="32" customFormat="1" ht="17.45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 t="str">
        <f>IF(OSS_2018_19!E21&lt;&gt;"",OSS_2018_19!E21,"")</f>
        <v/>
      </c>
      <c r="F21" s="5"/>
      <c r="G21" s="5">
        <v>30</v>
      </c>
      <c r="H21" s="5">
        <v>11</v>
      </c>
      <c r="I21" s="5"/>
      <c r="J21" s="46"/>
      <c r="K21" s="148"/>
      <c r="L21" s="7">
        <f>IF(OSS_2018_19!F21&lt;&gt;"",OSS_2018_19!F21,"")</f>
        <v>27</v>
      </c>
      <c r="M21" s="7">
        <f>IF(OSS_2018_19!G21&lt;&gt;"",OSS_2018_19!G21,"")</f>
        <v>30</v>
      </c>
      <c r="N21" s="7">
        <f>IF(OSS_2018_19!H21&lt;&gt;"",OSS_2018_19!H21,"")</f>
        <v>20</v>
      </c>
      <c r="O21" s="7">
        <f>IF(OSS_2018_19!I21&lt;&gt;"",OSS_2018_19!I21,"")</f>
        <v>10</v>
      </c>
      <c r="P21" s="7">
        <f>IF(OSS_2018_19!J21&lt;&gt;"",OSS_2018_19!J21,"")</f>
        <v>11</v>
      </c>
      <c r="Q21" s="5" t="str">
        <f t="shared" si="1"/>
        <v>DA</v>
      </c>
      <c r="R21" s="87" t="str">
        <f t="shared" si="4"/>
        <v>Јануар</v>
      </c>
      <c r="S21" s="96" t="str">
        <f t="shared" si="2"/>
        <v>DA</v>
      </c>
      <c r="T21" s="57" t="str">
        <f t="shared" si="5"/>
        <v>Јануар</v>
      </c>
      <c r="U21" s="106" t="s">
        <v>222</v>
      </c>
      <c r="W21" s="106"/>
      <c r="Y21" s="71">
        <v>20</v>
      </c>
      <c r="Z21" s="120" t="str">
        <f t="shared" si="0"/>
        <v>2018/2023</v>
      </c>
      <c r="AA21" s="144" t="str">
        <f>IF(Z21&lt;&gt;"",VLOOKUP(Z21,OSS_2018_19!$B$3:$AG$99,2,FALSE),"")</f>
        <v>Petković Zoran</v>
      </c>
      <c r="AB21" s="147" t="str">
        <f>IF(Z21&lt;&gt;"",IF(VLOOKUP(Z21,OSS_2018_19!$B$3:$AG$99,21,FALSE)=$S$2,VLOOKUP(Z21,OSS_2018_19!$B$3:$AG$99,19,FALSE),""),"")</f>
        <v/>
      </c>
      <c r="AC21" s="147" t="str">
        <f>IF(Z21&lt;&gt;"",IF(VLOOKUP(Z21,OSS_2018_19!$B$3:$AG$99,21,FALSE)=$S$2,VLOOKUP(Z21,OSS_2018_19!$B$3:$AG$99,20,FALSE),""),"")</f>
        <v/>
      </c>
      <c r="AE21" s="71">
        <v>20</v>
      </c>
      <c r="AF21" s="120" t="str">
        <f t="shared" si="3"/>
        <v/>
      </c>
      <c r="AG21" s="144" t="str">
        <f>IF(AF21&lt;&gt;"",VLOOKUP(AF21,OSS_2018_19!$B$3:$AG$99,2,FALSE),"")</f>
        <v/>
      </c>
      <c r="AH21" s="147" t="str">
        <f>IF(AF21&lt;&gt;"",IF(VLOOKUP(AF21,OSS_2018_19!$B$3:$AG$99,21,FALSE)=$S$2,VLOOKUP(AF21,OSS_2018_19!$B$3:$AG$99,19,FALSE),""),"")</f>
        <v/>
      </c>
      <c r="AI21" s="147" t="str">
        <f>IF(AF21&lt;&gt;"",IF(VLOOKUP(AF21,OSS_2018_19!$B$3:$AG$99,21,FALSE)=$S$2,VLOOKUP(AF21,OSS_2018_19!$B$3:$AG$99,20,FALSE),""),"")</f>
        <v/>
      </c>
    </row>
    <row r="22" spans="1:35" s="32" customFormat="1" ht="17.45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 t="str">
        <f>IF(OSS_2018_19!E22&lt;&gt;"",OSS_2018_19!E22,"")</f>
        <v/>
      </c>
      <c r="F22" s="5"/>
      <c r="G22" s="5"/>
      <c r="H22" s="5"/>
      <c r="I22" s="5">
        <v>9</v>
      </c>
      <c r="J22" s="46">
        <v>9</v>
      </c>
      <c r="K22" s="148"/>
      <c r="L22" s="7">
        <f>IF(OSS_2018_19!F22&lt;&gt;"",OSS_2018_19!F22,"")</f>
        <v>30</v>
      </c>
      <c r="M22" s="7">
        <f>IF(OSS_2018_19!G22&lt;&gt;"",OSS_2018_19!G22,"")</f>
        <v>29</v>
      </c>
      <c r="N22" s="7" t="str">
        <f>IF(OSS_2018_19!H22&lt;&gt;"",OSS_2018_19!H22,"")</f>
        <v/>
      </c>
      <c r="O22" s="7">
        <f>IF(OSS_2018_19!I22&lt;&gt;"",OSS_2018_19!I22,"")</f>
        <v>9</v>
      </c>
      <c r="P22" s="7">
        <f>IF(OSS_2018_19!J22&lt;&gt;"",OSS_2018_19!J22,"")</f>
        <v>9</v>
      </c>
      <c r="Q22" s="5" t="str">
        <f t="shared" si="1"/>
        <v>NE</v>
      </c>
      <c r="R22" s="87" t="str">
        <f t="shared" si="4"/>
        <v/>
      </c>
      <c r="S22" s="96" t="str">
        <f t="shared" si="2"/>
        <v>DA</v>
      </c>
      <c r="T22" s="57" t="str">
        <f t="shared" si="5"/>
        <v>Јануар</v>
      </c>
      <c r="U22" s="106" t="s">
        <v>223</v>
      </c>
      <c r="W22" s="106"/>
      <c r="Y22" s="71">
        <v>21</v>
      </c>
      <c r="Z22" s="120" t="str">
        <f t="shared" si="0"/>
        <v>2018/2025</v>
      </c>
      <c r="AA22" s="144" t="str">
        <f>IF(Z22&lt;&gt;"",VLOOKUP(Z22,OSS_2018_19!$B$3:$AG$99,2,FALSE),"")</f>
        <v>Dimić Nikola</v>
      </c>
      <c r="AB22" s="147" t="str">
        <f>IF(Z22&lt;&gt;"",IF(VLOOKUP(Z22,OSS_2018_19!$B$3:$AG$99,21,FALSE)=$S$2,VLOOKUP(Z22,OSS_2018_19!$B$3:$AG$99,19,FALSE),""),"")</f>
        <v/>
      </c>
      <c r="AC22" s="147" t="str">
        <f>IF(Z22&lt;&gt;"",IF(VLOOKUP(Z22,OSS_2018_19!$B$3:$AG$99,21,FALSE)=$S$2,VLOOKUP(Z22,OSS_2018_19!$B$3:$AG$99,20,FALSE),""),"")</f>
        <v/>
      </c>
      <c r="AE22" s="71">
        <v>21</v>
      </c>
      <c r="AF22" s="120" t="str">
        <f t="shared" si="3"/>
        <v/>
      </c>
      <c r="AG22" s="144" t="str">
        <f>IF(AF22&lt;&gt;"",VLOOKUP(AF22,OSS_2018_19!$B$3:$AG$99,2,FALSE),"")</f>
        <v/>
      </c>
      <c r="AH22" s="147" t="str">
        <f>IF(AF22&lt;&gt;"",IF(VLOOKUP(AF22,OSS_2018_19!$B$3:$AG$99,21,FALSE)=$S$2,VLOOKUP(AF22,OSS_2018_19!$B$3:$AG$99,19,FALSE),""),"")</f>
        <v/>
      </c>
      <c r="AI22" s="147" t="str">
        <f>IF(AF22&lt;&gt;"",IF(VLOOKUP(AF22,OSS_2018_19!$B$3:$AG$99,21,FALSE)=$S$2,VLOOKUP(AF22,OSS_2018_19!$B$3:$AG$99,20,FALSE),""),"")</f>
        <v/>
      </c>
    </row>
    <row r="23" spans="1:35" s="32" customFormat="1" ht="17.45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 t="str">
        <f>IF(OSS_2018_19!E23&lt;&gt;"",OSS_2018_19!E23,"")</f>
        <v/>
      </c>
      <c r="F23" s="5"/>
      <c r="G23" s="5"/>
      <c r="H23" s="5"/>
      <c r="I23" s="5"/>
      <c r="J23" s="46"/>
      <c r="K23" s="148"/>
      <c r="L23" s="7" t="str">
        <f>IF(OSS_2018_19!F23&lt;&gt;"",OSS_2018_19!F23,"")</f>
        <v/>
      </c>
      <c r="M23" s="7" t="str">
        <f>IF(OSS_2018_19!G23&lt;&gt;"",OSS_2018_19!G23,"")</f>
        <v/>
      </c>
      <c r="N23" s="7" t="str">
        <f>IF(OSS_2018_19!H23&lt;&gt;"",OSS_2018_19!H23,"")</f>
        <v/>
      </c>
      <c r="O23" s="7" t="str">
        <f>IF(OSS_2018_19!I23&lt;&gt;"",OSS_2018_19!I23,"")</f>
        <v/>
      </c>
      <c r="P23" s="7" t="str">
        <f>IF(OSS_2018_19!J23&lt;&gt;"",OSS_2018_19!J23,"")</f>
        <v/>
      </c>
      <c r="Q23" s="5" t="str">
        <f t="shared" si="1"/>
        <v>NE</v>
      </c>
      <c r="R23" s="87" t="str">
        <f t="shared" si="4"/>
        <v/>
      </c>
      <c r="S23" s="96" t="str">
        <f t="shared" si="2"/>
        <v>NE</v>
      </c>
      <c r="T23" s="57" t="str">
        <f t="shared" si="5"/>
        <v/>
      </c>
      <c r="U23" s="106" t="s">
        <v>224</v>
      </c>
      <c r="W23" s="106"/>
      <c r="Y23" s="71">
        <v>22</v>
      </c>
      <c r="Z23" s="120" t="str">
        <f t="shared" si="0"/>
        <v>2018/2026</v>
      </c>
      <c r="AA23" s="144" t="str">
        <f>IF(Z23&lt;&gt;"",VLOOKUP(Z23,OSS_2018_19!$B$3:$AG$99,2,FALSE),"")</f>
        <v>Alispahić Alden</v>
      </c>
      <c r="AB23" s="147" t="str">
        <f>IF(Z23&lt;&gt;"",IF(VLOOKUP(Z23,OSS_2018_19!$B$3:$AG$99,21,FALSE)=$S$2,VLOOKUP(Z23,OSS_2018_19!$B$3:$AG$99,19,FALSE),""),"")</f>
        <v/>
      </c>
      <c r="AC23" s="147" t="str">
        <f>IF(Z23&lt;&gt;"",IF(VLOOKUP(Z23,OSS_2018_19!$B$3:$AG$99,21,FALSE)=$S$2,VLOOKUP(Z23,OSS_2018_19!$B$3:$AG$99,20,FALSE),""),"")</f>
        <v/>
      </c>
      <c r="AE23" s="71">
        <v>22</v>
      </c>
      <c r="AF23" s="120" t="str">
        <f t="shared" si="3"/>
        <v/>
      </c>
      <c r="AG23" s="144" t="str">
        <f>IF(AF23&lt;&gt;"",VLOOKUP(AF23,OSS_2018_19!$B$3:$AG$99,2,FALSE),"")</f>
        <v/>
      </c>
      <c r="AH23" s="147" t="str">
        <f>IF(AF23&lt;&gt;"",IF(VLOOKUP(AF23,OSS_2018_19!$B$3:$AG$99,21,FALSE)=$S$2,VLOOKUP(AF23,OSS_2018_19!$B$3:$AG$99,19,FALSE),""),"")</f>
        <v/>
      </c>
      <c r="AI23" s="147" t="str">
        <f>IF(AF23&lt;&gt;"",IF(VLOOKUP(AF23,OSS_2018_19!$B$3:$AG$99,21,FALSE)=$S$2,VLOOKUP(AF23,OSS_2018_19!$B$3:$AG$99,20,FALSE),""),"")</f>
        <v/>
      </c>
    </row>
    <row r="24" spans="1:35" s="32" customFormat="1" ht="17.45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 t="str">
        <f>IF(OSS_2018_19!E24&lt;&gt;"",OSS_2018_19!E24,"")</f>
        <v/>
      </c>
      <c r="F24" s="5"/>
      <c r="G24" s="5">
        <v>27</v>
      </c>
      <c r="H24" s="5"/>
      <c r="I24" s="5"/>
      <c r="J24" s="46"/>
      <c r="K24" s="148"/>
      <c r="L24" s="7">
        <f>IF(OSS_2018_19!F24&lt;&gt;"",OSS_2018_19!F24,"")</f>
        <v>24</v>
      </c>
      <c r="M24" s="7">
        <f>IF(OSS_2018_19!G24&lt;&gt;"",OSS_2018_19!G24,"")</f>
        <v>27</v>
      </c>
      <c r="N24" s="7">
        <f>IF(OSS_2018_19!H24&lt;&gt;"",OSS_2018_19!H24,"")</f>
        <v>17</v>
      </c>
      <c r="O24" s="7">
        <f>IF(OSS_2018_19!I24&lt;&gt;"",OSS_2018_19!I24,"")</f>
        <v>9</v>
      </c>
      <c r="P24" s="7">
        <f>IF(OSS_2018_19!J24&lt;&gt;"",OSS_2018_19!J24,"")</f>
        <v>9</v>
      </c>
      <c r="Q24" s="5" t="str">
        <f t="shared" si="1"/>
        <v>DA</v>
      </c>
      <c r="R24" s="87" t="str">
        <f t="shared" si="4"/>
        <v>Јануар</v>
      </c>
      <c r="S24" s="96" t="str">
        <f t="shared" si="2"/>
        <v>DA</v>
      </c>
      <c r="T24" s="57" t="str">
        <f t="shared" si="5"/>
        <v>Јануар</v>
      </c>
      <c r="U24" s="106" t="s">
        <v>225</v>
      </c>
      <c r="W24" s="106"/>
      <c r="Y24" s="71">
        <v>23</v>
      </c>
      <c r="Z24" s="120" t="str">
        <f t="shared" si="0"/>
        <v>2018/2027</v>
      </c>
      <c r="AA24" s="144" t="str">
        <f>IF(Z24&lt;&gt;"",VLOOKUP(Z24,OSS_2018_19!$B$3:$AG$99,2,FALSE),"")</f>
        <v>Rajić Matija</v>
      </c>
      <c r="AB24" s="147" t="str">
        <f>IF(Z24&lt;&gt;"",IF(VLOOKUP(Z24,OSS_2018_19!$B$3:$AG$99,21,FALSE)=$S$2,VLOOKUP(Z24,OSS_2018_19!$B$3:$AG$99,19,FALSE),""),"")</f>
        <v/>
      </c>
      <c r="AC24" s="147" t="str">
        <f>IF(Z24&lt;&gt;"",IF(VLOOKUP(Z24,OSS_2018_19!$B$3:$AG$99,21,FALSE)=$S$2,VLOOKUP(Z24,OSS_2018_19!$B$3:$AG$99,20,FALSE),""),"")</f>
        <v/>
      </c>
      <c r="AE24" s="71">
        <v>23</v>
      </c>
      <c r="AF24" s="120" t="str">
        <f t="shared" ref="AF24:AF37" si="6">IF(W25&lt;&gt;"",W25,"")</f>
        <v/>
      </c>
      <c r="AG24" s="144" t="str">
        <f>IF(AF24&lt;&gt;"",VLOOKUP(AF24,OSS_2018_19!$B$3:$AG$99,2,FALSE),"")</f>
        <v/>
      </c>
      <c r="AH24" s="147" t="str">
        <f>IF(AF24&lt;&gt;"",IF(VLOOKUP(AF24,OSS_2018_19!$B$3:$AG$99,21,FALSE)=$S$2,VLOOKUP(AF24,OSS_2018_19!$B$3:$AG$99,19,FALSE),""),"")</f>
        <v/>
      </c>
      <c r="AI24" s="147" t="str">
        <f>IF(AF24&lt;&gt;"",IF(VLOOKUP(AF24,OSS_2018_19!$B$3:$AG$99,21,FALSE)=$S$2,VLOOKUP(AF24,OSS_2018_19!$B$3:$AG$99,20,FALSE),""),"")</f>
        <v/>
      </c>
    </row>
    <row r="25" spans="1:35" s="32" customFormat="1" ht="17.45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 t="str">
        <f>IF(OSS_2018_19!E25&lt;&gt;"",OSS_2018_19!E25,"")</f>
        <v/>
      </c>
      <c r="F25" s="5"/>
      <c r="G25" s="5"/>
      <c r="H25" s="5"/>
      <c r="I25" s="5"/>
      <c r="J25" s="46"/>
      <c r="K25" s="148"/>
      <c r="L25" s="7" t="str">
        <f>IF(OSS_2018_19!F25&lt;&gt;"",OSS_2018_19!F25,"")</f>
        <v/>
      </c>
      <c r="M25" s="7" t="str">
        <f>IF(OSS_2018_19!G25&lt;&gt;"",OSS_2018_19!G25,"")</f>
        <v/>
      </c>
      <c r="N25" s="7" t="str">
        <f>IF(OSS_2018_19!H25&lt;&gt;"",OSS_2018_19!H25,"")</f>
        <v/>
      </c>
      <c r="O25" s="7" t="str">
        <f>IF(OSS_2018_19!I25&lt;&gt;"",OSS_2018_19!I25,"")</f>
        <v/>
      </c>
      <c r="P25" s="7" t="str">
        <f>IF(OSS_2018_19!J25&lt;&gt;"",OSS_2018_19!J25,"")</f>
        <v/>
      </c>
      <c r="Q25" s="5" t="str">
        <f t="shared" si="1"/>
        <v>NE</v>
      </c>
      <c r="R25" s="87" t="str">
        <f t="shared" si="4"/>
        <v/>
      </c>
      <c r="S25" s="96" t="str">
        <f t="shared" si="2"/>
        <v>DA</v>
      </c>
      <c r="T25" s="57" t="str">
        <f t="shared" si="5"/>
        <v>Јануар</v>
      </c>
      <c r="U25" s="106" t="s">
        <v>226</v>
      </c>
      <c r="W25" s="106"/>
      <c r="Y25" s="71">
        <v>24</v>
      </c>
      <c r="Z25" s="120" t="str">
        <f t="shared" si="0"/>
        <v>2018/2028</v>
      </c>
      <c r="AA25" s="144" t="str">
        <f>IF(Z25&lt;&gt;"",VLOOKUP(Z25,OSS_2018_19!$B$3:$AG$99,2,FALSE),"")</f>
        <v>Obradović Marija</v>
      </c>
      <c r="AB25" s="147" t="str">
        <f>IF(Z25&lt;&gt;"",IF(VLOOKUP(Z25,OSS_2018_19!$B$3:$AG$99,21,FALSE)=$S$2,VLOOKUP(Z25,OSS_2018_19!$B$3:$AG$99,19,FALSE),""),"")</f>
        <v/>
      </c>
      <c r="AC25" s="147" t="str">
        <f>IF(Z25&lt;&gt;"",IF(VLOOKUP(Z25,OSS_2018_19!$B$3:$AG$99,21,FALSE)=$S$2,VLOOKUP(Z25,OSS_2018_19!$B$3:$AG$99,20,FALSE),""),"")</f>
        <v/>
      </c>
      <c r="AE25" s="71">
        <v>24</v>
      </c>
      <c r="AF25" s="120" t="str">
        <f t="shared" si="6"/>
        <v/>
      </c>
      <c r="AG25" s="144" t="str">
        <f>IF(AF25&lt;&gt;"",VLOOKUP(AF25,OSS_2018_19!$B$3:$AG$99,2,FALSE),"")</f>
        <v/>
      </c>
      <c r="AH25" s="147" t="str">
        <f>IF(AF25&lt;&gt;"",IF(VLOOKUP(AF25,OSS_2018_19!$B$3:$AG$99,21,FALSE)=$S$2,VLOOKUP(AF25,OSS_2018_19!$B$3:$AG$99,19,FALSE),""),"")</f>
        <v/>
      </c>
      <c r="AI25" s="147" t="str">
        <f>IF(AF25&lt;&gt;"",IF(VLOOKUP(AF25,OSS_2018_19!$B$3:$AG$99,21,FALSE)=$S$2,VLOOKUP(AF25,OSS_2018_19!$B$3:$AG$99,20,FALSE),""),"")</f>
        <v/>
      </c>
    </row>
    <row r="26" spans="1:35" s="32" customFormat="1" ht="17.45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 t="str">
        <f>IF(OSS_2018_19!E26&lt;&gt;"",OSS_2018_19!E26,"")</f>
        <v/>
      </c>
      <c r="F26" s="5"/>
      <c r="G26" s="5"/>
      <c r="H26" s="5"/>
      <c r="I26" s="5"/>
      <c r="J26" s="46"/>
      <c r="K26" s="148"/>
      <c r="L26" s="7">
        <f>IF(OSS_2018_19!F26&lt;&gt;"",OSS_2018_19!F26,"")</f>
        <v>30</v>
      </c>
      <c r="M26" s="7">
        <f>IF(OSS_2018_19!G26&lt;&gt;"",OSS_2018_19!G26,"")</f>
        <v>26</v>
      </c>
      <c r="N26" s="7">
        <f>IF(OSS_2018_19!H26&lt;&gt;"",OSS_2018_19!H26,"")</f>
        <v>17</v>
      </c>
      <c r="O26" s="7">
        <f>IF(OSS_2018_19!I26&lt;&gt;"",OSS_2018_19!I26,"")</f>
        <v>9</v>
      </c>
      <c r="P26" s="7">
        <f>IF(OSS_2018_19!J26&lt;&gt;"",OSS_2018_19!J26,"")</f>
        <v>11</v>
      </c>
      <c r="Q26" s="5" t="str">
        <f t="shared" si="1"/>
        <v>DA</v>
      </c>
      <c r="R26" s="87" t="str">
        <f t="shared" si="4"/>
        <v>Јануар</v>
      </c>
      <c r="S26" s="96" t="str">
        <f t="shared" si="2"/>
        <v>DA</v>
      </c>
      <c r="T26" s="57" t="str">
        <f t="shared" si="5"/>
        <v>Јануар</v>
      </c>
      <c r="U26" s="106" t="s">
        <v>227</v>
      </c>
      <c r="W26" s="106"/>
      <c r="Y26" s="71">
        <v>25</v>
      </c>
      <c r="Z26" s="120" t="str">
        <f t="shared" si="0"/>
        <v>2018/2033</v>
      </c>
      <c r="AA26" s="144" t="str">
        <f>IF(Z26&lt;&gt;"",VLOOKUP(Z26,OSS_2018_19!$B$3:$AG$99,2,FALSE),"")</f>
        <v>Stoiljković Uroš</v>
      </c>
      <c r="AB26" s="147">
        <f>IF(Z26&lt;&gt;"",IF(VLOOKUP(Z26,OSS_2018_19!$B$3:$AG$99,21,FALSE)=$S$2,VLOOKUP(Z26,OSS_2018_19!$B$3:$AG$99,19,FALSE),""),"")</f>
        <v>84</v>
      </c>
      <c r="AC26" s="147">
        <f>IF(Z26&lt;&gt;"",IF(VLOOKUP(Z26,OSS_2018_19!$B$3:$AG$99,21,FALSE)=$S$2,VLOOKUP(Z26,OSS_2018_19!$B$3:$AG$99,20,FALSE),""),"")</f>
        <v>9</v>
      </c>
      <c r="AE26" s="71">
        <v>25</v>
      </c>
      <c r="AF26" s="120" t="str">
        <f t="shared" si="6"/>
        <v/>
      </c>
      <c r="AG26" s="144" t="str">
        <f>IF(AF26&lt;&gt;"",VLOOKUP(AF26,OSS_2018_19!$B$3:$AG$99,2,FALSE),"")</f>
        <v/>
      </c>
      <c r="AH26" s="147" t="str">
        <f>IF(AF26&lt;&gt;"",IF(VLOOKUP(AF26,OSS_2018_19!$B$3:$AG$99,21,FALSE)=$S$2,VLOOKUP(AF26,OSS_2018_19!$B$3:$AG$99,19,FALSE),""),"")</f>
        <v/>
      </c>
      <c r="AI26" s="147" t="str">
        <f>IF(AF26&lt;&gt;"",IF(VLOOKUP(AF26,OSS_2018_19!$B$3:$AG$99,21,FALSE)=$S$2,VLOOKUP(AF26,OSS_2018_19!$B$3:$AG$99,20,FALSE),""),"")</f>
        <v/>
      </c>
    </row>
    <row r="27" spans="1:35" s="32" customFormat="1" ht="17.45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 t="str">
        <f>IF(OSS_2018_19!E27&lt;&gt;"",OSS_2018_19!E27,"")</f>
        <v/>
      </c>
      <c r="F27" s="5"/>
      <c r="G27" s="5"/>
      <c r="H27" s="5"/>
      <c r="I27" s="5"/>
      <c r="J27" s="46"/>
      <c r="K27" s="148"/>
      <c r="L27" s="7">
        <f>IF(OSS_2018_19!F27&lt;&gt;"",OSS_2018_19!F27,"")</f>
        <v>32</v>
      </c>
      <c r="M27" s="7">
        <f>IF(OSS_2018_19!G27&lt;&gt;"",OSS_2018_19!G27,"")</f>
        <v>32</v>
      </c>
      <c r="N27" s="7">
        <f>IF(OSS_2018_19!H27&lt;&gt;"",OSS_2018_19!H27,"")</f>
        <v>21</v>
      </c>
      <c r="O27" s="7">
        <f>IF(OSS_2018_19!I27&lt;&gt;"",OSS_2018_19!I27,"")</f>
        <v>10</v>
      </c>
      <c r="P27" s="7">
        <f>IF(OSS_2018_19!J27&lt;&gt;"",OSS_2018_19!J27,"")</f>
        <v>10</v>
      </c>
      <c r="Q27" s="5" t="str">
        <f t="shared" si="1"/>
        <v>DA</v>
      </c>
      <c r="R27" s="87" t="str">
        <f t="shared" si="4"/>
        <v/>
      </c>
      <c r="S27" s="96" t="str">
        <f t="shared" si="2"/>
        <v>NE</v>
      </c>
      <c r="T27" s="57" t="str">
        <f t="shared" si="5"/>
        <v/>
      </c>
      <c r="U27" s="106" t="s">
        <v>228</v>
      </c>
      <c r="W27" s="106"/>
      <c r="Y27" s="71">
        <v>26</v>
      </c>
      <c r="Z27" s="120" t="str">
        <f t="shared" si="0"/>
        <v>2018/2034</v>
      </c>
      <c r="AA27" s="144" t="str">
        <f>IF(Z27&lt;&gt;"",VLOOKUP(Z27,OSS_2018_19!$B$3:$AG$99,2,FALSE),"")</f>
        <v>Milošević Strahinja</v>
      </c>
      <c r="AB27" s="147">
        <f>IF(Z27&lt;&gt;"",IF(VLOOKUP(Z27,OSS_2018_19!$B$3:$AG$99,21,FALSE)=$S$2,VLOOKUP(Z27,OSS_2018_19!$B$3:$AG$99,19,FALSE),""),"")</f>
        <v>89</v>
      </c>
      <c r="AC27" s="147">
        <f>IF(Z27&lt;&gt;"",IF(VLOOKUP(Z27,OSS_2018_19!$B$3:$AG$99,21,FALSE)=$S$2,VLOOKUP(Z27,OSS_2018_19!$B$3:$AG$99,20,FALSE),""),"")</f>
        <v>9</v>
      </c>
      <c r="AE27" s="71">
        <v>26</v>
      </c>
      <c r="AF27" s="120" t="str">
        <f t="shared" si="6"/>
        <v/>
      </c>
      <c r="AG27" s="144" t="str">
        <f>IF(AF27&lt;&gt;"",VLOOKUP(AF27,OSS_2018_19!$B$3:$AG$99,2,FALSE),"")</f>
        <v/>
      </c>
      <c r="AH27" s="147" t="str">
        <f>IF(AF27&lt;&gt;"",IF(VLOOKUP(AF27,OSS_2018_19!$B$3:$AG$99,21,FALSE)=$S$2,VLOOKUP(AF27,OSS_2018_19!$B$3:$AG$99,19,FALSE),""),"")</f>
        <v/>
      </c>
      <c r="AI27" s="147" t="str">
        <f>IF(AF27&lt;&gt;"",IF(VLOOKUP(AF27,OSS_2018_19!$B$3:$AG$99,21,FALSE)=$S$2,VLOOKUP(AF27,OSS_2018_19!$B$3:$AG$99,20,FALSE),""),"")</f>
        <v/>
      </c>
    </row>
    <row r="28" spans="1:35" s="32" customFormat="1" ht="17.45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 t="str">
        <f>IF(OSS_2018_19!E28&lt;&gt;"",OSS_2018_19!E28,"")</f>
        <v/>
      </c>
      <c r="F28" s="5"/>
      <c r="G28" s="5"/>
      <c r="H28" s="5"/>
      <c r="I28" s="5"/>
      <c r="J28" s="46"/>
      <c r="K28" s="148"/>
      <c r="L28" s="7">
        <f>IF(OSS_2018_19!F28&lt;&gt;"",OSS_2018_19!F28,"")</f>
        <v>24</v>
      </c>
      <c r="M28" s="7" t="str">
        <f>IF(OSS_2018_19!G28&lt;&gt;"",OSS_2018_19!G28,"")</f>
        <v/>
      </c>
      <c r="N28" s="7" t="str">
        <f>IF(OSS_2018_19!H28&lt;&gt;"",OSS_2018_19!H28,"")</f>
        <v/>
      </c>
      <c r="O28" s="7" t="str">
        <f>IF(OSS_2018_19!I28&lt;&gt;"",OSS_2018_19!I28,"")</f>
        <v/>
      </c>
      <c r="P28" s="7" t="str">
        <f>IF(OSS_2018_19!J28&lt;&gt;"",OSS_2018_19!J28,"")</f>
        <v/>
      </c>
      <c r="Q28" s="5" t="str">
        <f t="shared" si="1"/>
        <v>NE</v>
      </c>
      <c r="R28" s="87" t="str">
        <f t="shared" si="4"/>
        <v/>
      </c>
      <c r="S28" s="96" t="str">
        <f t="shared" si="2"/>
        <v>NE</v>
      </c>
      <c r="T28" s="57" t="str">
        <f t="shared" si="5"/>
        <v/>
      </c>
      <c r="U28" s="106" t="s">
        <v>229</v>
      </c>
      <c r="W28" s="106"/>
      <c r="Y28" s="71">
        <v>27</v>
      </c>
      <c r="Z28" s="120" t="str">
        <f t="shared" si="0"/>
        <v>2018/2035</v>
      </c>
      <c r="AA28" s="144" t="str">
        <f>IF(Z28&lt;&gt;"",VLOOKUP(Z28,OSS_2018_19!$B$3:$AG$99,2,FALSE),"")</f>
        <v>Vladić Teodora</v>
      </c>
      <c r="AB28" s="147" t="str">
        <f>IF(Z28&lt;&gt;"",IF(VLOOKUP(Z28,OSS_2018_19!$B$3:$AG$99,21,FALSE)=$S$2,VLOOKUP(Z28,OSS_2018_19!$B$3:$AG$99,19,FALSE),""),"")</f>
        <v/>
      </c>
      <c r="AC28" s="147" t="str">
        <f>IF(Z28&lt;&gt;"",IF(VLOOKUP(Z28,OSS_2018_19!$B$3:$AG$99,21,FALSE)=$S$2,VLOOKUP(Z28,OSS_2018_19!$B$3:$AG$99,20,FALSE),""),"")</f>
        <v/>
      </c>
      <c r="AE28" s="71">
        <v>27</v>
      </c>
      <c r="AF28" s="120" t="str">
        <f t="shared" si="6"/>
        <v/>
      </c>
      <c r="AG28" s="144" t="str">
        <f>IF(AF28&lt;&gt;"",VLOOKUP(AF28,OSS_2018_19!$B$3:$AG$99,2,FALSE),"")</f>
        <v/>
      </c>
      <c r="AH28" s="147" t="str">
        <f>IF(AF28&lt;&gt;"",IF(VLOOKUP(AF28,OSS_2018_19!$B$3:$AG$99,21,FALSE)=$S$2,VLOOKUP(AF28,OSS_2018_19!$B$3:$AG$99,19,FALSE),""),"")</f>
        <v/>
      </c>
      <c r="AI28" s="147" t="str">
        <f>IF(AF28&lt;&gt;"",IF(VLOOKUP(AF28,OSS_2018_19!$B$3:$AG$99,21,FALSE)=$S$2,VLOOKUP(AF28,OSS_2018_19!$B$3:$AG$99,20,FALSE),""),"")</f>
        <v/>
      </c>
    </row>
    <row r="29" spans="1:35" s="32" customFormat="1" ht="17.45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 t="str">
        <f>IF(OSS_2018_19!E29&lt;&gt;"",OSS_2018_19!E29,"")</f>
        <v/>
      </c>
      <c r="F29" s="5"/>
      <c r="G29" s="5"/>
      <c r="H29" s="5"/>
      <c r="I29" s="5"/>
      <c r="J29" s="46">
        <v>9</v>
      </c>
      <c r="K29" s="148"/>
      <c r="L29" s="7">
        <f>IF(OSS_2018_19!F29&lt;&gt;"",OSS_2018_19!F29,"")</f>
        <v>30</v>
      </c>
      <c r="M29" s="7">
        <f>IF(OSS_2018_19!G29&lt;&gt;"",OSS_2018_19!G29,"")</f>
        <v>29</v>
      </c>
      <c r="N29" s="7" t="str">
        <f>IF(OSS_2018_19!H29&lt;&gt;"",OSS_2018_19!H29,"")</f>
        <v/>
      </c>
      <c r="O29" s="7" t="str">
        <f>IF(OSS_2018_19!I29&lt;&gt;"",OSS_2018_19!I29,"")</f>
        <v/>
      </c>
      <c r="P29" s="7">
        <f>IF(OSS_2018_19!J29&lt;&gt;"",OSS_2018_19!J29,"")</f>
        <v>9</v>
      </c>
      <c r="Q29" s="5" t="str">
        <f t="shared" si="1"/>
        <v>NE</v>
      </c>
      <c r="R29" s="87" t="str">
        <f t="shared" si="4"/>
        <v/>
      </c>
      <c r="S29" s="96" t="str">
        <f t="shared" si="2"/>
        <v>NE</v>
      </c>
      <c r="T29" s="57" t="str">
        <f t="shared" si="5"/>
        <v/>
      </c>
      <c r="U29" s="106" t="s">
        <v>230</v>
      </c>
      <c r="W29" s="106"/>
      <c r="Y29" s="71">
        <v>28</v>
      </c>
      <c r="Z29" s="120" t="str">
        <f t="shared" si="0"/>
        <v>2018/2036</v>
      </c>
      <c r="AA29" s="144" t="str">
        <f>IF(Z29&lt;&gt;"",VLOOKUP(Z29,OSS_2018_19!$B$3:$AG$99,2,FALSE),"")</f>
        <v>Blagojević Nemanja</v>
      </c>
      <c r="AB29" s="147" t="str">
        <f>IF(Z29&lt;&gt;"",IF(VLOOKUP(Z29,OSS_2018_19!$B$3:$AG$99,21,FALSE)=$S$2,VLOOKUP(Z29,OSS_2018_19!$B$3:$AG$99,19,FALSE),""),"")</f>
        <v/>
      </c>
      <c r="AC29" s="147" t="str">
        <f>IF(Z29&lt;&gt;"",IF(VLOOKUP(Z29,OSS_2018_19!$B$3:$AG$99,21,FALSE)=$S$2,VLOOKUP(Z29,OSS_2018_19!$B$3:$AG$99,20,FALSE),""),"")</f>
        <v/>
      </c>
      <c r="AE29" s="71">
        <v>28</v>
      </c>
      <c r="AF29" s="120" t="str">
        <f t="shared" si="6"/>
        <v/>
      </c>
      <c r="AG29" s="144" t="str">
        <f>IF(AF29&lt;&gt;"",VLOOKUP(AF29,OSS_2018_19!$B$3:$AG$99,2,FALSE),"")</f>
        <v/>
      </c>
      <c r="AH29" s="147" t="str">
        <f>IF(AF29&lt;&gt;"",IF(VLOOKUP(AF29,OSS_2018_19!$B$3:$AG$99,21,FALSE)=$S$2,VLOOKUP(AF29,OSS_2018_19!$B$3:$AG$99,19,FALSE),""),"")</f>
        <v/>
      </c>
      <c r="AI29" s="147" t="str">
        <f>IF(AF29&lt;&gt;"",IF(VLOOKUP(AF29,OSS_2018_19!$B$3:$AG$99,21,FALSE)=$S$2,VLOOKUP(AF29,OSS_2018_19!$B$3:$AG$99,20,FALSE),""),"")</f>
        <v/>
      </c>
    </row>
    <row r="30" spans="1:35" s="32" customFormat="1" ht="17.45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 t="str">
        <f>IF(OSS_2018_19!E30&lt;&gt;"",OSS_2018_19!E30,"")</f>
        <v/>
      </c>
      <c r="F30" s="5"/>
      <c r="G30" s="5"/>
      <c r="H30" s="5"/>
      <c r="I30" s="5"/>
      <c r="J30" s="46"/>
      <c r="K30" s="148"/>
      <c r="L30" s="7">
        <f>IF(OSS_2018_19!F30&lt;&gt;"",OSS_2018_19!F30,"")</f>
        <v>24</v>
      </c>
      <c r="M30" s="7" t="str">
        <f>IF(OSS_2018_19!G30&lt;&gt;"",OSS_2018_19!G30,"")</f>
        <v/>
      </c>
      <c r="N30" s="7" t="str">
        <f>IF(OSS_2018_19!H30&lt;&gt;"",OSS_2018_19!H30,"")</f>
        <v/>
      </c>
      <c r="O30" s="7" t="str">
        <f>IF(OSS_2018_19!I30&lt;&gt;"",OSS_2018_19!I30,"")</f>
        <v/>
      </c>
      <c r="P30" s="7" t="str">
        <f>IF(OSS_2018_19!J30&lt;&gt;"",OSS_2018_19!J30,"")</f>
        <v/>
      </c>
      <c r="Q30" s="5" t="str">
        <f t="shared" si="1"/>
        <v>NE</v>
      </c>
      <c r="R30" s="87" t="str">
        <f t="shared" si="4"/>
        <v/>
      </c>
      <c r="S30" s="96" t="str">
        <f t="shared" si="2"/>
        <v>NE</v>
      </c>
      <c r="T30" s="57" t="str">
        <f t="shared" si="5"/>
        <v/>
      </c>
      <c r="U30" s="106" t="s">
        <v>231</v>
      </c>
      <c r="W30" s="106"/>
      <c r="Y30" s="71">
        <v>29</v>
      </c>
      <c r="Z30" s="120" t="str">
        <f t="shared" si="0"/>
        <v>2018/2039</v>
      </c>
      <c r="AA30" s="144" t="str">
        <f>IF(Z30&lt;&gt;"",VLOOKUP(Z30,OSS_2018_19!$B$3:$AG$99,2,FALSE),"")</f>
        <v>Pantić Viktor</v>
      </c>
      <c r="AB30" s="147">
        <f>IF(Z30&lt;&gt;"",IF(VLOOKUP(Z30,OSS_2018_19!$B$3:$AG$99,21,FALSE)=$S$2,VLOOKUP(Z30,OSS_2018_19!$B$3:$AG$99,19,FALSE),""),"")</f>
        <v>85</v>
      </c>
      <c r="AC30" s="147">
        <f>IF(Z30&lt;&gt;"",IF(VLOOKUP(Z30,OSS_2018_19!$B$3:$AG$99,21,FALSE)=$S$2,VLOOKUP(Z30,OSS_2018_19!$B$3:$AG$99,20,FALSE),""),"")</f>
        <v>9</v>
      </c>
      <c r="AE30" s="71">
        <v>29</v>
      </c>
      <c r="AF30" s="120" t="str">
        <f t="shared" si="6"/>
        <v/>
      </c>
      <c r="AG30" s="144" t="str">
        <f>IF(AF30&lt;&gt;"",VLOOKUP(AF30,OSS_2018_19!$B$3:$AG$99,2,FALSE),"")</f>
        <v/>
      </c>
      <c r="AH30" s="147" t="str">
        <f>IF(AF30&lt;&gt;"",IF(VLOOKUP(AF30,OSS_2018_19!$B$3:$AG$99,21,FALSE)=$S$2,VLOOKUP(AF30,OSS_2018_19!$B$3:$AG$99,19,FALSE),""),"")</f>
        <v/>
      </c>
      <c r="AI30" s="147" t="str">
        <f>IF(AF30&lt;&gt;"",IF(VLOOKUP(AF30,OSS_2018_19!$B$3:$AG$99,21,FALSE)=$S$2,VLOOKUP(AF30,OSS_2018_19!$B$3:$AG$99,20,FALSE),""),"")</f>
        <v/>
      </c>
    </row>
    <row r="31" spans="1:35" s="32" customFormat="1" ht="17.45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 t="str">
        <f>IF(OSS_2018_19!E31&lt;&gt;"",OSS_2018_19!E31,"")</f>
        <v/>
      </c>
      <c r="F31" s="5"/>
      <c r="G31" s="5"/>
      <c r="H31" s="5"/>
      <c r="I31" s="5"/>
      <c r="J31" s="46"/>
      <c r="K31" s="148"/>
      <c r="L31" s="7" t="str">
        <f>IF(OSS_2018_19!F31&lt;&gt;"",OSS_2018_19!F31,"")</f>
        <v/>
      </c>
      <c r="M31" s="7" t="str">
        <f>IF(OSS_2018_19!G31&lt;&gt;"",OSS_2018_19!G31,"")</f>
        <v/>
      </c>
      <c r="N31" s="7" t="str">
        <f>IF(OSS_2018_19!H31&lt;&gt;"",OSS_2018_19!H31,"")</f>
        <v/>
      </c>
      <c r="O31" s="7" t="str">
        <f>IF(OSS_2018_19!I31&lt;&gt;"",OSS_2018_19!I31,"")</f>
        <v/>
      </c>
      <c r="P31" s="7" t="str">
        <f>IF(OSS_2018_19!J31&lt;&gt;"",OSS_2018_19!J31,"")</f>
        <v/>
      </c>
      <c r="Q31" s="5" t="str">
        <f t="shared" si="1"/>
        <v>NE</v>
      </c>
      <c r="R31" s="87" t="str">
        <f t="shared" si="4"/>
        <v/>
      </c>
      <c r="S31" s="96" t="str">
        <f t="shared" si="2"/>
        <v>NE</v>
      </c>
      <c r="T31" s="57" t="str">
        <f t="shared" si="5"/>
        <v/>
      </c>
      <c r="U31" s="106" t="s">
        <v>232</v>
      </c>
      <c r="W31" s="106"/>
      <c r="Y31" s="71">
        <v>30</v>
      </c>
      <c r="Z31" s="120" t="str">
        <f t="shared" si="0"/>
        <v>2018/2042</v>
      </c>
      <c r="AA31" s="144" t="str">
        <f>IF(Z31&lt;&gt;"",VLOOKUP(Z31,OSS_2018_19!$B$3:$AG$99,2,FALSE),"")</f>
        <v>Lončar Luka</v>
      </c>
      <c r="AB31" s="147" t="str">
        <f>IF(Z31&lt;&gt;"",IF(VLOOKUP(Z31,OSS_2018_19!$B$3:$AG$99,21,FALSE)=$S$2,VLOOKUP(Z31,OSS_2018_19!$B$3:$AG$99,19,FALSE),""),"")</f>
        <v/>
      </c>
      <c r="AC31" s="147" t="str">
        <f>IF(Z31&lt;&gt;"",IF(VLOOKUP(Z31,OSS_2018_19!$B$3:$AG$99,21,FALSE)=$S$2,VLOOKUP(Z31,OSS_2018_19!$B$3:$AG$99,20,FALSE),""),"")</f>
        <v/>
      </c>
      <c r="AD31" s="33"/>
      <c r="AE31" s="71">
        <v>30</v>
      </c>
      <c r="AF31" s="120" t="str">
        <f t="shared" si="6"/>
        <v/>
      </c>
      <c r="AG31" s="144" t="str">
        <f>IF(AF31&lt;&gt;"",VLOOKUP(AF31,OSS_2018_19!$B$3:$AG$99,2,FALSE),"")</f>
        <v/>
      </c>
      <c r="AH31" s="147" t="str">
        <f>IF(AF31&lt;&gt;"",IF(VLOOKUP(AF31,OSS_2018_19!$B$3:$AG$99,21,FALSE)=$S$2,VLOOKUP(AF31,OSS_2018_19!$B$3:$AG$99,19,FALSE),""),"")</f>
        <v/>
      </c>
      <c r="AI31" s="147" t="str">
        <f>IF(AF31&lt;&gt;"",IF(VLOOKUP(AF31,OSS_2018_19!$B$3:$AG$99,21,FALSE)=$S$2,VLOOKUP(AF31,OSS_2018_19!$B$3:$AG$99,20,FALSE),""),"")</f>
        <v/>
      </c>
    </row>
    <row r="32" spans="1:35" s="32" customFormat="1" ht="17.45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 t="str">
        <f>IF(OSS_2018_19!E32&lt;&gt;"",OSS_2018_19!E32,"")</f>
        <v/>
      </c>
      <c r="F32" s="5"/>
      <c r="G32" s="5">
        <v>30</v>
      </c>
      <c r="H32" s="5"/>
      <c r="I32" s="5">
        <v>10</v>
      </c>
      <c r="J32" s="46"/>
      <c r="K32" s="148"/>
      <c r="L32" s="7">
        <f>IF(OSS_2018_19!F32&lt;&gt;"",OSS_2018_19!F32,"")</f>
        <v>30</v>
      </c>
      <c r="M32" s="7">
        <f>IF(OSS_2018_19!G32&lt;&gt;"",OSS_2018_19!G32,"")</f>
        <v>30</v>
      </c>
      <c r="N32" s="7">
        <f>IF(OSS_2018_19!H32&lt;&gt;"",OSS_2018_19!H32,"")</f>
        <v>15</v>
      </c>
      <c r="O32" s="7">
        <f>IF(OSS_2018_19!I32&lt;&gt;"",OSS_2018_19!I32,"")</f>
        <v>10</v>
      </c>
      <c r="P32" s="7">
        <f>IF(OSS_2018_19!J32&lt;&gt;"",OSS_2018_19!J32,"")</f>
        <v>12</v>
      </c>
      <c r="Q32" s="5" t="str">
        <f t="shared" si="1"/>
        <v>DA</v>
      </c>
      <c r="R32" s="87" t="str">
        <f t="shared" si="4"/>
        <v>Јануар</v>
      </c>
      <c r="S32" s="96" t="str">
        <f t="shared" si="2"/>
        <v>DA</v>
      </c>
      <c r="T32" s="57" t="str">
        <f t="shared" si="5"/>
        <v>Јануар</v>
      </c>
      <c r="U32" s="106" t="s">
        <v>233</v>
      </c>
      <c r="W32" s="106"/>
      <c r="Y32" s="71">
        <v>31</v>
      </c>
      <c r="Z32" s="120" t="str">
        <f t="shared" si="0"/>
        <v>2018/2044</v>
      </c>
      <c r="AA32" s="144" t="str">
        <f>IF(Z32&lt;&gt;"",VLOOKUP(Z32,OSS_2018_19!$B$3:$AG$99,2,FALSE),"")</f>
        <v>Kuburović Andreja</v>
      </c>
      <c r="AB32" s="147" t="str">
        <f>IF(Z32&lt;&gt;"",IF(VLOOKUP(Z32,OSS_2018_19!$B$3:$AG$99,21,FALSE)=$S$2,VLOOKUP(Z32,OSS_2018_19!$B$3:$AG$99,19,FALSE),""),"")</f>
        <v/>
      </c>
      <c r="AC32" s="147" t="str">
        <f>IF(Z32&lt;&gt;"",IF(VLOOKUP(Z32,OSS_2018_19!$B$3:$AG$99,21,FALSE)=$S$2,VLOOKUP(Z32,OSS_2018_19!$B$3:$AG$99,20,FALSE),""),"")</f>
        <v/>
      </c>
      <c r="AD32" s="33"/>
      <c r="AE32" s="71">
        <v>31</v>
      </c>
      <c r="AF32" s="120" t="str">
        <f t="shared" si="6"/>
        <v/>
      </c>
      <c r="AG32" s="144" t="str">
        <f>IF(AF32&lt;&gt;"",VLOOKUP(AF32,OSS_2018_19!$B$3:$AG$99,2,FALSE),"")</f>
        <v/>
      </c>
      <c r="AH32" s="147" t="str">
        <f>IF(AF32&lt;&gt;"",IF(VLOOKUP(AF32,OSS_2018_19!$B$3:$AG$99,21,FALSE)=$S$2,VLOOKUP(AF32,OSS_2018_19!$B$3:$AG$99,19,FALSE),""),"")</f>
        <v/>
      </c>
      <c r="AI32" s="147" t="str">
        <f>IF(AF32&lt;&gt;"",IF(VLOOKUP(AF32,OSS_2018_19!$B$3:$AG$99,21,FALSE)=$S$2,VLOOKUP(AF32,OSS_2018_19!$B$3:$AG$99,20,FALSE),""),"")</f>
        <v/>
      </c>
    </row>
    <row r="33" spans="1:35" s="32" customFormat="1" ht="17.45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 t="str">
        <f>IF(OSS_2018_19!E33&lt;&gt;"",OSS_2018_19!E33,"")</f>
        <v/>
      </c>
      <c r="F33" s="5"/>
      <c r="G33" s="5"/>
      <c r="H33" s="5"/>
      <c r="I33" s="5"/>
      <c r="J33" s="46"/>
      <c r="K33" s="148"/>
      <c r="L33" s="7">
        <f>IF(OSS_2018_19!F33&lt;&gt;"",OSS_2018_19!F33,"")</f>
        <v>25</v>
      </c>
      <c r="M33" s="7">
        <f>IF(OSS_2018_19!G33&lt;&gt;"",OSS_2018_19!G33,"")</f>
        <v>24</v>
      </c>
      <c r="N33" s="7">
        <f>IF(OSS_2018_19!H33&lt;&gt;"",OSS_2018_19!H33,"")</f>
        <v>11</v>
      </c>
      <c r="O33" s="7">
        <f>IF(OSS_2018_19!I33&lt;&gt;"",OSS_2018_19!I33,"")</f>
        <v>9</v>
      </c>
      <c r="P33" s="7">
        <f>IF(OSS_2018_19!J33&lt;&gt;"",OSS_2018_19!J33,"")</f>
        <v>12</v>
      </c>
      <c r="Q33" s="5" t="str">
        <f t="shared" si="1"/>
        <v>DA</v>
      </c>
      <c r="R33" s="87" t="str">
        <f t="shared" si="4"/>
        <v/>
      </c>
      <c r="S33" s="96" t="str">
        <f t="shared" si="2"/>
        <v>NE</v>
      </c>
      <c r="T33" s="57" t="str">
        <f t="shared" si="5"/>
        <v/>
      </c>
      <c r="U33" s="106" t="s">
        <v>234</v>
      </c>
      <c r="W33" s="106"/>
      <c r="Y33" s="71">
        <v>32</v>
      </c>
      <c r="Z33" s="120" t="str">
        <f t="shared" si="0"/>
        <v>2018/2045</v>
      </c>
      <c r="AA33" s="144" t="str">
        <f>IF(Z33&lt;&gt;"",VLOOKUP(Z33,OSS_2018_19!$B$3:$AG$99,2,FALSE),"")</f>
        <v>Strelić Stefan</v>
      </c>
      <c r="AB33" s="147">
        <f>IF(Z33&lt;&gt;"",IF(VLOOKUP(Z33,OSS_2018_19!$B$3:$AG$99,21,FALSE)=$S$2,VLOOKUP(Z33,OSS_2018_19!$B$3:$AG$99,19,FALSE),""),"")</f>
        <v>94</v>
      </c>
      <c r="AC33" s="147">
        <f>IF(Z33&lt;&gt;"",IF(VLOOKUP(Z33,OSS_2018_19!$B$3:$AG$99,21,FALSE)=$S$2,VLOOKUP(Z33,OSS_2018_19!$B$3:$AG$99,20,FALSE),""),"")</f>
        <v>10</v>
      </c>
      <c r="AD33" s="33"/>
      <c r="AE33" s="71">
        <v>32</v>
      </c>
      <c r="AF33" s="120" t="str">
        <f t="shared" si="6"/>
        <v/>
      </c>
      <c r="AG33" s="144" t="str">
        <f>IF(AF33&lt;&gt;"",VLOOKUP(AF33,OSS_2018_19!$B$3:$AG$99,2,FALSE),"")</f>
        <v/>
      </c>
      <c r="AH33" s="147" t="str">
        <f>IF(AF33&lt;&gt;"",IF(VLOOKUP(AF33,OSS_2018_19!$B$3:$AG$99,21,FALSE)=$S$2,VLOOKUP(AF33,OSS_2018_19!$B$3:$AG$99,19,FALSE),""),"")</f>
        <v/>
      </c>
      <c r="AI33" s="147" t="str">
        <f>IF(AF33&lt;&gt;"",IF(VLOOKUP(AF33,OSS_2018_19!$B$3:$AG$99,21,FALSE)=$S$2,VLOOKUP(AF33,OSS_2018_19!$B$3:$AG$99,20,FALSE),""),"")</f>
        <v/>
      </c>
    </row>
    <row r="34" spans="1:35" s="32" customFormat="1" ht="17.45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 t="str">
        <f>IF(OSS_2018_19!E34&lt;&gt;"",OSS_2018_19!E34,"")</f>
        <v/>
      </c>
      <c r="F34" s="5"/>
      <c r="G34" s="5"/>
      <c r="H34" s="5"/>
      <c r="I34" s="5"/>
      <c r="J34" s="46"/>
      <c r="K34" s="148"/>
      <c r="L34" s="7">
        <f>IF(OSS_2018_19!F34&lt;&gt;"",OSS_2018_19!F34,"")</f>
        <v>30</v>
      </c>
      <c r="M34" s="7">
        <f>IF(OSS_2018_19!G34&lt;&gt;"",OSS_2018_19!G34,"")</f>
        <v>32</v>
      </c>
      <c r="N34" s="7">
        <f>IF(OSS_2018_19!H34&lt;&gt;"",OSS_2018_19!H34,"")</f>
        <v>20</v>
      </c>
      <c r="O34" s="7">
        <f>IF(OSS_2018_19!I34&lt;&gt;"",OSS_2018_19!I34,"")</f>
        <v>11</v>
      </c>
      <c r="P34" s="7">
        <f>IF(OSS_2018_19!J34&lt;&gt;"",OSS_2018_19!J34,"")</f>
        <v>11</v>
      </c>
      <c r="Q34" s="5" t="str">
        <f t="shared" si="1"/>
        <v>DA</v>
      </c>
      <c r="R34" s="87" t="str">
        <f t="shared" si="4"/>
        <v>Јануар</v>
      </c>
      <c r="S34" s="96" t="str">
        <f t="shared" si="2"/>
        <v>DA</v>
      </c>
      <c r="T34" s="57" t="str">
        <f t="shared" si="5"/>
        <v>Јануар</v>
      </c>
      <c r="U34" s="106" t="s">
        <v>235</v>
      </c>
      <c r="W34" s="106"/>
      <c r="Y34" s="71">
        <v>33</v>
      </c>
      <c r="Z34" s="120" t="str">
        <f t="shared" ref="Z34:Z63" si="7">IF(U34&lt;&gt;"",U34,"")</f>
        <v>2018/2046</v>
      </c>
      <c r="AA34" s="144" t="str">
        <f>IF(Z34&lt;&gt;"",VLOOKUP(Z34,OSS_2018_19!$B$3:$AG$99,2,FALSE),"")</f>
        <v>Mlađenović Natalija</v>
      </c>
      <c r="AB34" s="147" t="str">
        <f>IF(Z34&lt;&gt;"",IF(VLOOKUP(Z34,OSS_2018_19!$B$3:$AG$99,21,FALSE)=$S$2,VLOOKUP(Z34,OSS_2018_19!$B$3:$AG$99,19,FALSE),""),"")</f>
        <v/>
      </c>
      <c r="AC34" s="147" t="str">
        <f>IF(Z34&lt;&gt;"",IF(VLOOKUP(Z34,OSS_2018_19!$B$3:$AG$99,21,FALSE)=$S$2,VLOOKUP(Z34,OSS_2018_19!$B$3:$AG$99,20,FALSE),""),"")</f>
        <v/>
      </c>
      <c r="AD34" s="33"/>
      <c r="AE34" s="71">
        <v>33</v>
      </c>
      <c r="AF34" s="120" t="str">
        <f t="shared" si="6"/>
        <v/>
      </c>
      <c r="AG34" s="144" t="str">
        <f>IF(AF34&lt;&gt;"",VLOOKUP(AF34,OSS_2018_19!$B$3:$AG$99,2,FALSE),"")</f>
        <v/>
      </c>
      <c r="AH34" s="147" t="str">
        <f>IF(AF34&lt;&gt;"",IF(VLOOKUP(AF34,OSS_2018_19!$B$3:$AG$99,21,FALSE)=$S$2,VLOOKUP(AF34,OSS_2018_19!$B$3:$AG$99,19,FALSE),""),"")</f>
        <v/>
      </c>
      <c r="AI34" s="147" t="str">
        <f>IF(AF34&lt;&gt;"",IF(VLOOKUP(AF34,OSS_2018_19!$B$3:$AG$99,21,FALSE)=$S$2,VLOOKUP(AF34,OSS_2018_19!$B$3:$AG$99,20,FALSE),""),"")</f>
        <v/>
      </c>
    </row>
    <row r="35" spans="1:35" s="32" customFormat="1" ht="17.45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 t="str">
        <f>IF(OSS_2018_19!E35&lt;&gt;"",OSS_2018_19!E35,"")</f>
        <v/>
      </c>
      <c r="F35" s="5"/>
      <c r="G35" s="5"/>
      <c r="H35" s="5"/>
      <c r="I35" s="5"/>
      <c r="J35" s="46"/>
      <c r="K35" s="148"/>
      <c r="L35" s="7" t="str">
        <f>IF(OSS_2018_19!F35&lt;&gt;"",OSS_2018_19!F35,"")</f>
        <v/>
      </c>
      <c r="M35" s="7" t="str">
        <f>IF(OSS_2018_19!G35&lt;&gt;"",OSS_2018_19!G35,"")</f>
        <v/>
      </c>
      <c r="N35" s="7" t="str">
        <f>IF(OSS_2018_19!H35&lt;&gt;"",OSS_2018_19!H35,"")</f>
        <v/>
      </c>
      <c r="O35" s="7" t="str">
        <f>IF(OSS_2018_19!I35&lt;&gt;"",OSS_2018_19!I35,"")</f>
        <v/>
      </c>
      <c r="P35" s="7" t="str">
        <f>IF(OSS_2018_19!J35&lt;&gt;"",OSS_2018_19!J35,"")</f>
        <v/>
      </c>
      <c r="Q35" s="5" t="str">
        <f t="shared" si="1"/>
        <v>NE</v>
      </c>
      <c r="R35" s="87" t="str">
        <f t="shared" si="4"/>
        <v/>
      </c>
      <c r="S35" s="96" t="str">
        <f t="shared" si="2"/>
        <v>NE</v>
      </c>
      <c r="T35" s="57" t="str">
        <f t="shared" si="5"/>
        <v/>
      </c>
      <c r="U35" s="106" t="s">
        <v>236</v>
      </c>
      <c r="W35" s="106"/>
      <c r="Y35" s="71">
        <v>34</v>
      </c>
      <c r="Z35" s="120" t="str">
        <f t="shared" si="7"/>
        <v>2018/2047</v>
      </c>
      <c r="AA35" s="144" t="str">
        <f>IF(Z35&lt;&gt;"",VLOOKUP(Z35,OSS_2018_19!$B$3:$AG$99,2,FALSE),"")</f>
        <v>Dabić Mladen</v>
      </c>
      <c r="AB35" s="147">
        <f>IF(Z35&lt;&gt;"",IF(VLOOKUP(Z35,OSS_2018_19!$B$3:$AG$99,21,FALSE)=$S$2,VLOOKUP(Z35,OSS_2018_19!$B$3:$AG$99,19,FALSE),""),"")</f>
        <v>88</v>
      </c>
      <c r="AC35" s="147">
        <f>IF(Z35&lt;&gt;"",IF(VLOOKUP(Z35,OSS_2018_19!$B$3:$AG$99,21,FALSE)=$S$2,VLOOKUP(Z35,OSS_2018_19!$B$3:$AG$99,20,FALSE),""),"")</f>
        <v>9</v>
      </c>
      <c r="AD35" s="33"/>
      <c r="AE35" s="71">
        <v>34</v>
      </c>
      <c r="AF35" s="120" t="str">
        <f t="shared" si="6"/>
        <v/>
      </c>
      <c r="AG35" s="144" t="str">
        <f>IF(AF35&lt;&gt;"",VLOOKUP(AF35,OSS_2018_19!$B$3:$AG$99,2,FALSE),"")</f>
        <v/>
      </c>
      <c r="AH35" s="147" t="str">
        <f>IF(AF35&lt;&gt;"",IF(VLOOKUP(AF35,OSS_2018_19!$B$3:$AG$99,21,FALSE)=$S$2,VLOOKUP(AF35,OSS_2018_19!$B$3:$AG$99,19,FALSE),""),"")</f>
        <v/>
      </c>
      <c r="AI35" s="147" t="str">
        <f>IF(AF35&lt;&gt;"",IF(VLOOKUP(AF35,OSS_2018_19!$B$3:$AG$99,21,FALSE)=$S$2,VLOOKUP(AF35,OSS_2018_19!$B$3:$AG$99,20,FALSE),""),"")</f>
        <v/>
      </c>
    </row>
    <row r="36" spans="1:35" s="33" customFormat="1" ht="17.45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5"/>
      <c r="G36" s="5"/>
      <c r="H36" s="5"/>
      <c r="I36" s="5"/>
      <c r="J36" s="46"/>
      <c r="K36" s="148"/>
      <c r="L36" s="7" t="str">
        <f>IF(OSS_2018_19!F36&lt;&gt;"",OSS_2018_19!F36,"")</f>
        <v/>
      </c>
      <c r="M36" s="7" t="str">
        <f>IF(OSS_2018_19!G36&lt;&gt;"",OSS_2018_19!G36,"")</f>
        <v/>
      </c>
      <c r="N36" s="7" t="str">
        <f>IF(OSS_2018_19!H36&lt;&gt;"",OSS_2018_19!H36,"")</f>
        <v/>
      </c>
      <c r="O36" s="7" t="str">
        <f>IF(OSS_2018_19!I36&lt;&gt;"",OSS_2018_19!I36,"")</f>
        <v/>
      </c>
      <c r="P36" s="7" t="str">
        <f>IF(OSS_2018_19!J36&lt;&gt;"",OSS_2018_19!J36,"")</f>
        <v/>
      </c>
      <c r="Q36" s="5" t="str">
        <f t="shared" si="1"/>
        <v>NE</v>
      </c>
      <c r="R36" s="87" t="str">
        <f t="shared" si="4"/>
        <v/>
      </c>
      <c r="S36" s="96" t="str">
        <f t="shared" si="2"/>
        <v>DA</v>
      </c>
      <c r="T36" s="88" t="str">
        <f t="shared" si="5"/>
        <v>Јануар</v>
      </c>
      <c r="U36" s="107" t="s">
        <v>237</v>
      </c>
      <c r="W36" s="107"/>
      <c r="Y36" s="71">
        <v>35</v>
      </c>
      <c r="Z36" s="120" t="str">
        <f t="shared" si="7"/>
        <v>2018/2048</v>
      </c>
      <c r="AA36" s="144" t="str">
        <f>IF(Z36&lt;&gt;"",VLOOKUP(Z36,OSS_2018_19!$B$3:$AG$99,2,FALSE),"")</f>
        <v>Maćešić Srđan</v>
      </c>
      <c r="AB36" s="147" t="str">
        <f>IF(Z36&lt;&gt;"",IF(VLOOKUP(Z36,OSS_2018_19!$B$3:$AG$99,21,FALSE)=$S$2,VLOOKUP(Z36,OSS_2018_19!$B$3:$AG$99,19,FALSE),""),"")</f>
        <v/>
      </c>
      <c r="AC36" s="147" t="str">
        <f>IF(Z36&lt;&gt;"",IF(VLOOKUP(Z36,OSS_2018_19!$B$3:$AG$99,21,FALSE)=$S$2,VLOOKUP(Z36,OSS_2018_19!$B$3:$AG$99,20,FALSE),""),"")</f>
        <v/>
      </c>
      <c r="AE36" s="71">
        <v>35</v>
      </c>
      <c r="AF36" s="120" t="str">
        <f t="shared" si="6"/>
        <v/>
      </c>
      <c r="AG36" s="144" t="str">
        <f>IF(AF36&lt;&gt;"",VLOOKUP(AF36,OSS_2018_19!$B$3:$AG$99,2,FALSE),"")</f>
        <v/>
      </c>
      <c r="AH36" s="147" t="str">
        <f>IF(AF36&lt;&gt;"",IF(VLOOKUP(AF36,OSS_2018_19!$B$3:$AG$99,21,FALSE)=$S$2,VLOOKUP(AF36,OSS_2018_19!$B$3:$AG$99,19,FALSE),""),"")</f>
        <v/>
      </c>
      <c r="AI36" s="147" t="str">
        <f>IF(AF36&lt;&gt;"",IF(VLOOKUP(AF36,OSS_2018_19!$B$3:$AG$99,21,FALSE)=$S$2,VLOOKUP(AF36,OSS_2018_19!$B$3:$AG$99,20,FALSE),""),"")</f>
        <v/>
      </c>
    </row>
    <row r="37" spans="1:35" s="33" customFormat="1" ht="17.45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5"/>
      <c r="G37" s="5"/>
      <c r="H37" s="5">
        <v>12</v>
      </c>
      <c r="I37" s="5"/>
      <c r="J37" s="46"/>
      <c r="K37" s="148"/>
      <c r="L37" s="7">
        <f>IF(OSS_2018_19!F37&lt;&gt;"",OSS_2018_19!F37,"")</f>
        <v>30</v>
      </c>
      <c r="M37" s="7">
        <f>IF(OSS_2018_19!G37&lt;&gt;"",OSS_2018_19!G37,"")</f>
        <v>31</v>
      </c>
      <c r="N37" s="7">
        <f>IF(OSS_2018_19!H37&lt;&gt;"",OSS_2018_19!H37,"")</f>
        <v>12</v>
      </c>
      <c r="O37" s="7">
        <f>IF(OSS_2018_19!I37&lt;&gt;"",OSS_2018_19!I37,"")</f>
        <v>10</v>
      </c>
      <c r="P37" s="7">
        <f>IF(OSS_2018_19!J37&lt;&gt;"",OSS_2018_19!J37,"")</f>
        <v>9</v>
      </c>
      <c r="Q37" s="5" t="str">
        <f t="shared" si="1"/>
        <v>DA</v>
      </c>
      <c r="R37" s="87" t="str">
        <f t="shared" si="4"/>
        <v>Јануар</v>
      </c>
      <c r="S37" s="96" t="str">
        <f t="shared" si="2"/>
        <v>DA</v>
      </c>
      <c r="T37" s="88" t="str">
        <f t="shared" si="5"/>
        <v>Јануар</v>
      </c>
      <c r="U37" s="107" t="s">
        <v>238</v>
      </c>
      <c r="W37" s="107"/>
      <c r="Y37" s="71">
        <v>36</v>
      </c>
      <c r="Z37" s="120" t="str">
        <f t="shared" si="7"/>
        <v>2018/2051</v>
      </c>
      <c r="AA37" s="144" t="str">
        <f>IF(Z37&lt;&gt;"",VLOOKUP(Z37,OSS_2018_19!$B$3:$AG$99,2,FALSE),"")</f>
        <v>Todorović Mihajlo</v>
      </c>
      <c r="AB37" s="147">
        <f>IF(Z37&lt;&gt;"",IF(VLOOKUP(Z37,OSS_2018_19!$B$3:$AG$99,21,FALSE)=$S$2,VLOOKUP(Z37,OSS_2018_19!$B$3:$AG$99,19,FALSE),""),"")</f>
        <v>94</v>
      </c>
      <c r="AC37" s="147">
        <f>IF(Z37&lt;&gt;"",IF(VLOOKUP(Z37,OSS_2018_19!$B$3:$AG$99,21,FALSE)=$S$2,VLOOKUP(Z37,OSS_2018_19!$B$3:$AG$99,20,FALSE),""),"")</f>
        <v>10</v>
      </c>
      <c r="AE37" s="71">
        <v>36</v>
      </c>
      <c r="AF37" s="120" t="str">
        <f t="shared" si="6"/>
        <v/>
      </c>
      <c r="AG37" s="144" t="str">
        <f>IF(AF37&lt;&gt;"",VLOOKUP(AF37,OSS_2018_19!$B$3:$AG$99,2,FALSE),"")</f>
        <v/>
      </c>
      <c r="AH37" s="147" t="str">
        <f>IF(AF37&lt;&gt;"",IF(VLOOKUP(AF37,OSS_2018_19!$B$3:$AG$99,21,FALSE)=$S$2,VLOOKUP(AF37,OSS_2018_19!$B$3:$AG$99,19,FALSE),""),"")</f>
        <v/>
      </c>
      <c r="AI37" s="147" t="str">
        <f>IF(AF37&lt;&gt;"",IF(VLOOKUP(AF37,OSS_2018_19!$B$3:$AG$99,21,FALSE)=$S$2,VLOOKUP(AF37,OSS_2018_19!$B$3:$AG$99,20,FALSE),""),"")</f>
        <v/>
      </c>
    </row>
    <row r="38" spans="1:35" s="33" customFormat="1" ht="17.45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5">
        <v>28</v>
      </c>
      <c r="G38" s="5"/>
      <c r="H38" s="5"/>
      <c r="I38" s="5"/>
      <c r="J38" s="46"/>
      <c r="K38" s="148"/>
      <c r="L38" s="7">
        <f>IF(OSS_2018_19!F38&lt;&gt;"",OSS_2018_19!F38,"")</f>
        <v>28</v>
      </c>
      <c r="M38" s="7">
        <f>IF(OSS_2018_19!G38&lt;&gt;"",OSS_2018_19!G38,"")</f>
        <v>27</v>
      </c>
      <c r="N38" s="7">
        <f>IF(OSS_2018_19!H38&lt;&gt;"",OSS_2018_19!H38,"")</f>
        <v>17</v>
      </c>
      <c r="O38" s="7">
        <f>IF(OSS_2018_19!I38&lt;&gt;"",OSS_2018_19!I38,"")</f>
        <v>10</v>
      </c>
      <c r="P38" s="7">
        <f>IF(OSS_2018_19!J38&lt;&gt;"",OSS_2018_19!J38,"")</f>
        <v>9</v>
      </c>
      <c r="Q38" s="5" t="str">
        <f t="shared" si="1"/>
        <v>DA</v>
      </c>
      <c r="R38" s="87" t="str">
        <f t="shared" si="4"/>
        <v>Јануар</v>
      </c>
      <c r="S38" s="96" t="str">
        <f t="shared" si="2"/>
        <v>DA</v>
      </c>
      <c r="T38" s="88" t="str">
        <f t="shared" si="5"/>
        <v>Јануар</v>
      </c>
      <c r="U38" s="107" t="s">
        <v>239</v>
      </c>
      <c r="W38" s="107"/>
      <c r="Y38" s="71">
        <v>37</v>
      </c>
      <c r="Z38" s="120" t="str">
        <f t="shared" si="7"/>
        <v>2018/2052</v>
      </c>
      <c r="AA38" s="144" t="str">
        <f>IF(Z38&lt;&gt;"",VLOOKUP(Z38,OSS_2018_19!$B$3:$AG$99,2,FALSE),"")</f>
        <v>Kučinar Lazar</v>
      </c>
      <c r="AB38" s="147" t="str">
        <f>IF(Z38&lt;&gt;"",IF(VLOOKUP(Z38,OSS_2018_19!$B$3:$AG$99,21,FALSE)=$S$2,VLOOKUP(Z38,OSS_2018_19!$B$3:$AG$99,19,FALSE),""),"")</f>
        <v/>
      </c>
      <c r="AC38" s="147" t="str">
        <f>IF(Z38&lt;&gt;"",IF(VLOOKUP(Z38,OSS_2018_19!$B$3:$AG$99,21,FALSE)=$S$2,VLOOKUP(Z38,OSS_2018_19!$B$3:$AG$99,20,FALSE),""),"")</f>
        <v/>
      </c>
    </row>
    <row r="39" spans="1:35" s="33" customFormat="1" ht="17.45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5"/>
      <c r="G39" s="5"/>
      <c r="H39" s="5"/>
      <c r="I39" s="5"/>
      <c r="J39" s="46"/>
      <c r="K39" s="148"/>
      <c r="L39" s="7">
        <f>IF(OSS_2018_19!F39&lt;&gt;"",OSS_2018_19!F39,"")</f>
        <v>24</v>
      </c>
      <c r="M39" s="7" t="str">
        <f>IF(OSS_2018_19!G39&lt;&gt;"",OSS_2018_19!G39,"")</f>
        <v/>
      </c>
      <c r="N39" s="7" t="str">
        <f>IF(OSS_2018_19!H39&lt;&gt;"",OSS_2018_19!H39,"")</f>
        <v/>
      </c>
      <c r="O39" s="7" t="str">
        <f>IF(OSS_2018_19!I39&lt;&gt;"",OSS_2018_19!I39,"")</f>
        <v/>
      </c>
      <c r="P39" s="7" t="str">
        <f>IF(OSS_2018_19!J39&lt;&gt;"",OSS_2018_19!J39,"")</f>
        <v/>
      </c>
      <c r="Q39" s="5" t="str">
        <f t="shared" si="1"/>
        <v>NE</v>
      </c>
      <c r="R39" s="87" t="str">
        <f t="shared" si="4"/>
        <v/>
      </c>
      <c r="S39" s="96" t="str">
        <f t="shared" si="2"/>
        <v>NE</v>
      </c>
      <c r="T39" s="88" t="str">
        <f t="shared" si="5"/>
        <v/>
      </c>
      <c r="U39" s="107" t="s">
        <v>240</v>
      </c>
      <c r="W39" s="107"/>
      <c r="Y39" s="71">
        <v>38</v>
      </c>
      <c r="Z39" s="120" t="str">
        <f t="shared" si="7"/>
        <v>2018/2053</v>
      </c>
      <c r="AA39" s="144" t="str">
        <f>IF(Z39&lt;&gt;"",VLOOKUP(Z39,OSS_2018_19!$B$3:$AG$99,2,FALSE),"")</f>
        <v>Jezdimirović Tamara</v>
      </c>
      <c r="AB39" s="147">
        <f>IF(Z39&lt;&gt;"",IF(VLOOKUP(Z39,OSS_2018_19!$B$3:$AG$99,21,FALSE)=$S$2,VLOOKUP(Z39,OSS_2018_19!$B$3:$AG$99,19,FALSE),""),"")</f>
        <v>83</v>
      </c>
      <c r="AC39" s="147">
        <f>IF(Z39&lt;&gt;"",IF(VLOOKUP(Z39,OSS_2018_19!$B$3:$AG$99,21,FALSE)=$S$2,VLOOKUP(Z39,OSS_2018_19!$B$3:$AG$99,20,FALSE),""),"")</f>
        <v>9</v>
      </c>
    </row>
    <row r="40" spans="1:35" s="33" customFormat="1" ht="17.45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5"/>
      <c r="G40" s="5"/>
      <c r="H40" s="5"/>
      <c r="I40" s="5">
        <v>12</v>
      </c>
      <c r="J40" s="46">
        <v>9</v>
      </c>
      <c r="K40" s="148"/>
      <c r="L40" s="7">
        <f>IF(OSS_2018_19!F40&lt;&gt;"",OSS_2018_19!F40,"")</f>
        <v>27</v>
      </c>
      <c r="M40" s="7">
        <f>IF(OSS_2018_19!G40&lt;&gt;"",OSS_2018_19!G40,"")</f>
        <v>27</v>
      </c>
      <c r="N40" s="7">
        <f>IF(OSS_2018_19!H40&lt;&gt;"",OSS_2018_19!H40,"")</f>
        <v>15</v>
      </c>
      <c r="O40" s="7">
        <f>IF(OSS_2018_19!I40&lt;&gt;"",OSS_2018_19!I40,"")</f>
        <v>12</v>
      </c>
      <c r="P40" s="7">
        <f>IF(OSS_2018_19!J40&lt;&gt;"",OSS_2018_19!J40,"")</f>
        <v>9</v>
      </c>
      <c r="Q40" s="5" t="str">
        <f t="shared" si="1"/>
        <v>DA</v>
      </c>
      <c r="R40" s="87" t="str">
        <f t="shared" si="4"/>
        <v>Јануар</v>
      </c>
      <c r="S40" s="96" t="str">
        <f t="shared" si="2"/>
        <v>DA</v>
      </c>
      <c r="T40" s="88" t="str">
        <f t="shared" si="5"/>
        <v>Јануар</v>
      </c>
      <c r="U40" s="107" t="s">
        <v>241</v>
      </c>
      <c r="W40" s="107"/>
      <c r="Y40" s="71">
        <v>39</v>
      </c>
      <c r="Z40" s="120" t="str">
        <f t="shared" si="7"/>
        <v>2018/2054</v>
      </c>
      <c r="AA40" s="144" t="str">
        <f>IF(Z40&lt;&gt;"",VLOOKUP(Z40,OSS_2018_19!$B$3:$AG$99,2,FALSE),"")</f>
        <v>Maksimović Andrea</v>
      </c>
      <c r="AB40" s="147" t="str">
        <f>IF(Z40&lt;&gt;"",IF(VLOOKUP(Z40,OSS_2018_19!$B$3:$AG$99,21,FALSE)=$S$2,VLOOKUP(Z40,OSS_2018_19!$B$3:$AG$99,19,FALSE),""),"")</f>
        <v/>
      </c>
      <c r="AC40" s="147" t="str">
        <f>IF(Z40&lt;&gt;"",IF(VLOOKUP(Z40,OSS_2018_19!$B$3:$AG$99,21,FALSE)=$S$2,VLOOKUP(Z40,OSS_2018_19!$B$3:$AG$99,20,FALSE),""),"")</f>
        <v/>
      </c>
    </row>
    <row r="41" spans="1:35" s="33" customFormat="1" ht="17.45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5"/>
      <c r="G41" s="5"/>
      <c r="H41" s="5"/>
      <c r="I41" s="5">
        <v>10</v>
      </c>
      <c r="J41" s="46"/>
      <c r="K41" s="148"/>
      <c r="L41" s="7">
        <f>IF(OSS_2018_19!F41&lt;&gt;"",OSS_2018_19!F41,"")</f>
        <v>31</v>
      </c>
      <c r="M41" s="7">
        <f>IF(OSS_2018_19!G41&lt;&gt;"",OSS_2018_19!G41,"")</f>
        <v>27</v>
      </c>
      <c r="N41" s="7">
        <f>IF(OSS_2018_19!H41&lt;&gt;"",OSS_2018_19!H41,"")</f>
        <v>15</v>
      </c>
      <c r="O41" s="7">
        <f>IF(OSS_2018_19!I41&lt;&gt;"",OSS_2018_19!I41,"")</f>
        <v>10</v>
      </c>
      <c r="P41" s="7" t="str">
        <f>IF(OSS_2018_19!J41&lt;&gt;"",OSS_2018_19!J41,"")</f>
        <v/>
      </c>
      <c r="Q41" s="5" t="str">
        <f t="shared" si="1"/>
        <v>NE</v>
      </c>
      <c r="R41" s="87" t="str">
        <f t="shared" si="4"/>
        <v/>
      </c>
      <c r="S41" s="96" t="str">
        <f t="shared" si="2"/>
        <v>DA</v>
      </c>
      <c r="T41" s="88" t="str">
        <f t="shared" si="5"/>
        <v>Јануар</v>
      </c>
      <c r="U41" s="107" t="s">
        <v>242</v>
      </c>
      <c r="W41" s="107"/>
      <c r="Y41" s="71">
        <v>40</v>
      </c>
      <c r="Z41" s="120" t="str">
        <f t="shared" si="7"/>
        <v>2018/2055</v>
      </c>
      <c r="AA41" s="144" t="str">
        <f>IF(Z41&lt;&gt;"",VLOOKUP(Z41,OSS_2018_19!$B$3:$AG$99,2,FALSE),"")</f>
        <v>Đokić Dunja</v>
      </c>
      <c r="AB41" s="147" t="str">
        <f>IF(Z41&lt;&gt;"",IF(VLOOKUP(Z41,OSS_2018_19!$B$3:$AG$99,21,FALSE)=$S$2,VLOOKUP(Z41,OSS_2018_19!$B$3:$AG$99,19,FALSE),""),"")</f>
        <v/>
      </c>
      <c r="AC41" s="147" t="str">
        <f>IF(Z41&lt;&gt;"",IF(VLOOKUP(Z41,OSS_2018_19!$B$3:$AG$99,21,FALSE)=$S$2,VLOOKUP(Z41,OSS_2018_19!$B$3:$AG$99,20,FALSE),""),"")</f>
        <v/>
      </c>
    </row>
    <row r="42" spans="1:35" s="33" customFormat="1" ht="17.45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5"/>
      <c r="G42" s="5"/>
      <c r="H42" s="5"/>
      <c r="I42" s="5"/>
      <c r="J42" s="46"/>
      <c r="K42" s="148"/>
      <c r="L42" s="7" t="str">
        <f>IF(OSS_2018_19!F42&lt;&gt;"",OSS_2018_19!F42,"")</f>
        <v/>
      </c>
      <c r="M42" s="7" t="str">
        <f>IF(OSS_2018_19!G42&lt;&gt;"",OSS_2018_19!G42,"")</f>
        <v/>
      </c>
      <c r="N42" s="7" t="str">
        <f>IF(OSS_2018_19!H42&lt;&gt;"",OSS_2018_19!H42,"")</f>
        <v/>
      </c>
      <c r="O42" s="7" t="str">
        <f>IF(OSS_2018_19!I42&lt;&gt;"",OSS_2018_19!I42,"")</f>
        <v/>
      </c>
      <c r="P42" s="7" t="str">
        <f>IF(OSS_2018_19!J42&lt;&gt;"",OSS_2018_19!J42,"")</f>
        <v/>
      </c>
      <c r="Q42" s="5" t="str">
        <f t="shared" si="1"/>
        <v>NE</v>
      </c>
      <c r="R42" s="87" t="str">
        <f t="shared" si="4"/>
        <v/>
      </c>
      <c r="S42" s="96" t="str">
        <f t="shared" si="2"/>
        <v>NE</v>
      </c>
      <c r="T42" s="88" t="str">
        <f t="shared" si="5"/>
        <v/>
      </c>
      <c r="U42" s="107" t="s">
        <v>243</v>
      </c>
      <c r="W42" s="107"/>
      <c r="Y42" s="71">
        <v>41</v>
      </c>
      <c r="Z42" s="120" t="str">
        <f t="shared" si="7"/>
        <v>2018/2056</v>
      </c>
      <c r="AA42" s="144" t="str">
        <f>IF(Z42&lt;&gt;"",VLOOKUP(Z42,OSS_2018_19!$B$3:$AG$99,2,FALSE),"")</f>
        <v>Mandić Marija</v>
      </c>
      <c r="AB42" s="147">
        <f>IF(Z42&lt;&gt;"",IF(VLOOKUP(Z42,OSS_2018_19!$B$3:$AG$99,21,FALSE)=$S$2,VLOOKUP(Z42,OSS_2018_19!$B$3:$AG$99,19,FALSE),""),"")</f>
        <v>84</v>
      </c>
      <c r="AC42" s="147">
        <f>IF(Z42&lt;&gt;"",IF(VLOOKUP(Z42,OSS_2018_19!$B$3:$AG$99,21,FALSE)=$S$2,VLOOKUP(Z42,OSS_2018_19!$B$3:$AG$99,20,FALSE),""),"")</f>
        <v>9</v>
      </c>
    </row>
    <row r="43" spans="1:35" s="33" customFormat="1" ht="20.25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5"/>
      <c r="G43" s="5"/>
      <c r="H43" s="5"/>
      <c r="I43" s="5"/>
      <c r="J43" s="46"/>
      <c r="K43" s="148"/>
      <c r="L43" s="7">
        <f>IF(OSS_2018_19!F43&lt;&gt;"",OSS_2018_19!F43,"")</f>
        <v>27</v>
      </c>
      <c r="M43" s="7" t="str">
        <f>IF(OSS_2018_19!G43&lt;&gt;"",OSS_2018_19!G43,"")</f>
        <v/>
      </c>
      <c r="N43" s="7" t="str">
        <f>IF(OSS_2018_19!H43&lt;&gt;"",OSS_2018_19!H43,"")</f>
        <v/>
      </c>
      <c r="O43" s="7">
        <f>IF(OSS_2018_19!I43&lt;&gt;"",OSS_2018_19!I43,"")</f>
        <v>10</v>
      </c>
      <c r="P43" s="7" t="str">
        <f>IF(OSS_2018_19!J43&lt;&gt;"",OSS_2018_19!J43,"")</f>
        <v/>
      </c>
      <c r="Q43" s="5" t="str">
        <f t="shared" si="1"/>
        <v>NE</v>
      </c>
      <c r="R43" s="87" t="str">
        <f t="shared" si="4"/>
        <v/>
      </c>
      <c r="S43" s="96" t="str">
        <f t="shared" si="2"/>
        <v>NE</v>
      </c>
      <c r="T43" s="88" t="str">
        <f t="shared" si="5"/>
        <v/>
      </c>
      <c r="U43" s="107" t="s">
        <v>244</v>
      </c>
      <c r="W43" s="107"/>
      <c r="Y43" s="71">
        <v>42</v>
      </c>
      <c r="Z43" s="120" t="str">
        <f t="shared" si="7"/>
        <v>2018/2058</v>
      </c>
      <c r="AA43" s="144" t="str">
        <f>IF(Z43&lt;&gt;"",VLOOKUP(Z43,OSS_2018_19!$B$3:$AG$99,2,FALSE),"")</f>
        <v>Derikonjić Igor</v>
      </c>
      <c r="AB43" s="147" t="str">
        <f>IF(Z43&lt;&gt;"",IF(VLOOKUP(Z43,OSS_2018_19!$B$3:$AG$99,21,FALSE)=$S$2,VLOOKUP(Z43,OSS_2018_19!$B$3:$AG$99,19,FALSE),""),"")</f>
        <v/>
      </c>
      <c r="AC43" s="147" t="str">
        <f>IF(Z43&lt;&gt;"",IF(VLOOKUP(Z43,OSS_2018_19!$B$3:$AG$99,21,FALSE)=$S$2,VLOOKUP(Z43,OSS_2018_19!$B$3:$AG$99,20,FALSE),""),"")</f>
        <v/>
      </c>
    </row>
    <row r="44" spans="1:35" s="33" customFormat="1" ht="18.95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5"/>
      <c r="G44" s="5"/>
      <c r="H44" s="5"/>
      <c r="I44" s="5"/>
      <c r="J44" s="46"/>
      <c r="K44" s="148"/>
      <c r="L44" s="7" t="str">
        <f>IF(OSS_2018_19!F44&lt;&gt;"",OSS_2018_19!F44,"")</f>
        <v/>
      </c>
      <c r="M44" s="7" t="str">
        <f>IF(OSS_2018_19!G44&lt;&gt;"",OSS_2018_19!G44,"")</f>
        <v/>
      </c>
      <c r="N44" s="7" t="str">
        <f>IF(OSS_2018_19!H44&lt;&gt;"",OSS_2018_19!H44,"")</f>
        <v/>
      </c>
      <c r="O44" s="7" t="str">
        <f>IF(OSS_2018_19!I44&lt;&gt;"",OSS_2018_19!I44,"")</f>
        <v/>
      </c>
      <c r="P44" s="7" t="str">
        <f>IF(OSS_2018_19!J44&lt;&gt;"",OSS_2018_19!J44,"")</f>
        <v/>
      </c>
      <c r="Q44" s="5" t="str">
        <f t="shared" si="1"/>
        <v>NE</v>
      </c>
      <c r="R44" s="87" t="str">
        <f t="shared" si="4"/>
        <v/>
      </c>
      <c r="S44" s="96" t="str">
        <f t="shared" si="2"/>
        <v>NE</v>
      </c>
      <c r="T44" s="88" t="str">
        <f t="shared" si="5"/>
        <v/>
      </c>
      <c r="U44" s="107" t="s">
        <v>245</v>
      </c>
      <c r="W44" s="107"/>
      <c r="Y44" s="71">
        <v>43</v>
      </c>
      <c r="Z44" s="120" t="str">
        <f t="shared" si="7"/>
        <v>2018/2059</v>
      </c>
      <c r="AA44" s="144" t="str">
        <f>IF(Z44&lt;&gt;"",VLOOKUP(Z44,OSS_2018_19!$B$3:$AG$99,2,FALSE),"")</f>
        <v>Ćetković Rastko</v>
      </c>
      <c r="AB44" s="147" t="str">
        <f>IF(Z44&lt;&gt;"",IF(VLOOKUP(Z44,OSS_2018_19!$B$3:$AG$99,21,FALSE)=$S$2,VLOOKUP(Z44,OSS_2018_19!$B$3:$AG$99,19,FALSE),""),"")</f>
        <v/>
      </c>
      <c r="AC44" s="147" t="str">
        <f>IF(Z44&lt;&gt;"",IF(VLOOKUP(Z44,OSS_2018_19!$B$3:$AG$99,21,FALSE)=$S$2,VLOOKUP(Z44,OSS_2018_19!$B$3:$AG$99,20,FALSE),""),"")</f>
        <v/>
      </c>
    </row>
    <row r="45" spans="1:35" s="33" customFormat="1" ht="18.95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5"/>
      <c r="G45" s="5"/>
      <c r="H45" s="5"/>
      <c r="I45" s="5"/>
      <c r="J45" s="46"/>
      <c r="K45" s="148"/>
      <c r="L45" s="7" t="str">
        <f>IF(OSS_2018_19!F45&lt;&gt;"",OSS_2018_19!F45,"")</f>
        <v/>
      </c>
      <c r="M45" s="7" t="str">
        <f>IF(OSS_2018_19!G45&lt;&gt;"",OSS_2018_19!G45,"")</f>
        <v/>
      </c>
      <c r="N45" s="7" t="str">
        <f>IF(OSS_2018_19!H45&lt;&gt;"",OSS_2018_19!H45,"")</f>
        <v/>
      </c>
      <c r="O45" s="7" t="str">
        <f>IF(OSS_2018_19!I45&lt;&gt;"",OSS_2018_19!I45,"")</f>
        <v/>
      </c>
      <c r="P45" s="7" t="str">
        <f>IF(OSS_2018_19!J45&lt;&gt;"",OSS_2018_19!J45,"")</f>
        <v/>
      </c>
      <c r="Q45" s="5" t="str">
        <f t="shared" si="1"/>
        <v>NE</v>
      </c>
      <c r="R45" s="87" t="str">
        <f t="shared" si="4"/>
        <v/>
      </c>
      <c r="S45" s="96" t="str">
        <f t="shared" si="2"/>
        <v>NE</v>
      </c>
      <c r="T45" s="88" t="str">
        <f t="shared" si="5"/>
        <v/>
      </c>
      <c r="U45" s="107" t="s">
        <v>246</v>
      </c>
      <c r="W45" s="107"/>
      <c r="Y45" s="71">
        <v>44</v>
      </c>
      <c r="Z45" s="120" t="str">
        <f t="shared" si="7"/>
        <v>2018/2060</v>
      </c>
      <c r="AA45" s="144" t="str">
        <f>IF(Z45&lt;&gt;"",VLOOKUP(Z45,OSS_2018_19!$B$3:$AG$99,2,FALSE),"")</f>
        <v>Vukobrat Vukašin</v>
      </c>
      <c r="AB45" s="147" t="str">
        <f>IF(Z45&lt;&gt;"",IF(VLOOKUP(Z45,OSS_2018_19!$B$3:$AG$99,21,FALSE)=$S$2,VLOOKUP(Z45,OSS_2018_19!$B$3:$AG$99,19,FALSE),""),"")</f>
        <v/>
      </c>
      <c r="AC45" s="147" t="str">
        <f>IF(Z45&lt;&gt;"",IF(VLOOKUP(Z45,OSS_2018_19!$B$3:$AG$99,21,FALSE)=$S$2,VLOOKUP(Z45,OSS_2018_19!$B$3:$AG$99,20,FALSE),""),"")</f>
        <v/>
      </c>
    </row>
    <row r="46" spans="1:35" s="33" customFormat="1" ht="18.95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5"/>
      <c r="G46" s="5"/>
      <c r="H46" s="5"/>
      <c r="I46" s="5"/>
      <c r="J46" s="46"/>
      <c r="K46" s="148"/>
      <c r="L46" s="7" t="str">
        <f>IF(OSS_2018_19!F46&lt;&gt;"",OSS_2018_19!F46,"")</f>
        <v/>
      </c>
      <c r="M46" s="7" t="str">
        <f>IF(OSS_2018_19!G46&lt;&gt;"",OSS_2018_19!G46,"")</f>
        <v/>
      </c>
      <c r="N46" s="7" t="str">
        <f>IF(OSS_2018_19!H46&lt;&gt;"",OSS_2018_19!H46,"")</f>
        <v/>
      </c>
      <c r="O46" s="7" t="str">
        <f>IF(OSS_2018_19!I46&lt;&gt;"",OSS_2018_19!I46,"")</f>
        <v/>
      </c>
      <c r="P46" s="7" t="str">
        <f>IF(OSS_2018_19!J46&lt;&gt;"",OSS_2018_19!J46,"")</f>
        <v/>
      </c>
      <c r="Q46" s="5" t="str">
        <f t="shared" si="1"/>
        <v>NE</v>
      </c>
      <c r="R46" s="87" t="str">
        <f t="shared" si="4"/>
        <v/>
      </c>
      <c r="S46" s="96" t="str">
        <f t="shared" si="2"/>
        <v>NE</v>
      </c>
      <c r="T46" s="88" t="str">
        <f t="shared" si="5"/>
        <v/>
      </c>
      <c r="U46" s="107" t="s">
        <v>247</v>
      </c>
      <c r="W46" s="107"/>
      <c r="Y46" s="71">
        <v>45</v>
      </c>
      <c r="Z46" s="120" t="str">
        <f t="shared" si="7"/>
        <v>2018/2063</v>
      </c>
      <c r="AA46" s="144" t="str">
        <f>IF(Z46&lt;&gt;"",VLOOKUP(Z46,OSS_2018_19!$B$3:$AG$99,2,FALSE),"")</f>
        <v>Jakovljević Relja</v>
      </c>
      <c r="AB46" s="147" t="str">
        <f>IF(Z46&lt;&gt;"",IF(VLOOKUP(Z46,OSS_2018_19!$B$3:$AG$99,21,FALSE)=$S$2,VLOOKUP(Z46,OSS_2018_19!$B$3:$AG$99,19,FALSE),""),"")</f>
        <v/>
      </c>
      <c r="AC46" s="147" t="str">
        <f>IF(Z46&lt;&gt;"",IF(VLOOKUP(Z46,OSS_2018_19!$B$3:$AG$99,21,FALSE)=$S$2,VLOOKUP(Z46,OSS_2018_19!$B$3:$AG$99,20,FALSE),""),"")</f>
        <v/>
      </c>
    </row>
    <row r="47" spans="1:35" s="33" customFormat="1" ht="18.95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5"/>
      <c r="G47" s="5"/>
      <c r="H47" s="5"/>
      <c r="I47" s="5"/>
      <c r="J47" s="46"/>
      <c r="K47" s="148"/>
      <c r="L47" s="7" t="str">
        <f>IF(OSS_2018_19!F47&lt;&gt;"",OSS_2018_19!F47,"")</f>
        <v/>
      </c>
      <c r="M47" s="7" t="str">
        <f>IF(OSS_2018_19!G47&lt;&gt;"",OSS_2018_19!G47,"")</f>
        <v/>
      </c>
      <c r="N47" s="7" t="str">
        <f>IF(OSS_2018_19!H47&lt;&gt;"",OSS_2018_19!H47,"")</f>
        <v/>
      </c>
      <c r="O47" s="7" t="str">
        <f>IF(OSS_2018_19!I47&lt;&gt;"",OSS_2018_19!I47,"")</f>
        <v/>
      </c>
      <c r="P47" s="7" t="str">
        <f>IF(OSS_2018_19!J47&lt;&gt;"",OSS_2018_19!J47,"")</f>
        <v/>
      </c>
      <c r="Q47" s="5" t="str">
        <f t="shared" si="1"/>
        <v>NE</v>
      </c>
      <c r="R47" s="87" t="str">
        <f t="shared" si="4"/>
        <v/>
      </c>
      <c r="S47" s="96" t="str">
        <f t="shared" si="2"/>
        <v>DA</v>
      </c>
      <c r="T47" s="88" t="str">
        <f t="shared" si="5"/>
        <v>Јануар</v>
      </c>
      <c r="U47" s="107" t="s">
        <v>248</v>
      </c>
      <c r="W47" s="107"/>
      <c r="Y47" s="71">
        <v>46</v>
      </c>
      <c r="Z47" s="120" t="str">
        <f t="shared" si="7"/>
        <v>2018/2065</v>
      </c>
      <c r="AA47" s="144" t="str">
        <f>IF(Z47&lt;&gt;"",VLOOKUP(Z47,OSS_2018_19!$B$3:$AG$99,2,FALSE),"")</f>
        <v>Šojić Stefan</v>
      </c>
      <c r="AB47" s="147" t="str">
        <f>IF(Z47&lt;&gt;"",IF(VLOOKUP(Z47,OSS_2018_19!$B$3:$AG$99,21,FALSE)=$S$2,VLOOKUP(Z47,OSS_2018_19!$B$3:$AG$99,19,FALSE),""),"")</f>
        <v/>
      </c>
      <c r="AC47" s="147" t="str">
        <f>IF(Z47&lt;&gt;"",IF(VLOOKUP(Z47,OSS_2018_19!$B$3:$AG$99,21,FALSE)=$S$2,VLOOKUP(Z47,OSS_2018_19!$B$3:$AG$99,20,FALSE),""),"")</f>
        <v/>
      </c>
    </row>
    <row r="48" spans="1:35" s="33" customFormat="1" ht="15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5"/>
      <c r="G48" s="5"/>
      <c r="H48" s="5"/>
      <c r="I48" s="5">
        <v>11</v>
      </c>
      <c r="J48" s="46"/>
      <c r="K48" s="148"/>
      <c r="L48" s="7">
        <f>IF(OSS_2018_19!F48&lt;&gt;"",OSS_2018_19!F48,"")</f>
        <v>30</v>
      </c>
      <c r="M48" s="7">
        <f>IF(OSS_2018_19!G48&lt;&gt;"",OSS_2018_19!G48,"")</f>
        <v>30</v>
      </c>
      <c r="N48" s="7">
        <f>IF(OSS_2018_19!H48&lt;&gt;"",OSS_2018_19!H48,"")</f>
        <v>17</v>
      </c>
      <c r="O48" s="7">
        <f>IF(OSS_2018_19!I48&lt;&gt;"",OSS_2018_19!I48,"")</f>
        <v>11</v>
      </c>
      <c r="P48" s="7" t="str">
        <f>IF(OSS_2018_19!J48&lt;&gt;"",OSS_2018_19!J48,"")</f>
        <v/>
      </c>
      <c r="Q48" s="5" t="str">
        <f t="shared" si="1"/>
        <v>NE</v>
      </c>
      <c r="R48" s="87" t="str">
        <f t="shared" si="4"/>
        <v/>
      </c>
      <c r="S48" s="96" t="str">
        <f t="shared" si="2"/>
        <v>DA</v>
      </c>
      <c r="T48" s="88" t="str">
        <f t="shared" si="5"/>
        <v>Јануар</v>
      </c>
      <c r="U48" s="107"/>
      <c r="W48" s="107"/>
      <c r="Y48" s="71">
        <v>47</v>
      </c>
      <c r="Z48" s="120" t="str">
        <f t="shared" si="7"/>
        <v/>
      </c>
      <c r="AA48" s="144" t="str">
        <f>IF(Z48&lt;&gt;"",VLOOKUP(Z48,OSS_2018_19!$B$3:$AG$99,2,FALSE),"")</f>
        <v/>
      </c>
      <c r="AB48" s="147" t="str">
        <f>IF(Z48&lt;&gt;"",IF(VLOOKUP(Z48,OSS_2018_19!$B$3:$AG$99,21,FALSE)=$S$2,VLOOKUP(Z48,OSS_2018_19!$B$3:$AG$99,19,FALSE),""),"")</f>
        <v/>
      </c>
      <c r="AC48" s="147" t="str">
        <f>IF(Z48&lt;&gt;"",IF(VLOOKUP(Z48,OSS_2018_19!$B$3:$AG$99,21,FALSE)=$S$2,VLOOKUP(Z48,OSS_2018_19!$B$3:$AG$99,20,FALSE),""),"")</f>
        <v/>
      </c>
    </row>
    <row r="49" spans="1:29" s="33" customFormat="1" ht="17.45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5"/>
      <c r="G49" s="5"/>
      <c r="H49" s="5"/>
      <c r="I49" s="5"/>
      <c r="J49" s="46"/>
      <c r="K49" s="148"/>
      <c r="L49" s="7">
        <f>IF(OSS_2018_19!F49&lt;&gt;"",OSS_2018_19!F49,"")</f>
        <v>27</v>
      </c>
      <c r="M49" s="7" t="str">
        <f>IF(OSS_2018_19!G49&lt;&gt;"",OSS_2018_19!G49,"")</f>
        <v/>
      </c>
      <c r="N49" s="7" t="str">
        <f>IF(OSS_2018_19!H49&lt;&gt;"",OSS_2018_19!H49,"")</f>
        <v/>
      </c>
      <c r="O49" s="7" t="str">
        <f>IF(OSS_2018_19!I49&lt;&gt;"",OSS_2018_19!I49,"")</f>
        <v/>
      </c>
      <c r="P49" s="7" t="str">
        <f>IF(OSS_2018_19!J49&lt;&gt;"",OSS_2018_19!J49,"")</f>
        <v/>
      </c>
      <c r="Q49" s="5" t="str">
        <f t="shared" si="1"/>
        <v>NE</v>
      </c>
      <c r="R49" s="87" t="str">
        <f t="shared" si="4"/>
        <v/>
      </c>
      <c r="S49" s="96" t="str">
        <f t="shared" si="2"/>
        <v>DA</v>
      </c>
      <c r="T49" s="88" t="str">
        <f t="shared" si="5"/>
        <v>Јануар</v>
      </c>
      <c r="U49" s="107"/>
      <c r="W49" s="107"/>
      <c r="Y49" s="71">
        <v>48</v>
      </c>
      <c r="Z49" s="120" t="str">
        <f t="shared" si="7"/>
        <v/>
      </c>
      <c r="AA49" s="144" t="str">
        <f>IF(Z49&lt;&gt;"",VLOOKUP(Z49,OSS_2018_19!$B$3:$AG$99,2,FALSE),"")</f>
        <v/>
      </c>
      <c r="AB49" s="147" t="str">
        <f>IF(Z49&lt;&gt;"",IF(VLOOKUP(Z49,OSS_2018_19!$B$3:$AG$99,21,FALSE)=$S$2,VLOOKUP(Z49,OSS_2018_19!$B$3:$AG$99,19,FALSE),""),"")</f>
        <v/>
      </c>
      <c r="AC49" s="147" t="str">
        <f>IF(Z49&lt;&gt;"",IF(VLOOKUP(Z49,OSS_2018_19!$B$3:$AG$99,21,FALSE)=$S$2,VLOOKUP(Z49,OSS_2018_19!$B$3:$AG$99,20,FALSE),""),"")</f>
        <v/>
      </c>
    </row>
    <row r="50" spans="1:29" s="33" customFormat="1" ht="17.45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5"/>
      <c r="G50" s="5"/>
      <c r="H50" s="5"/>
      <c r="I50" s="5"/>
      <c r="J50" s="46"/>
      <c r="K50" s="148"/>
      <c r="L50" s="7" t="str">
        <f>IF(OSS_2018_19!F50&lt;&gt;"",OSS_2018_19!F50,"")</f>
        <v/>
      </c>
      <c r="M50" s="7" t="str">
        <f>IF(OSS_2018_19!G50&lt;&gt;"",OSS_2018_19!G50,"")</f>
        <v/>
      </c>
      <c r="N50" s="7" t="str">
        <f>IF(OSS_2018_19!H50&lt;&gt;"",OSS_2018_19!H50,"")</f>
        <v/>
      </c>
      <c r="O50" s="7" t="str">
        <f>IF(OSS_2018_19!I50&lt;&gt;"",OSS_2018_19!I50,"")</f>
        <v/>
      </c>
      <c r="P50" s="7" t="str">
        <f>IF(OSS_2018_19!J50&lt;&gt;"",OSS_2018_19!J50,"")</f>
        <v/>
      </c>
      <c r="Q50" s="5" t="str">
        <f t="shared" si="1"/>
        <v>NE</v>
      </c>
      <c r="R50" s="87" t="str">
        <f t="shared" si="4"/>
        <v/>
      </c>
      <c r="S50" s="96" t="str">
        <f t="shared" si="2"/>
        <v>NE</v>
      </c>
      <c r="T50" s="88" t="str">
        <f t="shared" si="5"/>
        <v/>
      </c>
      <c r="U50" s="107"/>
      <c r="W50" s="107"/>
      <c r="Y50" s="71">
        <v>49</v>
      </c>
      <c r="Z50" s="120" t="str">
        <f t="shared" si="7"/>
        <v/>
      </c>
      <c r="AA50" s="144" t="str">
        <f>IF(Z50&lt;&gt;"",VLOOKUP(Z50,OSS_2018_19!$B$3:$AG$99,2,FALSE),"")</f>
        <v/>
      </c>
      <c r="AB50" s="147" t="str">
        <f>IF(Z50&lt;&gt;"",IF(VLOOKUP(Z50,OSS_2018_19!$B$3:$AG$99,21,FALSE)=$S$2,VLOOKUP(Z50,OSS_2018_19!$B$3:$AG$99,19,FALSE),""),"")</f>
        <v/>
      </c>
      <c r="AC50" s="147" t="str">
        <f>IF(Z50&lt;&gt;"",IF(VLOOKUP(Z50,OSS_2018_19!$B$3:$AG$99,21,FALSE)=$S$2,VLOOKUP(Z50,OSS_2018_19!$B$3:$AG$99,20,FALSE),""),"")</f>
        <v/>
      </c>
    </row>
    <row r="51" spans="1:29" s="33" customFormat="1" ht="17.45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5"/>
      <c r="G51" s="5"/>
      <c r="H51" s="5"/>
      <c r="I51" s="5"/>
      <c r="J51" s="46"/>
      <c r="K51" s="148"/>
      <c r="L51" s="7">
        <f>IF(OSS_2018_19!F51&lt;&gt;"",OSS_2018_19!F51,"")</f>
        <v>30</v>
      </c>
      <c r="M51" s="7">
        <f>IF(OSS_2018_19!G51&lt;&gt;"",OSS_2018_19!G51,"")</f>
        <v>31</v>
      </c>
      <c r="N51" s="7">
        <f>IF(OSS_2018_19!H51&lt;&gt;"",OSS_2018_19!H51,"")</f>
        <v>16</v>
      </c>
      <c r="O51" s="7">
        <f>IF(OSS_2018_19!I51&lt;&gt;"",OSS_2018_19!I51,"")</f>
        <v>9</v>
      </c>
      <c r="P51" s="7">
        <f>IF(OSS_2018_19!J51&lt;&gt;"",OSS_2018_19!J51,"")</f>
        <v>13</v>
      </c>
      <c r="Q51" s="5" t="str">
        <f t="shared" si="1"/>
        <v>DA</v>
      </c>
      <c r="R51" s="87" t="str">
        <f t="shared" si="4"/>
        <v>Јануар</v>
      </c>
      <c r="S51" s="96" t="str">
        <f t="shared" si="2"/>
        <v>DA</v>
      </c>
      <c r="T51" s="88" t="str">
        <f t="shared" si="5"/>
        <v>Јануар</v>
      </c>
      <c r="U51" s="107"/>
      <c r="W51" s="107"/>
      <c r="Y51" s="71">
        <v>50</v>
      </c>
      <c r="Z51" s="120" t="str">
        <f t="shared" si="7"/>
        <v/>
      </c>
      <c r="AA51" s="144" t="str">
        <f>IF(Z51&lt;&gt;"",VLOOKUP(Z51,OSS_2018_19!$B$3:$AG$99,2,FALSE),"")</f>
        <v/>
      </c>
      <c r="AB51" s="147" t="str">
        <f>IF(Z51&lt;&gt;"",IF(VLOOKUP(Z51,OSS_2018_19!$B$3:$AG$99,21,FALSE)=$S$2,VLOOKUP(Z51,OSS_2018_19!$B$3:$AG$99,19,FALSE),""),"")</f>
        <v/>
      </c>
      <c r="AC51" s="147" t="str">
        <f>IF(Z51&lt;&gt;"",IF(VLOOKUP(Z51,OSS_2018_19!$B$3:$AG$99,21,FALSE)=$S$2,VLOOKUP(Z51,OSS_2018_19!$B$3:$AG$99,20,FALSE),""),"")</f>
        <v/>
      </c>
    </row>
    <row r="52" spans="1:29" s="33" customFormat="1" ht="17.45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5"/>
      <c r="G52" s="5"/>
      <c r="H52" s="5"/>
      <c r="I52" s="5"/>
      <c r="J52" s="46"/>
      <c r="K52" s="148"/>
      <c r="L52" s="7">
        <f>IF(OSS_2018_19!F52&lt;&gt;"",OSS_2018_19!F52,"")</f>
        <v>28</v>
      </c>
      <c r="M52" s="7">
        <f>IF(OSS_2018_19!G52&lt;&gt;"",OSS_2018_19!G52,"")</f>
        <v>30</v>
      </c>
      <c r="N52" s="7">
        <f>IF(OSS_2018_19!H52&lt;&gt;"",OSS_2018_19!H52,"")</f>
        <v>17</v>
      </c>
      <c r="O52" s="7">
        <f>IF(OSS_2018_19!I52&lt;&gt;"",OSS_2018_19!I52,"")</f>
        <v>10</v>
      </c>
      <c r="P52" s="7">
        <f>IF(OSS_2018_19!J52&lt;&gt;"",OSS_2018_19!J52,"")</f>
        <v>9</v>
      </c>
      <c r="Q52" s="5" t="str">
        <f t="shared" si="1"/>
        <v>DA</v>
      </c>
      <c r="R52" s="87" t="str">
        <f t="shared" si="4"/>
        <v>Јануар</v>
      </c>
      <c r="S52" s="96" t="str">
        <f t="shared" si="2"/>
        <v>DA</v>
      </c>
      <c r="T52" s="88" t="str">
        <f t="shared" si="5"/>
        <v>Јануар</v>
      </c>
      <c r="U52" s="107"/>
      <c r="W52" s="107"/>
      <c r="Y52" s="71">
        <v>51</v>
      </c>
      <c r="Z52" s="120" t="str">
        <f t="shared" si="7"/>
        <v/>
      </c>
      <c r="AA52" s="144" t="str">
        <f>IF(Z52&lt;&gt;"",VLOOKUP(Z52,OSS_2018_19!$B$3:$AG$99,2,FALSE),"")</f>
        <v/>
      </c>
      <c r="AB52" s="147" t="str">
        <f>IF(Z52&lt;&gt;"",IF(VLOOKUP(Z52,OSS_2018_19!$B$3:$AG$99,21,FALSE)=$S$2,VLOOKUP(Z52,OSS_2018_19!$B$3:$AG$99,19,FALSE),""),"")</f>
        <v/>
      </c>
      <c r="AC52" s="147" t="str">
        <f>IF(Z52&lt;&gt;"",IF(VLOOKUP(Z52,OSS_2018_19!$B$3:$AG$99,21,FALSE)=$S$2,VLOOKUP(Z52,OSS_2018_19!$B$3:$AG$99,20,FALSE),""),"")</f>
        <v/>
      </c>
    </row>
    <row r="53" spans="1:29" s="33" customFormat="1" ht="17.45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5"/>
      <c r="G53" s="5"/>
      <c r="H53" s="5"/>
      <c r="I53" s="5"/>
      <c r="J53" s="46"/>
      <c r="K53" s="148"/>
      <c r="L53" s="7" t="str">
        <f>IF(OSS_2018_19!F53&lt;&gt;"",OSS_2018_19!F53,"")</f>
        <v/>
      </c>
      <c r="M53" s="7" t="str">
        <f>IF(OSS_2018_19!G53&lt;&gt;"",OSS_2018_19!G53,"")</f>
        <v/>
      </c>
      <c r="N53" s="7" t="str">
        <f>IF(OSS_2018_19!H53&lt;&gt;"",OSS_2018_19!H53,"")</f>
        <v/>
      </c>
      <c r="O53" s="7" t="str">
        <f>IF(OSS_2018_19!I53&lt;&gt;"",OSS_2018_19!I53,"")</f>
        <v/>
      </c>
      <c r="P53" s="7" t="str">
        <f>IF(OSS_2018_19!J53&lt;&gt;"",OSS_2018_19!J53,"")</f>
        <v/>
      </c>
      <c r="Q53" s="5" t="str">
        <f t="shared" si="1"/>
        <v>NE</v>
      </c>
      <c r="R53" s="87" t="str">
        <f t="shared" si="4"/>
        <v/>
      </c>
      <c r="S53" s="96" t="str">
        <f t="shared" si="2"/>
        <v>NE</v>
      </c>
      <c r="T53" s="88" t="str">
        <f t="shared" si="5"/>
        <v/>
      </c>
      <c r="U53" s="107"/>
      <c r="W53" s="107"/>
      <c r="Y53" s="71">
        <v>52</v>
      </c>
      <c r="Z53" s="120" t="str">
        <f t="shared" si="7"/>
        <v/>
      </c>
      <c r="AA53" s="144" t="str">
        <f>IF(Z53&lt;&gt;"",VLOOKUP(Z53,OSS_2018_19!$B$3:$AG$99,2,FALSE),"")</f>
        <v/>
      </c>
      <c r="AB53" s="147" t="str">
        <f>IF(Z53&lt;&gt;"",IF(VLOOKUP(Z53,OSS_2018_19!$B$3:$AG$99,21,FALSE)=$S$2,VLOOKUP(Z53,OSS_2018_19!$B$3:$AG$99,19,FALSE),""),"")</f>
        <v/>
      </c>
      <c r="AC53" s="147" t="str">
        <f>IF(Z53&lt;&gt;"",IF(VLOOKUP(Z53,OSS_2018_19!$B$3:$AG$99,21,FALSE)=$S$2,VLOOKUP(Z53,OSS_2018_19!$B$3:$AG$99,20,FALSE),""),"")</f>
        <v/>
      </c>
    </row>
    <row r="54" spans="1:29" s="33" customFormat="1" ht="17.45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5"/>
      <c r="G54" s="5"/>
      <c r="H54" s="5">
        <v>11</v>
      </c>
      <c r="I54" s="5">
        <v>11</v>
      </c>
      <c r="J54" s="46"/>
      <c r="K54" s="148"/>
      <c r="L54" s="7">
        <f>IF(OSS_2018_19!F54&lt;&gt;"",OSS_2018_19!F54,"")</f>
        <v>26</v>
      </c>
      <c r="M54" s="7">
        <f>IF(OSS_2018_19!G54&lt;&gt;"",OSS_2018_19!G54,"")</f>
        <v>29</v>
      </c>
      <c r="N54" s="7">
        <f>IF(OSS_2018_19!H54&lt;&gt;"",OSS_2018_19!H54,"")</f>
        <v>12</v>
      </c>
      <c r="O54" s="7">
        <f>IF(OSS_2018_19!I54&lt;&gt;"",OSS_2018_19!I54,"")</f>
        <v>11</v>
      </c>
      <c r="P54" s="7">
        <f>IF(OSS_2018_19!J54&lt;&gt;"",OSS_2018_19!J54,"")</f>
        <v>10</v>
      </c>
      <c r="Q54" s="5" t="str">
        <f t="shared" si="1"/>
        <v>DA</v>
      </c>
      <c r="R54" s="87" t="str">
        <f t="shared" si="4"/>
        <v>Јануар</v>
      </c>
      <c r="S54" s="96" t="str">
        <f t="shared" si="2"/>
        <v>DA</v>
      </c>
      <c r="T54" s="88" t="str">
        <f t="shared" si="5"/>
        <v>Јануар</v>
      </c>
      <c r="U54" s="107"/>
      <c r="W54" s="107"/>
      <c r="Y54" s="71">
        <v>53</v>
      </c>
      <c r="Z54" s="120" t="str">
        <f t="shared" si="7"/>
        <v/>
      </c>
      <c r="AA54" s="144" t="str">
        <f>IF(Z54&lt;&gt;"",VLOOKUP(Z54,OSS_2018_19!$B$3:$AG$99,2,FALSE),"")</f>
        <v/>
      </c>
      <c r="AB54" s="147" t="str">
        <f>IF(Z54&lt;&gt;"",IF(VLOOKUP(Z54,OSS_2018_19!$B$3:$AG$99,21,FALSE)=$S$2,VLOOKUP(Z54,OSS_2018_19!$B$3:$AG$99,19,FALSE),""),"")</f>
        <v/>
      </c>
      <c r="AC54" s="147" t="str">
        <f>IF(Z54&lt;&gt;"",IF(VLOOKUP(Z54,OSS_2018_19!$B$3:$AG$99,21,FALSE)=$S$2,VLOOKUP(Z54,OSS_2018_19!$B$3:$AG$99,20,FALSE),""),"")</f>
        <v/>
      </c>
    </row>
    <row r="55" spans="1:29" s="33" customFormat="1" ht="17.45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5"/>
      <c r="G55" s="5"/>
      <c r="H55" s="5"/>
      <c r="I55" s="5"/>
      <c r="J55" s="46"/>
      <c r="K55" s="148"/>
      <c r="L55" s="7">
        <f>IF(OSS_2018_19!F55&lt;&gt;"",OSS_2018_19!F55,"")</f>
        <v>27</v>
      </c>
      <c r="M55" s="7">
        <f>IF(OSS_2018_19!G55&lt;&gt;"",OSS_2018_19!G55,"")</f>
        <v>26</v>
      </c>
      <c r="N55" s="7" t="str">
        <f>IF(OSS_2018_19!H55&lt;&gt;"",OSS_2018_19!H55,"")</f>
        <v/>
      </c>
      <c r="O55" s="7">
        <f>IF(OSS_2018_19!I55&lt;&gt;"",OSS_2018_19!I55,"")</f>
        <v>9</v>
      </c>
      <c r="P55" s="7">
        <f>IF(OSS_2018_19!J55&lt;&gt;"",OSS_2018_19!J55,"")</f>
        <v>9</v>
      </c>
      <c r="Q55" s="5" t="str">
        <f t="shared" si="1"/>
        <v>NE</v>
      </c>
      <c r="R55" s="87" t="str">
        <f t="shared" si="4"/>
        <v/>
      </c>
      <c r="S55" s="96" t="str">
        <f t="shared" si="2"/>
        <v>DA</v>
      </c>
      <c r="T55" s="88" t="str">
        <f t="shared" si="5"/>
        <v>Јануар</v>
      </c>
      <c r="U55" s="107"/>
      <c r="W55" s="107"/>
      <c r="Y55" s="71">
        <v>54</v>
      </c>
      <c r="Z55" s="120" t="str">
        <f t="shared" si="7"/>
        <v/>
      </c>
      <c r="AA55" s="144" t="str">
        <f>IF(Z55&lt;&gt;"",VLOOKUP(Z55,OSS_2018_19!$B$3:$AG$99,2,FALSE),"")</f>
        <v/>
      </c>
      <c r="AB55" s="147" t="str">
        <f>IF(Z55&lt;&gt;"",IF(VLOOKUP(Z55,OSS_2018_19!$B$3:$AG$99,21,FALSE)=$S$2,VLOOKUP(Z55,OSS_2018_19!$B$3:$AG$99,19,FALSE),""),"")</f>
        <v/>
      </c>
      <c r="AC55" s="147" t="str">
        <f>IF(Z55&lt;&gt;"",IF(VLOOKUP(Z55,OSS_2018_19!$B$3:$AG$99,21,FALSE)=$S$2,VLOOKUP(Z55,OSS_2018_19!$B$3:$AG$99,20,FALSE),""),"")</f>
        <v/>
      </c>
    </row>
    <row r="56" spans="1:29" s="33" customFormat="1" ht="17.45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5"/>
      <c r="G56" s="5"/>
      <c r="H56" s="5"/>
      <c r="I56" s="5"/>
      <c r="J56" s="46"/>
      <c r="K56" s="148"/>
      <c r="L56" s="7" t="str">
        <f>IF(OSS_2018_19!F56&lt;&gt;"",OSS_2018_19!F56,"")</f>
        <v/>
      </c>
      <c r="M56" s="7" t="str">
        <f>IF(OSS_2018_19!G56&lt;&gt;"",OSS_2018_19!G56,"")</f>
        <v/>
      </c>
      <c r="N56" s="7" t="str">
        <f>IF(OSS_2018_19!H56&lt;&gt;"",OSS_2018_19!H56,"")</f>
        <v/>
      </c>
      <c r="O56" s="7" t="str">
        <f>IF(OSS_2018_19!I56&lt;&gt;"",OSS_2018_19!I56,"")</f>
        <v/>
      </c>
      <c r="P56" s="7" t="str">
        <f>IF(OSS_2018_19!J56&lt;&gt;"",OSS_2018_19!J56,"")</f>
        <v/>
      </c>
      <c r="Q56" s="5" t="str">
        <f t="shared" si="1"/>
        <v>NE</v>
      </c>
      <c r="R56" s="87" t="str">
        <f t="shared" si="4"/>
        <v/>
      </c>
      <c r="S56" s="96" t="str">
        <f t="shared" si="2"/>
        <v>NE</v>
      </c>
      <c r="T56" s="88" t="str">
        <f t="shared" si="5"/>
        <v/>
      </c>
      <c r="U56" s="107"/>
      <c r="W56" s="107"/>
      <c r="Y56" s="71">
        <v>55</v>
      </c>
      <c r="Z56" s="120" t="str">
        <f t="shared" si="7"/>
        <v/>
      </c>
      <c r="AA56" s="144" t="str">
        <f>IF(Z56&lt;&gt;"",VLOOKUP(Z56,OSS_2018_19!$B$3:$AG$99,2,FALSE),"")</f>
        <v/>
      </c>
      <c r="AB56" s="147" t="str">
        <f>IF(Z56&lt;&gt;"",IF(VLOOKUP(Z56,OSS_2018_19!$B$3:$AG$99,21,FALSE)=$S$2,VLOOKUP(Z56,OSS_2018_19!$B$3:$AG$99,19,FALSE),""),"")</f>
        <v/>
      </c>
      <c r="AC56" s="147" t="str">
        <f>IF(Z56&lt;&gt;"",IF(VLOOKUP(Z56,OSS_2018_19!$B$3:$AG$99,21,FALSE)=$S$2,VLOOKUP(Z56,OSS_2018_19!$B$3:$AG$99,20,FALSE),""),"")</f>
        <v/>
      </c>
    </row>
    <row r="57" spans="1:29" s="33" customFormat="1" ht="17.45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5"/>
      <c r="G57" s="5"/>
      <c r="H57" s="5"/>
      <c r="I57" s="5"/>
      <c r="J57" s="46"/>
      <c r="K57" s="148"/>
      <c r="L57" s="7">
        <f>IF(OSS_2018_19!F57&lt;&gt;"",OSS_2018_19!F57,"")</f>
        <v>29</v>
      </c>
      <c r="M57" s="7">
        <f>IF(OSS_2018_19!G57&lt;&gt;"",OSS_2018_19!G57,"")</f>
        <v>29</v>
      </c>
      <c r="N57" s="7">
        <f>IF(OSS_2018_19!H57&lt;&gt;"",OSS_2018_19!H57,"")</f>
        <v>15</v>
      </c>
      <c r="O57" s="7">
        <f>IF(OSS_2018_19!I57&lt;&gt;"",OSS_2018_19!I57,"")</f>
        <v>9</v>
      </c>
      <c r="P57" s="7">
        <f>IF(OSS_2018_19!J57&lt;&gt;"",OSS_2018_19!J57,"")</f>
        <v>10</v>
      </c>
      <c r="Q57" s="5" t="str">
        <f t="shared" si="1"/>
        <v>DA</v>
      </c>
      <c r="R57" s="87" t="str">
        <f t="shared" si="4"/>
        <v/>
      </c>
      <c r="S57" s="96" t="str">
        <f t="shared" si="2"/>
        <v>NE</v>
      </c>
      <c r="T57" s="88" t="str">
        <f t="shared" si="5"/>
        <v/>
      </c>
      <c r="U57" s="107"/>
      <c r="W57" s="107"/>
      <c r="Y57" s="71">
        <v>56</v>
      </c>
      <c r="Z57" s="120" t="str">
        <f t="shared" si="7"/>
        <v/>
      </c>
      <c r="AA57" s="144" t="str">
        <f>IF(Z57&lt;&gt;"",VLOOKUP(Z57,OSS_2018_19!$B$3:$AG$99,2,FALSE),"")</f>
        <v/>
      </c>
      <c r="AB57" s="147" t="str">
        <f>IF(Z57&lt;&gt;"",IF(VLOOKUP(Z57,OSS_2018_19!$B$3:$AG$99,21,FALSE)=$S$2,VLOOKUP(Z57,OSS_2018_19!$B$3:$AG$99,19,FALSE),""),"")</f>
        <v/>
      </c>
      <c r="AC57" s="147" t="str">
        <f>IF(Z57&lt;&gt;"",IF(VLOOKUP(Z57,OSS_2018_19!$B$3:$AG$99,21,FALSE)=$S$2,VLOOKUP(Z57,OSS_2018_19!$B$3:$AG$99,20,FALSE),""),"")</f>
        <v/>
      </c>
    </row>
    <row r="58" spans="1:29" s="33" customFormat="1" ht="17.45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5"/>
      <c r="G58" s="5"/>
      <c r="H58" s="5"/>
      <c r="I58" s="5"/>
      <c r="J58" s="46"/>
      <c r="K58" s="148"/>
      <c r="L58" s="7">
        <f>IF(OSS_2018_19!F58&lt;&gt;"",OSS_2018_19!F58,"")</f>
        <v>31</v>
      </c>
      <c r="M58" s="7">
        <f>IF(OSS_2018_19!G58&lt;&gt;"",OSS_2018_19!G58,"")</f>
        <v>30</v>
      </c>
      <c r="N58" s="7">
        <f>IF(OSS_2018_19!H58&lt;&gt;"",OSS_2018_19!H58,"")</f>
        <v>12</v>
      </c>
      <c r="O58" s="7">
        <f>IF(OSS_2018_19!I58&lt;&gt;"",OSS_2018_19!I58,"")</f>
        <v>11</v>
      </c>
      <c r="P58" s="7">
        <f>IF(OSS_2018_19!J58&lt;&gt;"",OSS_2018_19!J58,"")</f>
        <v>15</v>
      </c>
      <c r="Q58" s="5" t="str">
        <f t="shared" si="1"/>
        <v>DA</v>
      </c>
      <c r="R58" s="87" t="str">
        <f t="shared" si="4"/>
        <v>Јануар</v>
      </c>
      <c r="S58" s="96" t="str">
        <f t="shared" si="2"/>
        <v>DA</v>
      </c>
      <c r="T58" s="88" t="str">
        <f t="shared" si="5"/>
        <v>Јануар</v>
      </c>
      <c r="U58" s="107"/>
      <c r="W58" s="107"/>
      <c r="Y58" s="71">
        <v>57</v>
      </c>
      <c r="Z58" s="120" t="str">
        <f t="shared" si="7"/>
        <v/>
      </c>
      <c r="AA58" s="144" t="str">
        <f>IF(Z58&lt;&gt;"",VLOOKUP(Z58,OSS_2018_19!$B$3:$AG$99,2,FALSE),"")</f>
        <v/>
      </c>
      <c r="AB58" s="147" t="str">
        <f>IF(Z58&lt;&gt;"",IF(VLOOKUP(Z58,OSS_2018_19!$B$3:$AG$99,21,FALSE)=$S$2,VLOOKUP(Z58,OSS_2018_19!$B$3:$AG$99,19,FALSE),""),"")</f>
        <v/>
      </c>
      <c r="AC58" s="147" t="str">
        <f>IF(Z58&lt;&gt;"",IF(VLOOKUP(Z58,OSS_2018_19!$B$3:$AG$99,21,FALSE)=$S$2,VLOOKUP(Z58,OSS_2018_19!$B$3:$AG$99,20,FALSE),""),"")</f>
        <v/>
      </c>
    </row>
    <row r="59" spans="1:29" s="33" customFormat="1" ht="17.45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5"/>
      <c r="G59" s="5"/>
      <c r="H59" s="5"/>
      <c r="I59" s="5"/>
      <c r="J59" s="46"/>
      <c r="K59" s="148"/>
      <c r="L59" s="7" t="str">
        <f>IF(OSS_2018_19!F59&lt;&gt;"",OSS_2018_19!F59,"")</f>
        <v/>
      </c>
      <c r="M59" s="7" t="str">
        <f>IF(OSS_2018_19!G59&lt;&gt;"",OSS_2018_19!G59,"")</f>
        <v/>
      </c>
      <c r="N59" s="7" t="str">
        <f>IF(OSS_2018_19!H59&lt;&gt;"",OSS_2018_19!H59,"")</f>
        <v/>
      </c>
      <c r="O59" s="7" t="str">
        <f>IF(OSS_2018_19!I59&lt;&gt;"",OSS_2018_19!I59,"")</f>
        <v/>
      </c>
      <c r="P59" s="7" t="str">
        <f>IF(OSS_2018_19!J59&lt;&gt;"",OSS_2018_19!J59,"")</f>
        <v/>
      </c>
      <c r="Q59" s="5" t="str">
        <f t="shared" si="1"/>
        <v>NE</v>
      </c>
      <c r="R59" s="87" t="str">
        <f t="shared" si="4"/>
        <v/>
      </c>
      <c r="S59" s="96" t="str">
        <f t="shared" si="2"/>
        <v>NE</v>
      </c>
      <c r="T59" s="88" t="str">
        <f t="shared" si="5"/>
        <v/>
      </c>
      <c r="U59" s="107"/>
      <c r="W59" s="107"/>
      <c r="Y59" s="71">
        <v>58</v>
      </c>
      <c r="Z59" s="120" t="str">
        <f t="shared" si="7"/>
        <v/>
      </c>
      <c r="AA59" s="144" t="str">
        <f>IF(Z59&lt;&gt;"",VLOOKUP(Z59,OSS_2018_19!$B$3:$AG$99,2,FALSE),"")</f>
        <v/>
      </c>
      <c r="AB59" s="147" t="str">
        <f>IF(Z59&lt;&gt;"",IF(VLOOKUP(Z59,OSS_2018_19!$B$3:$AG$99,21,FALSE)=$S$2,VLOOKUP(Z59,OSS_2018_19!$B$3:$AG$99,19,FALSE),""),"")</f>
        <v/>
      </c>
      <c r="AC59" s="147" t="str">
        <f>IF(Z59&lt;&gt;"",IF(VLOOKUP(Z59,OSS_2018_19!$B$3:$AG$99,21,FALSE)=$S$2,VLOOKUP(Z59,OSS_2018_19!$B$3:$AG$99,20,FALSE),""),"")</f>
        <v/>
      </c>
    </row>
    <row r="60" spans="1:29" s="33" customFormat="1" ht="17.45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5"/>
      <c r="G60" s="5"/>
      <c r="H60" s="5">
        <v>20</v>
      </c>
      <c r="I60" s="5"/>
      <c r="J60" s="46"/>
      <c r="K60" s="148"/>
      <c r="L60" s="7">
        <f>IF(OSS_2018_19!F60&lt;&gt;"",OSS_2018_19!F60,"")</f>
        <v>31</v>
      </c>
      <c r="M60" s="7">
        <f>IF(OSS_2018_19!G60&lt;&gt;"",OSS_2018_19!G60,"")</f>
        <v>32</v>
      </c>
      <c r="N60" s="7">
        <f>IF(OSS_2018_19!H60&lt;&gt;"",OSS_2018_19!H60,"")</f>
        <v>21</v>
      </c>
      <c r="O60" s="7">
        <f>IF(OSS_2018_19!I60&lt;&gt;"",OSS_2018_19!I60,"")</f>
        <v>10</v>
      </c>
      <c r="P60" s="7">
        <f>IF(OSS_2018_19!J60&lt;&gt;"",OSS_2018_19!J60,"")</f>
        <v>9</v>
      </c>
      <c r="Q60" s="5" t="str">
        <f t="shared" si="1"/>
        <v>DA</v>
      </c>
      <c r="R60" s="87" t="str">
        <f t="shared" si="4"/>
        <v/>
      </c>
      <c r="S60" s="96" t="str">
        <f t="shared" si="2"/>
        <v>NE</v>
      </c>
      <c r="T60" s="88" t="str">
        <f t="shared" si="5"/>
        <v/>
      </c>
      <c r="U60" s="107"/>
      <c r="W60" s="107"/>
      <c r="Y60" s="71">
        <v>59</v>
      </c>
      <c r="Z60" s="120" t="str">
        <f t="shared" si="7"/>
        <v/>
      </c>
      <c r="AA60" s="144" t="str">
        <f>IF(Z60&lt;&gt;"",VLOOKUP(Z60,OSS_2018_19!$B$3:$AG$99,2,FALSE),"")</f>
        <v/>
      </c>
      <c r="AB60" s="147" t="str">
        <f>IF(Z60&lt;&gt;"",IF(VLOOKUP(Z60,OSS_2018_19!$B$3:$AG$99,21,FALSE)=$S$2,VLOOKUP(Z60,OSS_2018_19!$B$3:$AG$99,19,FALSE),""),"")</f>
        <v/>
      </c>
      <c r="AC60" s="147" t="str">
        <f>IF(Z60&lt;&gt;"",IF(VLOOKUP(Z60,OSS_2018_19!$B$3:$AG$99,21,FALSE)=$S$2,VLOOKUP(Z60,OSS_2018_19!$B$3:$AG$99,20,FALSE),""),"")</f>
        <v/>
      </c>
    </row>
    <row r="61" spans="1:29" s="33" customFormat="1" ht="17.45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5"/>
      <c r="G61" s="5"/>
      <c r="H61" s="5"/>
      <c r="I61" s="5"/>
      <c r="J61" s="46"/>
      <c r="K61" s="148"/>
      <c r="L61" s="7">
        <f>IF(OSS_2018_19!F61&lt;&gt;"",OSS_2018_19!F61,"")</f>
        <v>24</v>
      </c>
      <c r="M61" s="7">
        <f>IF(OSS_2018_19!G61&lt;&gt;"",OSS_2018_19!G61,"")</f>
        <v>27</v>
      </c>
      <c r="N61" s="7" t="str">
        <f>IF(OSS_2018_19!H61&lt;&gt;"",OSS_2018_19!H61,"")</f>
        <v/>
      </c>
      <c r="O61" s="7">
        <f>IF(OSS_2018_19!I61&lt;&gt;"",OSS_2018_19!I61,"")</f>
        <v>9</v>
      </c>
      <c r="P61" s="7" t="str">
        <f>IF(OSS_2018_19!J61&lt;&gt;"",OSS_2018_19!J61,"")</f>
        <v/>
      </c>
      <c r="Q61" s="5" t="str">
        <f t="shared" si="1"/>
        <v>NE</v>
      </c>
      <c r="R61" s="87" t="str">
        <f t="shared" si="4"/>
        <v/>
      </c>
      <c r="S61" s="96" t="str">
        <f t="shared" si="2"/>
        <v>DA</v>
      </c>
      <c r="T61" s="88" t="str">
        <f t="shared" si="5"/>
        <v>Јануар</v>
      </c>
      <c r="U61" s="107"/>
      <c r="W61" s="107"/>
      <c r="Y61" s="71">
        <v>60</v>
      </c>
      <c r="Z61" s="120" t="str">
        <f t="shared" si="7"/>
        <v/>
      </c>
      <c r="AA61" s="144" t="str">
        <f>IF(Z61&lt;&gt;"",VLOOKUP(Z61,OSS_2018_19!$B$3:$AG$99,2,FALSE),"")</f>
        <v/>
      </c>
      <c r="AB61" s="147" t="str">
        <f>IF(Z61&lt;&gt;"",IF(VLOOKUP(Z61,OSS_2018_19!$B$3:$AG$99,21,FALSE)=$S$2,VLOOKUP(Z61,OSS_2018_19!$B$3:$AG$99,19,FALSE),""),"")</f>
        <v/>
      </c>
      <c r="AC61" s="147" t="str">
        <f>IF(Z61&lt;&gt;"",IF(VLOOKUP(Z61,OSS_2018_19!$B$3:$AG$99,21,FALSE)=$S$2,VLOOKUP(Z61,OSS_2018_19!$B$3:$AG$99,20,FALSE),""),"")</f>
        <v/>
      </c>
    </row>
    <row r="62" spans="1:29" s="33" customFormat="1" ht="17.45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5"/>
      <c r="G62" s="5"/>
      <c r="H62" s="5"/>
      <c r="I62" s="5"/>
      <c r="J62" s="46"/>
      <c r="K62" s="148"/>
      <c r="L62" s="7">
        <f>IF(OSS_2018_19!F62&lt;&gt;"",OSS_2018_19!F62,"")</f>
        <v>25</v>
      </c>
      <c r="M62" s="7">
        <f>IF(OSS_2018_19!G62&lt;&gt;"",OSS_2018_19!G62,"")</f>
        <v>28</v>
      </c>
      <c r="N62" s="7">
        <f>IF(OSS_2018_19!H62&lt;&gt;"",OSS_2018_19!H62,"")</f>
        <v>11</v>
      </c>
      <c r="O62" s="7">
        <f>IF(OSS_2018_19!I62&lt;&gt;"",OSS_2018_19!I62,"")</f>
        <v>11</v>
      </c>
      <c r="P62" s="7">
        <f>IF(OSS_2018_19!J62&lt;&gt;"",OSS_2018_19!J62,"")</f>
        <v>13</v>
      </c>
      <c r="Q62" s="5" t="str">
        <f t="shared" si="1"/>
        <v>DA</v>
      </c>
      <c r="R62" s="87" t="str">
        <f t="shared" si="4"/>
        <v/>
      </c>
      <c r="S62" s="96" t="str">
        <f t="shared" si="2"/>
        <v>NE</v>
      </c>
      <c r="T62" s="88" t="str">
        <f t="shared" si="5"/>
        <v/>
      </c>
      <c r="U62" s="107"/>
      <c r="W62" s="107"/>
      <c r="Y62" s="71">
        <v>61</v>
      </c>
      <c r="Z62" s="120" t="str">
        <f t="shared" si="7"/>
        <v/>
      </c>
      <c r="AA62" s="144" t="str">
        <f>IF(Z62&lt;&gt;"",VLOOKUP(Z62,OSS_2018_19!$B$3:$AG$99,2,FALSE),"")</f>
        <v/>
      </c>
      <c r="AB62" s="147" t="str">
        <f>IF(Z62&lt;&gt;"",IF(VLOOKUP(Z62,OSS_2018_19!$B$3:$AG$99,21,FALSE)=$S$2,VLOOKUP(Z62,OSS_2018_19!$B$3:$AG$99,19,FALSE),""),"")</f>
        <v/>
      </c>
      <c r="AC62" s="147" t="str">
        <f>IF(Z62&lt;&gt;"",IF(VLOOKUP(Z62,OSS_2018_19!$B$3:$AG$99,21,FALSE)=$S$2,VLOOKUP(Z62,OSS_2018_19!$B$3:$AG$99,20,FALSE),""),"")</f>
        <v/>
      </c>
    </row>
    <row r="63" spans="1:29" s="33" customFormat="1" ht="17.45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5"/>
      <c r="G63" s="5"/>
      <c r="H63" s="5"/>
      <c r="I63" s="5"/>
      <c r="J63" s="46"/>
      <c r="K63" s="148"/>
      <c r="L63" s="7" t="str">
        <f>IF(OSS_2018_19!F63&lt;&gt;"",OSS_2018_19!F63,"")</f>
        <v/>
      </c>
      <c r="M63" s="7" t="str">
        <f>IF(OSS_2018_19!G63&lt;&gt;"",OSS_2018_19!G63,"")</f>
        <v/>
      </c>
      <c r="N63" s="7" t="str">
        <f>IF(OSS_2018_19!H63&lt;&gt;"",OSS_2018_19!H63,"")</f>
        <v/>
      </c>
      <c r="O63" s="7" t="str">
        <f>IF(OSS_2018_19!I63&lt;&gt;"",OSS_2018_19!I63,"")</f>
        <v/>
      </c>
      <c r="P63" s="7" t="str">
        <f>IF(OSS_2018_19!J63&lt;&gt;"",OSS_2018_19!J63,"")</f>
        <v/>
      </c>
      <c r="Q63" s="5" t="str">
        <f t="shared" si="1"/>
        <v>NE</v>
      </c>
      <c r="R63" s="87" t="str">
        <f t="shared" si="4"/>
        <v/>
      </c>
      <c r="S63" s="96" t="str">
        <f t="shared" si="2"/>
        <v>NE</v>
      </c>
      <c r="T63" s="88" t="str">
        <f t="shared" si="5"/>
        <v/>
      </c>
      <c r="U63" s="107"/>
      <c r="W63" s="107"/>
      <c r="Y63" s="71">
        <v>62</v>
      </c>
      <c r="Z63" s="120" t="str">
        <f t="shared" si="7"/>
        <v/>
      </c>
      <c r="AA63" s="144" t="str">
        <f>IF(Z63&lt;&gt;"",VLOOKUP(Z63,OSS_2018_19!$B$3:$AG$99,2,FALSE),"")</f>
        <v/>
      </c>
      <c r="AB63" s="147" t="str">
        <f>IF(Z63&lt;&gt;"",IF(VLOOKUP(Z63,OSS_2018_19!$B$3:$AG$99,21,FALSE)=$S$2,VLOOKUP(Z63,OSS_2018_19!$B$3:$AG$99,19,FALSE),""),"")</f>
        <v/>
      </c>
      <c r="AC63" s="147" t="str">
        <f>IF(Z63&lt;&gt;"",IF(VLOOKUP(Z63,OSS_2018_19!$B$3:$AG$99,21,FALSE)=$S$2,VLOOKUP(Z63,OSS_2018_19!$B$3:$AG$99,20,FALSE),""),"")</f>
        <v/>
      </c>
    </row>
    <row r="64" spans="1:29" s="33" customFormat="1" ht="17.45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5"/>
      <c r="G64" s="5"/>
      <c r="H64" s="5"/>
      <c r="I64" s="5"/>
      <c r="J64" s="46"/>
      <c r="K64" s="148"/>
      <c r="L64" s="7">
        <f>IF(OSS_2018_19!F64&lt;&gt;"",OSS_2018_19!F64,"")</f>
        <v>25</v>
      </c>
      <c r="M64" s="7">
        <f>IF(OSS_2018_19!G64&lt;&gt;"",OSS_2018_19!G64,"")</f>
        <v>29</v>
      </c>
      <c r="N64" s="7" t="str">
        <f>IF(OSS_2018_19!H64&lt;&gt;"",OSS_2018_19!H64,"")</f>
        <v/>
      </c>
      <c r="O64" s="7" t="str">
        <f>IF(OSS_2018_19!I64&lt;&gt;"",OSS_2018_19!I64,"")</f>
        <v/>
      </c>
      <c r="P64" s="7" t="str">
        <f>IF(OSS_2018_19!J64&lt;&gt;"",OSS_2018_19!J64,"")</f>
        <v/>
      </c>
      <c r="Q64" s="5" t="str">
        <f t="shared" si="1"/>
        <v>NE</v>
      </c>
      <c r="R64" s="87" t="str">
        <f t="shared" si="4"/>
        <v/>
      </c>
      <c r="S64" s="96" t="str">
        <f t="shared" si="2"/>
        <v>NE</v>
      </c>
      <c r="T64" s="88" t="str">
        <f t="shared" si="5"/>
        <v/>
      </c>
      <c r="U64" s="107"/>
      <c r="W64" s="107"/>
      <c r="Y64" s="71">
        <v>63</v>
      </c>
      <c r="Z64" s="120" t="str">
        <f t="shared" ref="Z64:Z73" si="8">IF(U65&lt;&gt;"",U65,"")</f>
        <v/>
      </c>
      <c r="AA64" s="144" t="str">
        <f>IF(Z64&lt;&gt;"",VLOOKUP(Z64,OSS_2018_19!$B$3:$AG$99,2,FALSE),"")</f>
        <v/>
      </c>
      <c r="AB64" s="147" t="str">
        <f>IF(Z64&lt;&gt;"",IF(VLOOKUP(Z64,OSS_2018_19!$B$3:$AG$99,21,FALSE)=$S$2,VLOOKUP(Z64,OSS_2018_19!$B$3:$AG$99,19,FALSE),""),"")</f>
        <v/>
      </c>
      <c r="AC64" s="147" t="str">
        <f>IF(Z64&lt;&gt;"",IF(VLOOKUP(Z64,OSS_2018_19!$B$3:$AG$99,21,FALSE)=$S$2,VLOOKUP(Z64,OSS_2018_19!$B$3:$AG$99,20,FALSE),""),"")</f>
        <v/>
      </c>
    </row>
    <row r="65" spans="1:29" s="33" customFormat="1" ht="17.45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5"/>
      <c r="G65" s="5"/>
      <c r="H65" s="5"/>
      <c r="I65" s="5">
        <v>9</v>
      </c>
      <c r="J65" s="46"/>
      <c r="K65" s="148"/>
      <c r="L65" s="7">
        <f>IF(OSS_2018_19!F65&lt;&gt;"",OSS_2018_19!F65,"")</f>
        <v>25</v>
      </c>
      <c r="M65" s="7">
        <f>IF(OSS_2018_19!G65&lt;&gt;"",OSS_2018_19!G65,"")</f>
        <v>26</v>
      </c>
      <c r="N65" s="7" t="str">
        <f>IF(OSS_2018_19!H65&lt;&gt;"",OSS_2018_19!H65,"")</f>
        <v/>
      </c>
      <c r="O65" s="7">
        <f>IF(OSS_2018_19!I65&lt;&gt;"",OSS_2018_19!I65,"")</f>
        <v>9</v>
      </c>
      <c r="P65" s="7" t="str">
        <f>IF(OSS_2018_19!J65&lt;&gt;"",OSS_2018_19!J65,"")</f>
        <v/>
      </c>
      <c r="Q65" s="5" t="str">
        <f t="shared" si="1"/>
        <v>NE</v>
      </c>
      <c r="R65" s="87" t="str">
        <f t="shared" si="4"/>
        <v/>
      </c>
      <c r="S65" s="96" t="str">
        <f t="shared" si="2"/>
        <v>DA</v>
      </c>
      <c r="T65" s="88" t="str">
        <f t="shared" si="5"/>
        <v>Јануар</v>
      </c>
      <c r="U65" s="107"/>
      <c r="W65" s="107"/>
      <c r="Y65" s="71">
        <v>64</v>
      </c>
      <c r="Z65" s="120" t="str">
        <f t="shared" si="8"/>
        <v/>
      </c>
      <c r="AA65" s="144" t="str">
        <f>IF(Z65&lt;&gt;"",VLOOKUP(Z65,OSS_2018_19!$B$3:$AG$99,2,FALSE),"")</f>
        <v/>
      </c>
      <c r="AB65" s="147" t="str">
        <f>IF(Z65&lt;&gt;"",IF(VLOOKUP(Z65,OSS_2018_19!$B$3:$AG$99,21,FALSE)=$S$2,VLOOKUP(Z65,OSS_2018_19!$B$3:$AG$99,19,FALSE),""),"")</f>
        <v/>
      </c>
      <c r="AC65" s="147" t="str">
        <f>IF(Z65&lt;&gt;"",IF(VLOOKUP(Z65,OSS_2018_19!$B$3:$AG$99,21,FALSE)=$S$2,VLOOKUP(Z65,OSS_2018_19!$B$3:$AG$99,20,FALSE),""),"")</f>
        <v/>
      </c>
    </row>
    <row r="66" spans="1:29" s="33" customFormat="1" ht="17.45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5"/>
      <c r="G66" s="5"/>
      <c r="H66" s="5"/>
      <c r="I66" s="5"/>
      <c r="J66" s="46"/>
      <c r="K66" s="148"/>
      <c r="L66" s="7">
        <f>IF(OSS_2018_19!F66&lt;&gt;"",OSS_2018_19!F66,"")</f>
        <v>24</v>
      </c>
      <c r="M66" s="7">
        <f>IF(OSS_2018_19!G66&lt;&gt;"",OSS_2018_19!G66,"")</f>
        <v>24</v>
      </c>
      <c r="N66" s="7">
        <f>IF(OSS_2018_19!H66&lt;&gt;"",OSS_2018_19!H66,"")</f>
        <v>11</v>
      </c>
      <c r="O66" s="7">
        <f>IF(OSS_2018_19!I66&lt;&gt;"",OSS_2018_19!I66,"")</f>
        <v>9</v>
      </c>
      <c r="P66" s="7">
        <f>IF(OSS_2018_19!J66&lt;&gt;"",OSS_2018_19!J66,"")</f>
        <v>9</v>
      </c>
      <c r="Q66" s="5" t="str">
        <f t="shared" si="1"/>
        <v>DA</v>
      </c>
      <c r="R66" s="87" t="str">
        <f t="shared" si="4"/>
        <v/>
      </c>
      <c r="S66" s="96" t="str">
        <f t="shared" si="2"/>
        <v>NE</v>
      </c>
      <c r="T66" s="88" t="str">
        <f t="shared" si="5"/>
        <v/>
      </c>
      <c r="U66" s="107"/>
      <c r="W66" s="107"/>
      <c r="Y66" s="71">
        <v>65</v>
      </c>
      <c r="Z66" s="120" t="str">
        <f t="shared" si="8"/>
        <v/>
      </c>
      <c r="AA66" s="144" t="str">
        <f>IF(Z66&lt;&gt;"",VLOOKUP(Z66,OSS_2018_19!$B$3:$AG$99,2,FALSE),"")</f>
        <v/>
      </c>
      <c r="AB66" s="147" t="str">
        <f>IF(Z66&lt;&gt;"",IF(VLOOKUP(Z66,OSS_2018_19!$B$3:$AG$99,21,FALSE)=$S$2,VLOOKUP(Z66,OSS_2018_19!$B$3:$AG$99,19,FALSE),""),"")</f>
        <v/>
      </c>
      <c r="AC66" s="147" t="str">
        <f>IF(Z66&lt;&gt;"",IF(VLOOKUP(Z66,OSS_2018_19!$B$3:$AG$99,21,FALSE)=$S$2,VLOOKUP(Z66,OSS_2018_19!$B$3:$AG$99,20,FALSE),""),"")</f>
        <v/>
      </c>
    </row>
    <row r="67" spans="1:29" s="33" customFormat="1" ht="17.45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5"/>
      <c r="G67" s="5"/>
      <c r="H67" s="5"/>
      <c r="I67" s="5"/>
      <c r="J67" s="46"/>
      <c r="K67" s="148"/>
      <c r="L67" s="7" t="str">
        <f>IF(OSS_2018_19!F67&lt;&gt;"",OSS_2018_19!F67,"")</f>
        <v/>
      </c>
      <c r="M67" s="7" t="str">
        <f>IF(OSS_2018_19!G67&lt;&gt;"",OSS_2018_19!G67,"")</f>
        <v/>
      </c>
      <c r="N67" s="7" t="str">
        <f>IF(OSS_2018_19!H67&lt;&gt;"",OSS_2018_19!H67,"")</f>
        <v/>
      </c>
      <c r="O67" s="7" t="str">
        <f>IF(OSS_2018_19!I67&lt;&gt;"",OSS_2018_19!I67,"")</f>
        <v/>
      </c>
      <c r="P67" s="7" t="str">
        <f>IF(OSS_2018_19!J67&lt;&gt;"",OSS_2018_19!J67,"")</f>
        <v/>
      </c>
      <c r="Q67" s="5" t="str">
        <f t="shared" ref="Q67:Q98" si="9">IF(B67&lt;&gt;"",IF(AND(L67&lt;&gt;"",M67&lt;&gt;"",N67&lt;&gt;"",O67&lt;&gt;"",P67&lt;&gt;""),"DA","NE"),"")</f>
        <v>NE</v>
      </c>
      <c r="R67" s="87" t="str">
        <f t="shared" si="4"/>
        <v/>
      </c>
      <c r="S67" s="96" t="str">
        <f t="shared" ref="S67:S98" si="10">IF(B67&lt;&gt;"",IF(D67&lt;&gt;"рекреација",IF(ISNA(MATCH(B67,januar_prijave_sport,0)),"NE","DA"),IF(ISNA(MATCH(B67,januar_prijave_rekreacija,0)),"NE","DA")),"")</f>
        <v>NE</v>
      </c>
      <c r="T67" s="88" t="str">
        <f t="shared" ref="T67:T98" si="11">IF(S67="DA",$S$2,"")</f>
        <v/>
      </c>
      <c r="U67" s="107"/>
      <c r="W67" s="107"/>
      <c r="Y67" s="71">
        <v>66</v>
      </c>
      <c r="Z67" s="120" t="str">
        <f t="shared" si="8"/>
        <v/>
      </c>
      <c r="AA67" s="144" t="str">
        <f>IF(Z67&lt;&gt;"",VLOOKUP(Z67,OSS_2018_19!$B$3:$AG$99,2,FALSE),"")</f>
        <v/>
      </c>
      <c r="AB67" s="147" t="str">
        <f>IF(Z67&lt;&gt;"",IF(VLOOKUP(Z67,OSS_2018_19!$B$3:$AG$99,21,FALSE)=$S$2,VLOOKUP(Z67,OSS_2018_19!$B$3:$AG$99,19,FALSE),""),"")</f>
        <v/>
      </c>
      <c r="AC67" s="147" t="str">
        <f>IF(Z67&lt;&gt;"",IF(VLOOKUP(Z67,OSS_2018_19!$B$3:$AG$99,21,FALSE)=$S$2,VLOOKUP(Z67,OSS_2018_19!$B$3:$AG$99,20,FALSE),""),"")</f>
        <v/>
      </c>
    </row>
    <row r="68" spans="1:29" s="33" customFormat="1" ht="17.45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5"/>
      <c r="G68" s="5"/>
      <c r="H68" s="5"/>
      <c r="I68" s="5"/>
      <c r="J68" s="46"/>
      <c r="K68" s="148"/>
      <c r="L68" s="7">
        <f>IF(OSS_2018_19!F68&lt;&gt;"",OSS_2018_19!F68,"")</f>
        <v>24</v>
      </c>
      <c r="M68" s="7">
        <f>IF(OSS_2018_19!G68&lt;&gt;"",OSS_2018_19!G68,"")</f>
        <v>28</v>
      </c>
      <c r="N68" s="7" t="str">
        <f>IF(OSS_2018_19!H68&lt;&gt;"",OSS_2018_19!H68,"")</f>
        <v/>
      </c>
      <c r="O68" s="7">
        <f>IF(OSS_2018_19!I68&lt;&gt;"",OSS_2018_19!I68,"")</f>
        <v>12</v>
      </c>
      <c r="P68" s="7" t="str">
        <f>IF(OSS_2018_19!J68&lt;&gt;"",OSS_2018_19!J68,"")</f>
        <v/>
      </c>
      <c r="Q68" s="5" t="str">
        <f t="shared" si="9"/>
        <v>NE</v>
      </c>
      <c r="R68" s="87" t="str">
        <f t="shared" ref="R68:R98" si="12">IF(AND(Q68="DA",S68="DA"),$S$2,"")</f>
        <v/>
      </c>
      <c r="S68" s="96" t="str">
        <f t="shared" si="10"/>
        <v>NE</v>
      </c>
      <c r="T68" s="88" t="str">
        <f t="shared" si="11"/>
        <v/>
      </c>
      <c r="U68" s="107"/>
      <c r="W68" s="107"/>
      <c r="Y68" s="71">
        <v>67</v>
      </c>
      <c r="Z68" s="120" t="str">
        <f t="shared" si="8"/>
        <v/>
      </c>
      <c r="AA68" s="144" t="str">
        <f>IF(Z68&lt;&gt;"",VLOOKUP(Z68,OSS_2018_19!$B$3:$AG$99,2,FALSE),"")</f>
        <v/>
      </c>
      <c r="AB68" s="147" t="str">
        <f>IF(Z68&lt;&gt;"",IF(VLOOKUP(Z68,OSS_2018_19!$B$3:$AG$99,21,FALSE)=$S$2,VLOOKUP(Z68,OSS_2018_19!$B$3:$AG$99,19,FALSE),""),"")</f>
        <v/>
      </c>
      <c r="AC68" s="147" t="str">
        <f>IF(Z68&lt;&gt;"",IF(VLOOKUP(Z68,OSS_2018_19!$B$3:$AG$99,21,FALSE)=$S$2,VLOOKUP(Z68,OSS_2018_19!$B$3:$AG$99,20,FALSE),""),"")</f>
        <v/>
      </c>
    </row>
    <row r="69" spans="1:29" s="33" customFormat="1" ht="17.45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5"/>
      <c r="G69" s="5"/>
      <c r="H69" s="5">
        <v>16</v>
      </c>
      <c r="I69" s="5">
        <v>14</v>
      </c>
      <c r="J69" s="46">
        <v>9</v>
      </c>
      <c r="K69" s="148"/>
      <c r="L69" s="7">
        <f>IF(OSS_2018_19!F69&lt;&gt;"",OSS_2018_19!F69,"")</f>
        <v>25</v>
      </c>
      <c r="M69" s="7">
        <f>IF(OSS_2018_19!G69&lt;&gt;"",OSS_2018_19!G69,"")</f>
        <v>27</v>
      </c>
      <c r="N69" s="7">
        <f>IF(OSS_2018_19!H69&lt;&gt;"",OSS_2018_19!H69,"")</f>
        <v>16</v>
      </c>
      <c r="O69" s="7">
        <f>IF(OSS_2018_19!I69&lt;&gt;"",OSS_2018_19!I69,"")</f>
        <v>14</v>
      </c>
      <c r="P69" s="7">
        <f>IF(OSS_2018_19!J69&lt;&gt;"",OSS_2018_19!J69,"")</f>
        <v>9</v>
      </c>
      <c r="Q69" s="5" t="str">
        <f t="shared" si="9"/>
        <v>DA</v>
      </c>
      <c r="R69" s="87" t="str">
        <f t="shared" si="12"/>
        <v>Јануар</v>
      </c>
      <c r="S69" s="96" t="str">
        <f t="shared" si="10"/>
        <v>DA</v>
      </c>
      <c r="T69" s="88" t="str">
        <f t="shared" si="11"/>
        <v>Јануар</v>
      </c>
      <c r="U69" s="107"/>
      <c r="W69" s="107"/>
      <c r="Y69" s="71">
        <v>68</v>
      </c>
      <c r="Z69" s="120" t="str">
        <f t="shared" si="8"/>
        <v/>
      </c>
      <c r="AA69" s="144" t="str">
        <f>IF(Z69&lt;&gt;"",VLOOKUP(Z69,OSS_2018_19!$B$3:$AG$99,2,FALSE),"")</f>
        <v/>
      </c>
      <c r="AB69" s="147" t="str">
        <f>IF(Z69&lt;&gt;"",IF(VLOOKUP(Z69,OSS_2018_19!$B$3:$AG$99,21,FALSE)=$S$2,VLOOKUP(Z69,OSS_2018_19!$B$3:$AG$99,19,FALSE),""),"")</f>
        <v/>
      </c>
      <c r="AC69" s="147" t="str">
        <f>IF(Z69&lt;&gt;"",IF(VLOOKUP(Z69,OSS_2018_19!$B$3:$AG$99,21,FALSE)=$S$2,VLOOKUP(Z69,OSS_2018_19!$B$3:$AG$99,20,FALSE),""),"")</f>
        <v/>
      </c>
    </row>
    <row r="70" spans="1:29" s="33" customFormat="1" ht="17.45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5"/>
      <c r="G70" s="5"/>
      <c r="H70" s="5">
        <v>21</v>
      </c>
      <c r="I70" s="5"/>
      <c r="J70" s="46">
        <v>9</v>
      </c>
      <c r="K70" s="148"/>
      <c r="L70" s="7">
        <f>IF(OSS_2018_19!F70&lt;&gt;"",OSS_2018_19!F70,"")</f>
        <v>28</v>
      </c>
      <c r="M70" s="7">
        <f>IF(OSS_2018_19!G70&lt;&gt;"",OSS_2018_19!G70,"")</f>
        <v>30</v>
      </c>
      <c r="N70" s="7">
        <f>IF(OSS_2018_19!H70&lt;&gt;"",OSS_2018_19!H70,"")</f>
        <v>21</v>
      </c>
      <c r="O70" s="7" t="str">
        <f>IF(OSS_2018_19!I70&lt;&gt;"",OSS_2018_19!I70,"")</f>
        <v/>
      </c>
      <c r="P70" s="7">
        <f>IF(OSS_2018_19!J70&lt;&gt;"",OSS_2018_19!J70,"")</f>
        <v>9</v>
      </c>
      <c r="Q70" s="5" t="str">
        <f t="shared" si="9"/>
        <v>NE</v>
      </c>
      <c r="R70" s="87" t="str">
        <f t="shared" si="12"/>
        <v/>
      </c>
      <c r="S70" s="96" t="str">
        <f t="shared" si="10"/>
        <v>DA</v>
      </c>
      <c r="T70" s="88" t="str">
        <f t="shared" si="11"/>
        <v>Јануар</v>
      </c>
      <c r="U70" s="107"/>
      <c r="W70" s="107"/>
      <c r="Y70" s="71">
        <v>69</v>
      </c>
      <c r="Z70" s="120" t="str">
        <f t="shared" si="8"/>
        <v/>
      </c>
      <c r="AA70" s="144" t="str">
        <f>IF(Z70&lt;&gt;"",VLOOKUP(Z70,OSS_2018_19!$B$3:$AG$99,2,FALSE),"")</f>
        <v/>
      </c>
      <c r="AB70" s="147" t="str">
        <f>IF(Z70&lt;&gt;"",IF(VLOOKUP(Z70,OSS_2018_19!$B$3:$AG$99,21,FALSE)=$S$2,VLOOKUP(Z70,OSS_2018_19!$B$3:$AG$99,19,FALSE),""),"")</f>
        <v/>
      </c>
      <c r="AC70" s="147" t="str">
        <f>IF(Z70&lt;&gt;"",IF(VLOOKUP(Z70,OSS_2018_19!$B$3:$AG$99,21,FALSE)=$S$2,VLOOKUP(Z70,OSS_2018_19!$B$3:$AG$99,20,FALSE),""),"")</f>
        <v/>
      </c>
    </row>
    <row r="71" spans="1:29" s="33" customFormat="1" ht="17.45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5"/>
      <c r="G71" s="5"/>
      <c r="H71" s="5"/>
      <c r="I71" s="5">
        <v>9</v>
      </c>
      <c r="J71" s="46"/>
      <c r="K71" s="148"/>
      <c r="L71" s="7" t="str">
        <f>IF(OSS_2018_19!F71&lt;&gt;"",OSS_2018_19!F71,"")</f>
        <v/>
      </c>
      <c r="M71" s="7" t="str">
        <f>IF(OSS_2018_19!G71&lt;&gt;"",OSS_2018_19!G71,"")</f>
        <v/>
      </c>
      <c r="N71" s="7" t="str">
        <f>IF(OSS_2018_19!H71&lt;&gt;"",OSS_2018_19!H71,"")</f>
        <v/>
      </c>
      <c r="O71" s="7">
        <f>IF(OSS_2018_19!I71&lt;&gt;"",OSS_2018_19!I71,"")</f>
        <v>9</v>
      </c>
      <c r="P71" s="7" t="str">
        <f>IF(OSS_2018_19!J71&lt;&gt;"",OSS_2018_19!J71,"")</f>
        <v/>
      </c>
      <c r="Q71" s="5" t="str">
        <f t="shared" si="9"/>
        <v>NE</v>
      </c>
      <c r="R71" s="87" t="str">
        <f t="shared" si="12"/>
        <v/>
      </c>
      <c r="S71" s="96" t="str">
        <f t="shared" si="10"/>
        <v>NE</v>
      </c>
      <c r="T71" s="88" t="str">
        <f t="shared" si="11"/>
        <v/>
      </c>
      <c r="U71" s="107"/>
      <c r="W71" s="107"/>
      <c r="Y71" s="71">
        <v>70</v>
      </c>
      <c r="Z71" s="120" t="str">
        <f t="shared" si="8"/>
        <v/>
      </c>
      <c r="AA71" s="144" t="str">
        <f>IF(Z71&lt;&gt;"",VLOOKUP(Z71,OSS_2018_19!$B$3:$AG$99,2,FALSE),"")</f>
        <v/>
      </c>
      <c r="AB71" s="147" t="str">
        <f>IF(Z71&lt;&gt;"",IF(VLOOKUP(Z71,OSS_2018_19!$B$3:$AG$99,21,FALSE)=$S$2,VLOOKUP(Z71,OSS_2018_19!$B$3:$AG$99,19,FALSE),""),"")</f>
        <v/>
      </c>
      <c r="AC71" s="147" t="str">
        <f>IF(Z71&lt;&gt;"",IF(VLOOKUP(Z71,OSS_2018_19!$B$3:$AG$99,21,FALSE)=$S$2,VLOOKUP(Z71,OSS_2018_19!$B$3:$AG$99,20,FALSE),""),"")</f>
        <v/>
      </c>
    </row>
    <row r="72" spans="1:29" s="33" customFormat="1" ht="17.45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5"/>
      <c r="G72" s="5"/>
      <c r="H72" s="5"/>
      <c r="I72" s="5"/>
      <c r="J72" s="46"/>
      <c r="K72" s="148"/>
      <c r="L72" s="7">
        <f>IF(OSS_2018_19!F72&lt;&gt;"",OSS_2018_19!F72,"")</f>
        <v>27</v>
      </c>
      <c r="M72" s="7">
        <f>IF(OSS_2018_19!G72&lt;&gt;"",OSS_2018_19!G72,"")</f>
        <v>28</v>
      </c>
      <c r="N72" s="7">
        <f>IF(OSS_2018_19!H72&lt;&gt;"",OSS_2018_19!H72,"")</f>
        <v>15</v>
      </c>
      <c r="O72" s="7" t="str">
        <f>IF(OSS_2018_19!I72&lt;&gt;"",OSS_2018_19!I72,"")</f>
        <v/>
      </c>
      <c r="P72" s="7">
        <f>IF(OSS_2018_19!J72&lt;&gt;"",OSS_2018_19!J72,"")</f>
        <v>9</v>
      </c>
      <c r="Q72" s="5" t="str">
        <f t="shared" si="9"/>
        <v>NE</v>
      </c>
      <c r="R72" s="87" t="str">
        <f t="shared" si="12"/>
        <v/>
      </c>
      <c r="S72" s="96" t="str">
        <f t="shared" si="10"/>
        <v>NE</v>
      </c>
      <c r="T72" s="88" t="str">
        <f t="shared" si="11"/>
        <v/>
      </c>
      <c r="U72" s="107"/>
      <c r="W72" s="107"/>
      <c r="Y72" s="71">
        <v>71</v>
      </c>
      <c r="Z72" s="120" t="str">
        <f t="shared" si="8"/>
        <v/>
      </c>
      <c r="AA72" s="144" t="str">
        <f>IF(Z72&lt;&gt;"",VLOOKUP(Z72,OSS_2018_19!$B$3:$AG$99,2,FALSE),"")</f>
        <v/>
      </c>
      <c r="AB72" s="147" t="str">
        <f>IF(Z72&lt;&gt;"",IF(VLOOKUP(Z72,OSS_2018_19!$B$3:$AG$99,21,FALSE)=$S$2,VLOOKUP(Z72,OSS_2018_19!$B$3:$AG$99,19,FALSE),""),"")</f>
        <v/>
      </c>
      <c r="AC72" s="147" t="str">
        <f>IF(Z72&lt;&gt;"",IF(VLOOKUP(Z72,OSS_2018_19!$B$3:$AG$99,21,FALSE)=$S$2,VLOOKUP(Z72,OSS_2018_19!$B$3:$AG$99,20,FALSE),""),"")</f>
        <v/>
      </c>
    </row>
    <row r="73" spans="1:29" s="33" customFormat="1" ht="17.45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5"/>
      <c r="G73" s="5"/>
      <c r="H73" s="5"/>
      <c r="I73" s="5"/>
      <c r="J73" s="46"/>
      <c r="K73" s="148"/>
      <c r="L73" s="7" t="str">
        <f>IF(OSS_2018_19!F73&lt;&gt;"",OSS_2018_19!F73,"")</f>
        <v/>
      </c>
      <c r="M73" s="7" t="str">
        <f>IF(OSS_2018_19!G73&lt;&gt;"",OSS_2018_19!G73,"")</f>
        <v/>
      </c>
      <c r="N73" s="7" t="str">
        <f>IF(OSS_2018_19!H73&lt;&gt;"",OSS_2018_19!H73,"")</f>
        <v/>
      </c>
      <c r="O73" s="7" t="str">
        <f>IF(OSS_2018_19!I73&lt;&gt;"",OSS_2018_19!I73,"")</f>
        <v/>
      </c>
      <c r="P73" s="7" t="str">
        <f>IF(OSS_2018_19!J73&lt;&gt;"",OSS_2018_19!J73,"")</f>
        <v/>
      </c>
      <c r="Q73" s="5" t="str">
        <f t="shared" si="9"/>
        <v>NE</v>
      </c>
      <c r="R73" s="87" t="str">
        <f t="shared" si="12"/>
        <v/>
      </c>
      <c r="S73" s="96" t="str">
        <f t="shared" si="10"/>
        <v>NE</v>
      </c>
      <c r="T73" s="88" t="str">
        <f t="shared" si="11"/>
        <v/>
      </c>
      <c r="U73" s="107"/>
      <c r="W73" s="107"/>
      <c r="Y73" s="71">
        <v>72</v>
      </c>
      <c r="Z73" s="120" t="str">
        <f t="shared" si="8"/>
        <v/>
      </c>
      <c r="AA73" s="144" t="str">
        <f>IF(Z73&lt;&gt;"",VLOOKUP(Z73,OSS_2018_19!$B$3:$AG$99,2,FALSE),"")</f>
        <v/>
      </c>
      <c r="AB73" s="147" t="str">
        <f>IF(Z73&lt;&gt;"",IF(VLOOKUP(Z73,OSS_2018_19!$B$3:$AG$99,21,FALSE)=$S$2,VLOOKUP(Z73,OSS_2018_19!$B$3:$AG$99,19,FALSE),""),"")</f>
        <v/>
      </c>
      <c r="AC73" s="147" t="str">
        <f>IF(Z73&lt;&gt;"",IF(VLOOKUP(Z73,OSS_2018_19!$B$3:$AG$99,21,FALSE)=$S$2,VLOOKUP(Z73,OSS_2018_19!$B$3:$AG$99,20,FALSE),""),"")</f>
        <v/>
      </c>
    </row>
    <row r="74" spans="1:29" s="33" customFormat="1" ht="17.45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5"/>
      <c r="G74" s="5"/>
      <c r="H74" s="5"/>
      <c r="I74" s="5"/>
      <c r="J74" s="46"/>
      <c r="K74" s="148"/>
      <c r="L74" s="7" t="str">
        <f>IF(OSS_2018_19!F74&lt;&gt;"",OSS_2018_19!F74,"")</f>
        <v/>
      </c>
      <c r="M74" s="7" t="str">
        <f>IF(OSS_2018_19!G74&lt;&gt;"",OSS_2018_19!G74,"")</f>
        <v/>
      </c>
      <c r="N74" s="7" t="str">
        <f>IF(OSS_2018_19!H74&lt;&gt;"",OSS_2018_19!H74,"")</f>
        <v/>
      </c>
      <c r="O74" s="7" t="str">
        <f>IF(OSS_2018_19!I74&lt;&gt;"",OSS_2018_19!I74,"")</f>
        <v/>
      </c>
      <c r="P74" s="7" t="str">
        <f>IF(OSS_2018_19!J74&lt;&gt;"",OSS_2018_19!J74,"")</f>
        <v/>
      </c>
      <c r="Q74" s="5" t="str">
        <f t="shared" si="9"/>
        <v>NE</v>
      </c>
      <c r="R74" s="87" t="str">
        <f t="shared" si="12"/>
        <v/>
      </c>
      <c r="S74" s="96" t="str">
        <f t="shared" si="10"/>
        <v>NE</v>
      </c>
      <c r="T74" s="88" t="str">
        <f t="shared" si="11"/>
        <v/>
      </c>
      <c r="U74" s="107"/>
      <c r="W74" s="107"/>
    </row>
    <row r="75" spans="1:29" s="33" customFormat="1" ht="17.45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5"/>
      <c r="G75" s="5"/>
      <c r="H75" s="5"/>
      <c r="I75" s="5"/>
      <c r="J75" s="46">
        <v>9</v>
      </c>
      <c r="K75" s="148"/>
      <c r="L75" s="7">
        <f>IF(OSS_2018_19!F75&lt;&gt;"",OSS_2018_19!F75,"")</f>
        <v>26</v>
      </c>
      <c r="M75" s="7">
        <f>IF(OSS_2018_19!G75&lt;&gt;"",OSS_2018_19!G75,"")</f>
        <v>25</v>
      </c>
      <c r="N75" s="7">
        <f>IF(OSS_2018_19!H75&lt;&gt;"",OSS_2018_19!H75,"")</f>
        <v>20</v>
      </c>
      <c r="O75" s="7">
        <f>IF(OSS_2018_19!I75&lt;&gt;"",OSS_2018_19!I75,"")</f>
        <v>9</v>
      </c>
      <c r="P75" s="7">
        <f>IF(OSS_2018_19!J75&lt;&gt;"",OSS_2018_19!J75,"")</f>
        <v>9</v>
      </c>
      <c r="Q75" s="5" t="str">
        <f t="shared" si="9"/>
        <v>DA</v>
      </c>
      <c r="R75" s="87" t="str">
        <f t="shared" si="12"/>
        <v/>
      </c>
      <c r="S75" s="96" t="str">
        <f t="shared" si="10"/>
        <v>NE</v>
      </c>
      <c r="T75" s="88" t="str">
        <f t="shared" si="11"/>
        <v/>
      </c>
      <c r="U75" s="107"/>
      <c r="W75" s="107"/>
    </row>
    <row r="76" spans="1:29" s="33" customFormat="1" ht="17.45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5"/>
      <c r="G76" s="5"/>
      <c r="H76" s="5"/>
      <c r="I76" s="5"/>
      <c r="J76" s="46"/>
      <c r="K76" s="148"/>
      <c r="L76" s="7">
        <f>IF(OSS_2018_19!F76&lt;&gt;"",OSS_2018_19!F76,"")</f>
        <v>28</v>
      </c>
      <c r="M76" s="7">
        <f>IF(OSS_2018_19!G76&lt;&gt;"",OSS_2018_19!G76,"")</f>
        <v>30</v>
      </c>
      <c r="N76" s="7">
        <f>IF(OSS_2018_19!H76&lt;&gt;"",OSS_2018_19!H76,"")</f>
        <v>21</v>
      </c>
      <c r="O76" s="7">
        <f>IF(OSS_2018_19!I76&lt;&gt;"",OSS_2018_19!I76,"")</f>
        <v>9</v>
      </c>
      <c r="P76" s="7" t="str">
        <f>IF(OSS_2018_19!J76&lt;&gt;"",OSS_2018_19!J76,"")</f>
        <v/>
      </c>
      <c r="Q76" s="5" t="str">
        <f t="shared" si="9"/>
        <v>NE</v>
      </c>
      <c r="R76" s="87" t="str">
        <f t="shared" si="12"/>
        <v/>
      </c>
      <c r="S76" s="96" t="str">
        <f t="shared" si="10"/>
        <v>NE</v>
      </c>
      <c r="T76" s="88" t="str">
        <f t="shared" si="11"/>
        <v/>
      </c>
      <c r="U76" s="107"/>
      <c r="W76" s="107"/>
    </row>
    <row r="77" spans="1:29" s="33" customFormat="1" ht="17.45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5"/>
      <c r="G77" s="5">
        <v>28</v>
      </c>
      <c r="H77" s="5"/>
      <c r="I77" s="5"/>
      <c r="J77" s="46"/>
      <c r="K77" s="148"/>
      <c r="L77" s="7">
        <f>IF(OSS_2018_19!F77&lt;&gt;"",OSS_2018_19!F77,"")</f>
        <v>29</v>
      </c>
      <c r="M77" s="7">
        <f>IF(OSS_2018_19!G77&lt;&gt;"",OSS_2018_19!G77,"")</f>
        <v>28</v>
      </c>
      <c r="N77" s="7">
        <f>IF(OSS_2018_19!H77&lt;&gt;"",OSS_2018_19!H77,"")</f>
        <v>18</v>
      </c>
      <c r="O77" s="7">
        <f>IF(OSS_2018_19!I77&lt;&gt;"",OSS_2018_19!I77,"")</f>
        <v>12</v>
      </c>
      <c r="P77" s="7">
        <f>IF(OSS_2018_19!J77&lt;&gt;"",OSS_2018_19!J77,"")</f>
        <v>12</v>
      </c>
      <c r="Q77" s="5" t="str">
        <f t="shared" si="9"/>
        <v>DA</v>
      </c>
      <c r="R77" s="87" t="str">
        <f t="shared" si="12"/>
        <v/>
      </c>
      <c r="S77" s="96" t="str">
        <f t="shared" si="10"/>
        <v>NE</v>
      </c>
      <c r="T77" s="88" t="str">
        <f t="shared" si="11"/>
        <v/>
      </c>
      <c r="U77" s="107"/>
      <c r="W77" s="107"/>
    </row>
    <row r="78" spans="1:29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5"/>
      <c r="G78" s="5"/>
      <c r="H78" s="5"/>
      <c r="I78" s="5">
        <v>9</v>
      </c>
      <c r="J78" s="46"/>
      <c r="K78" s="148"/>
      <c r="L78" s="7">
        <f>IF(OSS_2018_19!F78&lt;&gt;"",OSS_2018_19!F78,"")</f>
        <v>30</v>
      </c>
      <c r="M78" s="7">
        <f>IF(OSS_2018_19!G78&lt;&gt;"",OSS_2018_19!G78,"")</f>
        <v>26</v>
      </c>
      <c r="N78" s="7">
        <f>IF(OSS_2018_19!H78&lt;&gt;"",OSS_2018_19!H78,"")</f>
        <v>12</v>
      </c>
      <c r="O78" s="7">
        <f>IF(OSS_2018_19!I78&lt;&gt;"",OSS_2018_19!I78,"")</f>
        <v>9</v>
      </c>
      <c r="P78" s="7">
        <f>IF(OSS_2018_19!J78&lt;&gt;"",OSS_2018_19!J78,"")</f>
        <v>9</v>
      </c>
      <c r="Q78" s="5" t="str">
        <f t="shared" si="9"/>
        <v>DA</v>
      </c>
      <c r="R78" s="87" t="str">
        <f t="shared" si="12"/>
        <v>Јануар</v>
      </c>
      <c r="S78" s="96" t="str">
        <f t="shared" si="10"/>
        <v>DA</v>
      </c>
      <c r="T78" s="88" t="str">
        <f t="shared" si="11"/>
        <v>Јануар</v>
      </c>
      <c r="U78" s="107"/>
      <c r="W78" s="107"/>
    </row>
    <row r="79" spans="1:29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5"/>
      <c r="G79" s="5"/>
      <c r="H79" s="5"/>
      <c r="I79" s="5">
        <v>9</v>
      </c>
      <c r="J79" s="46"/>
      <c r="K79" s="148"/>
      <c r="L79" s="7">
        <f>IF(OSS_2018_19!F79&lt;&gt;"",OSS_2018_19!F79,"")</f>
        <v>29</v>
      </c>
      <c r="M79" s="7">
        <f>IF(OSS_2018_19!G79&lt;&gt;"",OSS_2018_19!G79,"")</f>
        <v>29</v>
      </c>
      <c r="N79" s="7">
        <f>IF(OSS_2018_19!H79&lt;&gt;"",OSS_2018_19!H79,"")</f>
        <v>17</v>
      </c>
      <c r="O79" s="7">
        <f>IF(OSS_2018_19!I79&lt;&gt;"",OSS_2018_19!I79,"")</f>
        <v>9</v>
      </c>
      <c r="P79" s="7">
        <f>IF(OSS_2018_19!J79&lt;&gt;"",OSS_2018_19!J79,"")</f>
        <v>12</v>
      </c>
      <c r="Q79" s="5" t="str">
        <f t="shared" si="9"/>
        <v>DA</v>
      </c>
      <c r="R79" s="87" t="str">
        <f t="shared" si="12"/>
        <v/>
      </c>
      <c r="S79" s="96" t="str">
        <f t="shared" si="10"/>
        <v>NE</v>
      </c>
      <c r="T79" s="88" t="str">
        <f t="shared" si="11"/>
        <v/>
      </c>
      <c r="U79" s="107"/>
      <c r="W79" s="107"/>
    </row>
    <row r="80" spans="1:29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5"/>
      <c r="G80" s="5"/>
      <c r="H80" s="5"/>
      <c r="I80" s="5"/>
      <c r="J80" s="46"/>
      <c r="K80" s="148"/>
      <c r="L80" s="7" t="str">
        <f>IF(OSS_2018_19!F80&lt;&gt;"",OSS_2018_19!F80,"")</f>
        <v/>
      </c>
      <c r="M80" s="7" t="str">
        <f>IF(OSS_2018_19!G80&lt;&gt;"",OSS_2018_19!G80,"")</f>
        <v/>
      </c>
      <c r="N80" s="7" t="str">
        <f>IF(OSS_2018_19!H80&lt;&gt;"",OSS_2018_19!H80,"")</f>
        <v/>
      </c>
      <c r="O80" s="7" t="str">
        <f>IF(OSS_2018_19!I80&lt;&gt;"",OSS_2018_19!I80,"")</f>
        <v/>
      </c>
      <c r="P80" s="7" t="str">
        <f>IF(OSS_2018_19!J80&lt;&gt;"",OSS_2018_19!J80,"")</f>
        <v/>
      </c>
      <c r="Q80" s="5" t="str">
        <f t="shared" si="9"/>
        <v>NE</v>
      </c>
      <c r="R80" s="87" t="str">
        <f t="shared" si="12"/>
        <v/>
      </c>
      <c r="S80" s="96" t="str">
        <f t="shared" si="10"/>
        <v>NE</v>
      </c>
      <c r="T80" s="88" t="str">
        <f t="shared" si="11"/>
        <v/>
      </c>
      <c r="U80" s="107"/>
      <c r="W80" s="107"/>
    </row>
    <row r="81" spans="1:23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5"/>
      <c r="G81" s="5"/>
      <c r="H81" s="5"/>
      <c r="I81" s="5"/>
      <c r="J81" s="46"/>
      <c r="K81" s="148"/>
      <c r="L81" s="7" t="str">
        <f>IF(OSS_2018_19!F81&lt;&gt;"",OSS_2018_19!F81,"")</f>
        <v/>
      </c>
      <c r="M81" s="7" t="str">
        <f>IF(OSS_2018_19!G81&lt;&gt;"",OSS_2018_19!G81,"")</f>
        <v/>
      </c>
      <c r="N81" s="7" t="str">
        <f>IF(OSS_2018_19!H81&lt;&gt;"",OSS_2018_19!H81,"")</f>
        <v/>
      </c>
      <c r="O81" s="7" t="str">
        <f>IF(OSS_2018_19!I81&lt;&gt;"",OSS_2018_19!I81,"")</f>
        <v/>
      </c>
      <c r="P81" s="7" t="str">
        <f>IF(OSS_2018_19!J81&lt;&gt;"",OSS_2018_19!J81,"")</f>
        <v/>
      </c>
      <c r="Q81" s="5" t="str">
        <f t="shared" si="9"/>
        <v>NE</v>
      </c>
      <c r="R81" s="87" t="str">
        <f t="shared" si="12"/>
        <v/>
      </c>
      <c r="S81" s="96" t="str">
        <f t="shared" si="10"/>
        <v>NE</v>
      </c>
      <c r="T81" s="88" t="str">
        <f t="shared" si="11"/>
        <v/>
      </c>
      <c r="U81" s="107"/>
      <c r="W81" s="107"/>
    </row>
    <row r="82" spans="1:23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5"/>
      <c r="G82" s="5"/>
      <c r="H82" s="5"/>
      <c r="I82" s="5"/>
      <c r="J82" s="46"/>
      <c r="K82" s="148"/>
      <c r="L82" s="7" t="str">
        <f>IF(OSS_2018_19!F82&lt;&gt;"",OSS_2018_19!F82,"")</f>
        <v/>
      </c>
      <c r="M82" s="7">
        <f>IF(OSS_2018_19!G82&lt;&gt;"",OSS_2018_19!G82,"")</f>
        <v>26</v>
      </c>
      <c r="N82" s="7" t="str">
        <f>IF(OSS_2018_19!H82&lt;&gt;"",OSS_2018_19!H82,"")</f>
        <v/>
      </c>
      <c r="O82" s="7" t="str">
        <f>IF(OSS_2018_19!I82&lt;&gt;"",OSS_2018_19!I82,"")</f>
        <v/>
      </c>
      <c r="P82" s="7" t="str">
        <f>IF(OSS_2018_19!J82&lt;&gt;"",OSS_2018_19!J82,"")</f>
        <v/>
      </c>
      <c r="Q82" s="5" t="str">
        <f t="shared" si="9"/>
        <v>NE</v>
      </c>
      <c r="R82" s="87" t="str">
        <f t="shared" si="12"/>
        <v/>
      </c>
      <c r="S82" s="96" t="str">
        <f t="shared" si="10"/>
        <v>NE</v>
      </c>
      <c r="T82" s="88" t="str">
        <f t="shared" si="11"/>
        <v/>
      </c>
      <c r="U82" s="107"/>
      <c r="W82" s="107"/>
    </row>
    <row r="83" spans="1:23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5"/>
      <c r="G83" s="5"/>
      <c r="H83" s="5"/>
      <c r="I83" s="5"/>
      <c r="J83" s="46"/>
      <c r="K83" s="148"/>
      <c r="L83" s="7" t="str">
        <f>IF(OSS_2018_19!F83&lt;&gt;"",OSS_2018_19!F83,"")</f>
        <v/>
      </c>
      <c r="M83" s="7" t="str">
        <f>IF(OSS_2018_19!G83&lt;&gt;"",OSS_2018_19!G83,"")</f>
        <v/>
      </c>
      <c r="N83" s="7" t="str">
        <f>IF(OSS_2018_19!H83&lt;&gt;"",OSS_2018_19!H83,"")</f>
        <v/>
      </c>
      <c r="O83" s="7" t="str">
        <f>IF(OSS_2018_19!I83&lt;&gt;"",OSS_2018_19!I83,"")</f>
        <v/>
      </c>
      <c r="P83" s="7" t="str">
        <f>IF(OSS_2018_19!J83&lt;&gt;"",OSS_2018_19!J83,"")</f>
        <v/>
      </c>
      <c r="Q83" s="5" t="str">
        <f t="shared" si="9"/>
        <v>NE</v>
      </c>
      <c r="R83" s="87" t="str">
        <f t="shared" si="12"/>
        <v/>
      </c>
      <c r="S83" s="96" t="str">
        <f t="shared" si="10"/>
        <v>NE</v>
      </c>
      <c r="T83" s="88" t="str">
        <f t="shared" si="11"/>
        <v/>
      </c>
      <c r="U83" s="107"/>
      <c r="W83" s="107"/>
    </row>
    <row r="84" spans="1:23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5"/>
      <c r="G84" s="5"/>
      <c r="H84" s="5"/>
      <c r="I84" s="5"/>
      <c r="J84" s="46"/>
      <c r="K84" s="148"/>
      <c r="L84" s="7">
        <f>IF(OSS_2018_19!F84&lt;&gt;"",OSS_2018_19!F84,"")</f>
        <v>26</v>
      </c>
      <c r="M84" s="7">
        <f>IF(OSS_2018_19!G84&lt;&gt;"",OSS_2018_19!G84,"")</f>
        <v>30</v>
      </c>
      <c r="N84" s="7">
        <f>IF(OSS_2018_19!H84&lt;&gt;"",OSS_2018_19!H84,"")</f>
        <v>15</v>
      </c>
      <c r="O84" s="7">
        <f>IF(OSS_2018_19!I84&lt;&gt;"",OSS_2018_19!I84,"")</f>
        <v>9</v>
      </c>
      <c r="P84" s="7">
        <f>IF(OSS_2018_19!J84&lt;&gt;"",OSS_2018_19!J84,"")</f>
        <v>10</v>
      </c>
      <c r="Q84" s="5" t="str">
        <f t="shared" si="9"/>
        <v>DA</v>
      </c>
      <c r="R84" s="87" t="str">
        <f t="shared" si="12"/>
        <v>Јануар</v>
      </c>
      <c r="S84" s="96" t="str">
        <f t="shared" si="10"/>
        <v>DA</v>
      </c>
      <c r="T84" s="88" t="str">
        <f t="shared" si="11"/>
        <v>Јануар</v>
      </c>
      <c r="U84" s="107"/>
      <c r="W84" s="107"/>
    </row>
    <row r="85" spans="1:23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5"/>
      <c r="G85" s="5"/>
      <c r="H85" s="5"/>
      <c r="I85" s="5"/>
      <c r="J85" s="46"/>
      <c r="K85" s="148"/>
      <c r="L85" s="7">
        <f>IF(OSS_2018_19!F85&lt;&gt;"",OSS_2018_19!F85,"")</f>
        <v>31</v>
      </c>
      <c r="M85" s="7">
        <f>IF(OSS_2018_19!G85&lt;&gt;"",OSS_2018_19!G85,"")</f>
        <v>31</v>
      </c>
      <c r="N85" s="7">
        <f>IF(OSS_2018_19!H85&lt;&gt;"",OSS_2018_19!H85,"")</f>
        <v>15</v>
      </c>
      <c r="O85" s="7">
        <f>IF(OSS_2018_19!I85&lt;&gt;"",OSS_2018_19!I85,"")</f>
        <v>9</v>
      </c>
      <c r="P85" s="7">
        <f>IF(OSS_2018_19!J85&lt;&gt;"",OSS_2018_19!J85,"")</f>
        <v>9</v>
      </c>
      <c r="Q85" s="5" t="str">
        <f t="shared" si="9"/>
        <v>DA</v>
      </c>
      <c r="R85" s="87" t="str">
        <f t="shared" si="12"/>
        <v>Јануар</v>
      </c>
      <c r="S85" s="96" t="str">
        <f t="shared" si="10"/>
        <v>DA</v>
      </c>
      <c r="T85" s="88" t="str">
        <f t="shared" si="11"/>
        <v>Јануар</v>
      </c>
      <c r="U85" s="107"/>
      <c r="W85" s="107"/>
    </row>
    <row r="86" spans="1:23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5"/>
      <c r="G86" s="5"/>
      <c r="H86" s="5"/>
      <c r="I86" s="5"/>
      <c r="J86" s="46"/>
      <c r="K86" s="148"/>
      <c r="L86" s="7" t="str">
        <f>IF(OSS_2018_19!F86&lt;&gt;"",OSS_2018_19!F86,"")</f>
        <v/>
      </c>
      <c r="M86" s="7" t="str">
        <f>IF(OSS_2018_19!G86&lt;&gt;"",OSS_2018_19!G86,"")</f>
        <v/>
      </c>
      <c r="N86" s="7" t="str">
        <f>IF(OSS_2018_19!H86&lt;&gt;"",OSS_2018_19!H86,"")</f>
        <v/>
      </c>
      <c r="O86" s="7">
        <f>IF(OSS_2018_19!I86&lt;&gt;"",OSS_2018_19!I86,"")</f>
        <v>1</v>
      </c>
      <c r="P86" s="7" t="str">
        <f>IF(OSS_2018_19!J86&lt;&gt;"",OSS_2018_19!J86,"")</f>
        <v/>
      </c>
      <c r="Q86" s="5" t="str">
        <f t="shared" si="9"/>
        <v>NE</v>
      </c>
      <c r="R86" s="87" t="str">
        <f t="shared" si="12"/>
        <v/>
      </c>
      <c r="S86" s="96" t="str">
        <f t="shared" si="10"/>
        <v>DA</v>
      </c>
      <c r="T86" s="88" t="str">
        <f t="shared" si="11"/>
        <v>Јануар</v>
      </c>
      <c r="U86" s="107"/>
      <c r="W86" s="107"/>
    </row>
    <row r="87" spans="1:23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5"/>
      <c r="G87" s="5"/>
      <c r="H87" s="5"/>
      <c r="I87" s="5"/>
      <c r="J87" s="46"/>
      <c r="K87" s="148"/>
      <c r="L87" s="7">
        <f>IF(OSS_2018_19!F87&lt;&gt;"",OSS_2018_19!F87,"")</f>
        <v>32</v>
      </c>
      <c r="M87" s="7">
        <f>IF(OSS_2018_19!G87&lt;&gt;"",OSS_2018_19!G87,"")</f>
        <v>30</v>
      </c>
      <c r="N87" s="7">
        <f>IF(OSS_2018_19!H87&lt;&gt;"",OSS_2018_19!H87,"")</f>
        <v>21</v>
      </c>
      <c r="O87" s="7">
        <f>IF(OSS_2018_19!I87&lt;&gt;"",OSS_2018_19!I87,"")</f>
        <v>10</v>
      </c>
      <c r="P87" s="7">
        <f>IF(OSS_2018_19!J87&lt;&gt;"",OSS_2018_19!J87,"")</f>
        <v>15</v>
      </c>
      <c r="Q87" s="5" t="str">
        <f t="shared" si="9"/>
        <v>DA</v>
      </c>
      <c r="R87" s="87" t="str">
        <f t="shared" si="12"/>
        <v>Јануар</v>
      </c>
      <c r="S87" s="96" t="str">
        <f t="shared" si="10"/>
        <v>DA</v>
      </c>
      <c r="T87" s="88" t="str">
        <f t="shared" si="11"/>
        <v>Јануар</v>
      </c>
      <c r="U87" s="107"/>
      <c r="W87" s="107"/>
    </row>
    <row r="88" spans="1:23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5"/>
      <c r="G88" s="5"/>
      <c r="H88" s="5"/>
      <c r="I88" s="5"/>
      <c r="J88" s="46"/>
      <c r="K88" s="148"/>
      <c r="L88" s="7">
        <f>IF(OSS_2018_19!F88&lt;&gt;"",OSS_2018_19!F88,"")</f>
        <v>27</v>
      </c>
      <c r="M88" s="7">
        <f>IF(OSS_2018_19!G88&lt;&gt;"",OSS_2018_19!G88,"")</f>
        <v>31</v>
      </c>
      <c r="N88" s="7" t="str">
        <f>IF(OSS_2018_19!H88&lt;&gt;"",OSS_2018_19!H88,"")</f>
        <v/>
      </c>
      <c r="O88" s="7">
        <f>IF(OSS_2018_19!I88&lt;&gt;"",OSS_2018_19!I88,"")</f>
        <v>10</v>
      </c>
      <c r="P88" s="7" t="str">
        <f>IF(OSS_2018_19!J88&lt;&gt;"",OSS_2018_19!J88,"")</f>
        <v/>
      </c>
      <c r="Q88" s="5" t="str">
        <f t="shared" si="9"/>
        <v>NE</v>
      </c>
      <c r="R88" s="87" t="str">
        <f t="shared" si="12"/>
        <v/>
      </c>
      <c r="S88" s="96" t="str">
        <f t="shared" si="10"/>
        <v>DA</v>
      </c>
      <c r="T88" s="88" t="str">
        <f t="shared" si="11"/>
        <v>Јануар</v>
      </c>
      <c r="U88" s="107"/>
      <c r="W88" s="107"/>
    </row>
    <row r="89" spans="1:23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5"/>
      <c r="G89" s="5"/>
      <c r="H89" s="5"/>
      <c r="I89" s="5">
        <v>9</v>
      </c>
      <c r="J89" s="46"/>
      <c r="K89" s="148"/>
      <c r="L89" s="7">
        <f>IF(OSS_2018_19!F89&lt;&gt;"",OSS_2018_19!F89,"")</f>
        <v>31</v>
      </c>
      <c r="M89" s="7">
        <f>IF(OSS_2018_19!G89&lt;&gt;"",OSS_2018_19!G89,"")</f>
        <v>32</v>
      </c>
      <c r="N89" s="7">
        <f>IF(OSS_2018_19!H89&lt;&gt;"",OSS_2018_19!H89,"")</f>
        <v>20</v>
      </c>
      <c r="O89" s="7">
        <f>IF(OSS_2018_19!I89&lt;&gt;"",OSS_2018_19!I89,"")</f>
        <v>14</v>
      </c>
      <c r="P89" s="7">
        <f>IF(OSS_2018_19!J89&lt;&gt;"",OSS_2018_19!J89,"")</f>
        <v>11</v>
      </c>
      <c r="Q89" s="5" t="str">
        <f t="shared" si="9"/>
        <v>DA</v>
      </c>
      <c r="R89" s="87" t="str">
        <f t="shared" si="12"/>
        <v>Јануар</v>
      </c>
      <c r="S89" s="96" t="str">
        <f t="shared" si="10"/>
        <v>DA</v>
      </c>
      <c r="T89" s="88" t="str">
        <f t="shared" si="11"/>
        <v>Јануар</v>
      </c>
      <c r="U89" s="107"/>
      <c r="W89" s="107"/>
    </row>
    <row r="90" spans="1:23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5"/>
      <c r="G90" s="5"/>
      <c r="H90" s="5">
        <v>13</v>
      </c>
      <c r="I90" s="5"/>
      <c r="J90" s="46"/>
      <c r="K90" s="148"/>
      <c r="L90" s="7">
        <f>IF(OSS_2018_19!F90&lt;&gt;"",OSS_2018_19!F90,"")</f>
        <v>29</v>
      </c>
      <c r="M90" s="7">
        <f>IF(OSS_2018_19!G90&lt;&gt;"",OSS_2018_19!G90,"")</f>
        <v>30</v>
      </c>
      <c r="N90" s="7">
        <f>IF(OSS_2018_19!H90&lt;&gt;"",OSS_2018_19!H90,"")</f>
        <v>13</v>
      </c>
      <c r="O90" s="7" t="str">
        <f>IF(OSS_2018_19!I90&lt;&gt;"",OSS_2018_19!I90,"")</f>
        <v/>
      </c>
      <c r="P90" s="7" t="str">
        <f>IF(OSS_2018_19!J90&lt;&gt;"",OSS_2018_19!J90,"")</f>
        <v/>
      </c>
      <c r="Q90" s="5" t="str">
        <f t="shared" si="9"/>
        <v>NE</v>
      </c>
      <c r="R90" s="87" t="str">
        <f t="shared" si="12"/>
        <v/>
      </c>
      <c r="S90" s="96" t="str">
        <f t="shared" si="10"/>
        <v>DA</v>
      </c>
      <c r="T90" s="88" t="str">
        <f t="shared" si="11"/>
        <v>Јануар</v>
      </c>
      <c r="U90" s="107"/>
      <c r="W90" s="107"/>
    </row>
    <row r="91" spans="1:23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5"/>
      <c r="G91" s="5"/>
      <c r="H91" s="5">
        <v>12</v>
      </c>
      <c r="I91" s="5"/>
      <c r="J91" s="46"/>
      <c r="K91" s="148"/>
      <c r="L91" s="7" t="str">
        <f>IF(OSS_2018_19!F91&lt;&gt;"",OSS_2018_19!F91,"")</f>
        <v/>
      </c>
      <c r="M91" s="7" t="str">
        <f>IF(OSS_2018_19!G91&lt;&gt;"",OSS_2018_19!G91,"")</f>
        <v/>
      </c>
      <c r="N91" s="7">
        <f>IF(OSS_2018_19!H91&lt;&gt;"",OSS_2018_19!H91,"")</f>
        <v>12</v>
      </c>
      <c r="O91" s="7" t="str">
        <f>IF(OSS_2018_19!I91&lt;&gt;"",OSS_2018_19!I91,"")</f>
        <v/>
      </c>
      <c r="P91" s="7" t="str">
        <f>IF(OSS_2018_19!J91&lt;&gt;"",OSS_2018_19!J91,"")</f>
        <v/>
      </c>
      <c r="Q91" s="5" t="str">
        <f t="shared" si="9"/>
        <v>NE</v>
      </c>
      <c r="R91" s="87" t="str">
        <f t="shared" si="12"/>
        <v/>
      </c>
      <c r="S91" s="96" t="str">
        <f t="shared" si="10"/>
        <v>DA</v>
      </c>
      <c r="T91" s="88" t="str">
        <f t="shared" si="11"/>
        <v>Јануар</v>
      </c>
      <c r="U91" s="107"/>
      <c r="W91" s="107"/>
    </row>
    <row r="92" spans="1:23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5"/>
      <c r="G92" s="5"/>
      <c r="H92" s="5"/>
      <c r="I92" s="5"/>
      <c r="J92" s="46"/>
      <c r="K92" s="148"/>
      <c r="L92" s="7">
        <f>IF(OSS_2018_19!F92&lt;&gt;"",OSS_2018_19!F92,"")</f>
        <v>28</v>
      </c>
      <c r="M92" s="7">
        <f>IF(OSS_2018_19!G92&lt;&gt;"",OSS_2018_19!G92,"")</f>
        <v>31</v>
      </c>
      <c r="N92" s="7" t="str">
        <f>IF(OSS_2018_19!H92&lt;&gt;"",OSS_2018_19!H92,"")</f>
        <v/>
      </c>
      <c r="O92" s="7">
        <f>IF(OSS_2018_19!I92&lt;&gt;"",OSS_2018_19!I92,"")</f>
        <v>10</v>
      </c>
      <c r="P92" s="7">
        <f>IF(OSS_2018_19!J92&lt;&gt;"",OSS_2018_19!J92,"")</f>
        <v>9</v>
      </c>
      <c r="Q92" s="5" t="str">
        <f t="shared" si="9"/>
        <v>NE</v>
      </c>
      <c r="R92" s="87" t="str">
        <f t="shared" si="12"/>
        <v/>
      </c>
      <c r="S92" s="96" t="str">
        <f t="shared" si="10"/>
        <v>DA</v>
      </c>
      <c r="T92" s="88" t="str">
        <f t="shared" si="11"/>
        <v>Јануар</v>
      </c>
      <c r="U92" s="107"/>
      <c r="W92" s="107"/>
    </row>
    <row r="93" spans="1:23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5"/>
      <c r="G93" s="5"/>
      <c r="H93" s="5"/>
      <c r="I93" s="5"/>
      <c r="J93" s="46"/>
      <c r="K93" s="148"/>
      <c r="L93" s="7" t="str">
        <f>IF(OSS_2018_19!F93&lt;&gt;"",OSS_2018_19!F93,"")</f>
        <v/>
      </c>
      <c r="M93" s="7" t="str">
        <f>IF(OSS_2018_19!G93&lt;&gt;"",OSS_2018_19!G93,"")</f>
        <v/>
      </c>
      <c r="N93" s="7" t="str">
        <f>IF(OSS_2018_19!H93&lt;&gt;"",OSS_2018_19!H93,"")</f>
        <v/>
      </c>
      <c r="O93" s="7" t="str">
        <f>IF(OSS_2018_19!I93&lt;&gt;"",OSS_2018_19!I93,"")</f>
        <v/>
      </c>
      <c r="P93" s="7" t="str">
        <f>IF(OSS_2018_19!J93&lt;&gt;"",OSS_2018_19!J93,"")</f>
        <v/>
      </c>
      <c r="Q93" s="5" t="str">
        <f t="shared" si="9"/>
        <v>NE</v>
      </c>
      <c r="R93" s="87" t="str">
        <f t="shared" si="12"/>
        <v/>
      </c>
      <c r="S93" s="96" t="str">
        <f t="shared" si="10"/>
        <v>NE</v>
      </c>
      <c r="T93" s="88" t="str">
        <f t="shared" si="11"/>
        <v/>
      </c>
      <c r="U93" s="107"/>
      <c r="W93" s="107"/>
    </row>
    <row r="94" spans="1:23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5"/>
      <c r="G94" s="5"/>
      <c r="H94" s="5">
        <v>21</v>
      </c>
      <c r="I94" s="5"/>
      <c r="J94" s="46"/>
      <c r="K94" s="148"/>
      <c r="L94" s="7">
        <f>IF(OSS_2018_19!F94&lt;&gt;"",OSS_2018_19!F94,"")</f>
        <v>26</v>
      </c>
      <c r="M94" s="7">
        <f>IF(OSS_2018_19!G94&lt;&gt;"",OSS_2018_19!G94,"")</f>
        <v>27</v>
      </c>
      <c r="N94" s="7">
        <f>IF(OSS_2018_19!H94&lt;&gt;"",OSS_2018_19!H94,"")</f>
        <v>21</v>
      </c>
      <c r="O94" s="7">
        <f>IF(OSS_2018_19!I94&lt;&gt;"",OSS_2018_19!I94,"")</f>
        <v>9</v>
      </c>
      <c r="P94" s="7">
        <f>IF(OSS_2018_19!J94&lt;&gt;"",OSS_2018_19!J94,"")</f>
        <v>12</v>
      </c>
      <c r="Q94" s="5" t="str">
        <f t="shared" si="9"/>
        <v>DA</v>
      </c>
      <c r="R94" s="87" t="str">
        <f t="shared" si="12"/>
        <v>Јануар</v>
      </c>
      <c r="S94" s="96" t="str">
        <f t="shared" si="10"/>
        <v>DA</v>
      </c>
      <c r="T94" s="88" t="str">
        <f t="shared" si="11"/>
        <v>Јануар</v>
      </c>
      <c r="U94" s="107"/>
      <c r="W94" s="107"/>
    </row>
    <row r="95" spans="1:23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5"/>
      <c r="G95" s="5"/>
      <c r="H95" s="5"/>
      <c r="I95" s="5"/>
      <c r="J95" s="46"/>
      <c r="K95" s="148"/>
      <c r="L95" s="7" t="str">
        <f>IF(OSS_2018_19!F95&lt;&gt;"",OSS_2018_19!F95,"")</f>
        <v/>
      </c>
      <c r="M95" s="7" t="str">
        <f>IF(OSS_2018_19!G95&lt;&gt;"",OSS_2018_19!G95,"")</f>
        <v/>
      </c>
      <c r="N95" s="7" t="str">
        <f>IF(OSS_2018_19!H95&lt;&gt;"",OSS_2018_19!H95,"")</f>
        <v/>
      </c>
      <c r="O95" s="7" t="str">
        <f>IF(OSS_2018_19!I95&lt;&gt;"",OSS_2018_19!I95,"")</f>
        <v/>
      </c>
      <c r="P95" s="7" t="str">
        <f>IF(OSS_2018_19!J95&lt;&gt;"",OSS_2018_19!J95,"")</f>
        <v/>
      </c>
      <c r="Q95" s="5" t="str">
        <f t="shared" si="9"/>
        <v>NE</v>
      </c>
      <c r="R95" s="87" t="str">
        <f t="shared" si="12"/>
        <v/>
      </c>
      <c r="S95" s="96" t="str">
        <f t="shared" si="10"/>
        <v>NE</v>
      </c>
      <c r="T95" s="88" t="str">
        <f t="shared" si="11"/>
        <v/>
      </c>
      <c r="U95" s="107"/>
      <c r="W95" s="107"/>
    </row>
    <row r="96" spans="1:23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5"/>
      <c r="G96" s="5"/>
      <c r="H96" s="5"/>
      <c r="I96" s="5">
        <v>11</v>
      </c>
      <c r="J96" s="46"/>
      <c r="K96" s="148"/>
      <c r="L96" s="7">
        <f>IF(OSS_2018_19!F96&lt;&gt;"",OSS_2018_19!F96,"")</f>
        <v>25</v>
      </c>
      <c r="M96" s="7">
        <f>IF(OSS_2018_19!G96&lt;&gt;"",OSS_2018_19!G96,"")</f>
        <v>30</v>
      </c>
      <c r="N96" s="7">
        <f>IF(OSS_2018_19!H96&lt;&gt;"",OSS_2018_19!H96,"")</f>
        <v>17</v>
      </c>
      <c r="O96" s="7">
        <f>IF(OSS_2018_19!I96&lt;&gt;"",OSS_2018_19!I96,"")</f>
        <v>11</v>
      </c>
      <c r="P96" s="7">
        <f>IF(OSS_2018_19!J96&lt;&gt;"",OSS_2018_19!J96,"")</f>
        <v>12</v>
      </c>
      <c r="Q96" s="5" t="str">
        <f t="shared" si="9"/>
        <v>DA</v>
      </c>
      <c r="R96" s="87" t="str">
        <f t="shared" si="12"/>
        <v>Јануар</v>
      </c>
      <c r="S96" s="96" t="str">
        <f t="shared" si="10"/>
        <v>DA</v>
      </c>
      <c r="T96" s="88" t="str">
        <f t="shared" si="11"/>
        <v>Јануар</v>
      </c>
      <c r="U96" s="107"/>
      <c r="W96" s="107"/>
    </row>
    <row r="97" spans="1:23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5"/>
      <c r="G97" s="5"/>
      <c r="H97" s="5"/>
      <c r="I97" s="5">
        <v>10</v>
      </c>
      <c r="J97" s="46"/>
      <c r="K97" s="148"/>
      <c r="L97" s="7">
        <f>IF(OSS_2018_19!F97&lt;&gt;"",OSS_2018_19!F97,"")</f>
        <v>25</v>
      </c>
      <c r="M97" s="7">
        <f>IF(OSS_2018_19!G97&lt;&gt;"",OSS_2018_19!G97,"")</f>
        <v>27</v>
      </c>
      <c r="N97" s="7">
        <f>IF(OSS_2018_19!H97&lt;&gt;"",OSS_2018_19!H97,"")</f>
        <v>15</v>
      </c>
      <c r="O97" s="7">
        <f>IF(OSS_2018_19!I97&lt;&gt;"",OSS_2018_19!I97,"")</f>
        <v>10</v>
      </c>
      <c r="P97" s="7">
        <f>IF(OSS_2018_19!J97&lt;&gt;"",OSS_2018_19!J97,"")</f>
        <v>9</v>
      </c>
      <c r="Q97" s="5" t="str">
        <f t="shared" si="9"/>
        <v>DA</v>
      </c>
      <c r="R97" s="87" t="str">
        <f t="shared" si="12"/>
        <v>Јануар</v>
      </c>
      <c r="S97" s="96" t="str">
        <f t="shared" si="10"/>
        <v>DA</v>
      </c>
      <c r="T97" s="88" t="str">
        <f t="shared" si="11"/>
        <v>Јануар</v>
      </c>
      <c r="U97" s="107"/>
      <c r="W97" s="107"/>
    </row>
    <row r="98" spans="1:23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 t="str">
        <f>IF(OSS_2018_19!E98&lt;&gt;"",OSS_2018_19!E98,"")</f>
        <v/>
      </c>
      <c r="F98" s="55"/>
      <c r="G98" s="55"/>
      <c r="H98" s="55"/>
      <c r="I98" s="55"/>
      <c r="J98" s="56"/>
      <c r="K98" s="148"/>
      <c r="L98" s="7" t="str">
        <f>IF(OSS_2018_19!F98&lt;&gt;"",OSS_2018_19!F98,"")</f>
        <v/>
      </c>
      <c r="M98" s="7" t="str">
        <f>IF(OSS_2018_19!G98&lt;&gt;"",OSS_2018_19!G98,"")</f>
        <v/>
      </c>
      <c r="N98" s="7" t="str">
        <f>IF(OSS_2018_19!H98&lt;&gt;"",OSS_2018_19!H98,"")</f>
        <v/>
      </c>
      <c r="O98" s="7" t="str">
        <f>IF(OSS_2018_19!I98&lt;&gt;"",OSS_2018_19!I98,"")</f>
        <v/>
      </c>
      <c r="P98" s="7" t="str">
        <f>IF(OSS_2018_19!J98&lt;&gt;"",OSS_2018_19!J98,"")</f>
        <v/>
      </c>
      <c r="Q98" s="5" t="str">
        <f t="shared" si="9"/>
        <v>NE</v>
      </c>
      <c r="R98" s="87" t="str">
        <f t="shared" si="12"/>
        <v/>
      </c>
      <c r="S98" s="96" t="str">
        <f t="shared" si="10"/>
        <v>NE</v>
      </c>
      <c r="T98" s="88" t="str">
        <f t="shared" si="11"/>
        <v/>
      </c>
      <c r="U98" s="107"/>
      <c r="W98" s="107"/>
    </row>
    <row r="99" spans="1:23" s="33" customFormat="1" ht="20.100000000000001" customHeight="1">
      <c r="A99" s="44">
        <f>IF(OSS_2018_19!A99&lt;&gt;"",OSS_2018_19!A99,"")</f>
        <v>97</v>
      </c>
      <c r="B99" s="7" t="str">
        <f>IF(OSS_2018_19!B99&lt;&gt;"",OSS_2018_19!B99,"")</f>
        <v>2017/2080</v>
      </c>
      <c r="C99" s="35" t="str">
        <f>IF(OSS_2018_19!C99&lt;&gt;"",OSS_2018_19!C99,"")</f>
        <v>Jokić Borković Danijela</v>
      </c>
      <c r="D99" s="7">
        <f>IF(OSS_2018_19!D99&lt;&gt;"",OSS_2018_19!D99,"")</f>
        <v>0</v>
      </c>
      <c r="E99" s="7" t="str">
        <f>IF(OSS_2018_19!E99&lt;&gt;"",OSS_2018_19!E99,"")</f>
        <v/>
      </c>
      <c r="F99" s="101">
        <v>24</v>
      </c>
      <c r="G99" s="101">
        <v>24</v>
      </c>
      <c r="H99" s="101">
        <v>12</v>
      </c>
      <c r="I99" s="101">
        <v>9</v>
      </c>
      <c r="J99" s="102">
        <v>9</v>
      </c>
      <c r="K99"/>
      <c r="L99" s="7">
        <f>IF(OSS_2018_19!F99&lt;&gt;"",OSS_2018_19!F99,"")</f>
        <v>24</v>
      </c>
      <c r="M99" s="7">
        <f>IF(OSS_2018_19!G99&lt;&gt;"",OSS_2018_19!G99,"")</f>
        <v>24</v>
      </c>
      <c r="N99" s="7">
        <f>IF(OSS_2018_19!H99&lt;&gt;"",OSS_2018_19!H99,"")</f>
        <v>12</v>
      </c>
      <c r="O99" s="7">
        <f>IF(OSS_2018_19!I99&lt;&gt;"",OSS_2018_19!I99,"")</f>
        <v>9</v>
      </c>
      <c r="P99" s="7">
        <f>IF(OSS_2018_19!J99&lt;&gt;"",OSS_2018_19!J99,"")</f>
        <v>9</v>
      </c>
      <c r="Q99" s="5" t="str">
        <f t="shared" ref="Q99" si="13">IF(B99&lt;&gt;"",IF(AND(L99&lt;&gt;"",M99&lt;&gt;"",N99&lt;&gt;"",O99&lt;&gt;"",P99&lt;&gt;""),"DA","NE"),"")</f>
        <v>DA</v>
      </c>
      <c r="R99" s="87" t="str">
        <f t="shared" ref="R99" si="14">IF(AND(Q99="DA",S99="DA"),$S$2,"")</f>
        <v/>
      </c>
      <c r="S99" s="96" t="str">
        <f t="shared" ref="S99" si="15">IF(B99&lt;&gt;"",IF(D99&lt;&gt;"рекреација",IF(ISNA(MATCH(B99,januar_prijave_sport,0)),"NE","DA"),IF(ISNA(MATCH(B99,januar_prijave_rekreacija,0)),"NE","DA")),"")</f>
        <v>NE</v>
      </c>
      <c r="T99" s="88" t="str">
        <f t="shared" ref="T99" si="16">IF(S99="DA",$S$2,"")</f>
        <v/>
      </c>
      <c r="U99" s="107"/>
      <c r="W99" s="107"/>
    </row>
    <row r="100" spans="1:23" s="33" customFormat="1" ht="20.100000000000001" customHeight="1">
      <c r="A100" s="44" t="str">
        <f>IF(OSS_2018_19!A100&lt;&gt;"",OSS_2018_19!A100,"")</f>
        <v/>
      </c>
      <c r="B100" s="7" t="str">
        <f>IF(OSS_2018_19!B100&lt;&gt;"",OSS_2018_19!B100,"")</f>
        <v/>
      </c>
      <c r="C100" s="35" t="str">
        <f>IF(OSS_2018_19!C100&lt;&gt;"",OSS_2018_19!C100,"")</f>
        <v/>
      </c>
      <c r="D100" s="7" t="str">
        <f>IF(OSS_2018_19!D100&lt;&gt;"",OSS_2018_19!D100,"")</f>
        <v/>
      </c>
      <c r="E100" s="7" t="str">
        <f>IF(OSS_2018_19!E100&lt;&gt;"",OSS_2018_19!E100,"")</f>
        <v/>
      </c>
      <c r="F100" s="97"/>
      <c r="G100" s="97"/>
      <c r="H100" s="97"/>
      <c r="I100" s="97"/>
      <c r="J100" s="99"/>
      <c r="K100"/>
      <c r="L100" s="7" t="str">
        <f>IF(OSS_2018_19!F100&lt;&gt;"",OSS_2018_19!F100,"")</f>
        <v/>
      </c>
      <c r="M100" s="7" t="str">
        <f>IF(OSS_2018_19!G100&lt;&gt;"",OSS_2018_19!G100,"")</f>
        <v/>
      </c>
      <c r="N100" s="7" t="str">
        <f>IF(OSS_2018_19!H100&lt;&gt;"",OSS_2018_19!H100,"")</f>
        <v/>
      </c>
      <c r="O100" s="7" t="str">
        <f>IF(OSS_2018_19!I100&lt;&gt;"",OSS_2018_19!I100,"")</f>
        <v/>
      </c>
      <c r="P100" s="7" t="str">
        <f>IF(OSS_2018_19!J100&lt;&gt;"",OSS_2018_19!J100,"")</f>
        <v/>
      </c>
      <c r="Q100" s="5" t="str">
        <f t="shared" ref="Q100" si="17">IF(B100&lt;&gt;"",IF(AND(L100&lt;&gt;"",M100&lt;&gt;"",N100&lt;&gt;"",O100&lt;&gt;"",P100&lt;&gt;""),"DA","NE"),"")</f>
        <v/>
      </c>
      <c r="R100" s="87" t="str">
        <f t="shared" ref="R100" si="18">IF(AND(Q100="DA",S100="DA"),$S$2,"")</f>
        <v/>
      </c>
      <c r="S100" s="96" t="str">
        <f t="shared" ref="S100" si="19">IF(B100&lt;&gt;"",IF(D100&lt;&gt;"рекреација",IF(ISNA(MATCH(B100,januar_prijave_sport,0)),"NE","DA"),IF(ISNA(MATCH(B100,januar_prijave_rekreacija,0)),"NE","DA")),"")</f>
        <v/>
      </c>
      <c r="T100" s="88" t="str">
        <f t="shared" ref="T100" si="20">IF(S100="DA",$S$2,"")</f>
        <v/>
      </c>
      <c r="U100" s="107"/>
      <c r="W100" s="107"/>
    </row>
    <row r="101" spans="1:23" s="33" customFormat="1" ht="20.100000000000001" customHeight="1">
      <c r="A101"/>
      <c r="B101"/>
      <c r="C101" s="34"/>
      <c r="D101" s="3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33" customFormat="1" ht="20.100000000000001" customHeight="1">
      <c r="A102"/>
      <c r="B102"/>
      <c r="C102" s="34"/>
      <c r="D102" s="3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33" customFormat="1" ht="20.100000000000001" customHeight="1">
      <c r="A103"/>
      <c r="B103"/>
      <c r="C103" s="34"/>
      <c r="D103" s="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33" customFormat="1" ht="20.100000000000001" customHeight="1">
      <c r="A104"/>
      <c r="B104"/>
      <c r="C104" s="34"/>
      <c r="D104" s="3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33" customFormat="1" ht="20.100000000000001" customHeight="1">
      <c r="A105"/>
      <c r="B105"/>
      <c r="C105" s="34"/>
      <c r="D105" s="3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33" customFormat="1" ht="20.100000000000001" customHeight="1">
      <c r="A106"/>
      <c r="B106"/>
      <c r="C106" s="34"/>
      <c r="D106" s="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33" customFormat="1" ht="20.100000000000001" customHeight="1">
      <c r="A107"/>
      <c r="B107"/>
      <c r="C107" s="34"/>
      <c r="D107" s="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33" customFormat="1" ht="20.100000000000001" customHeight="1">
      <c r="A108"/>
      <c r="B108"/>
      <c r="C108" s="34"/>
      <c r="D108" s="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33" customFormat="1" ht="20.100000000000001" customHeight="1">
      <c r="A109"/>
      <c r="B109"/>
      <c r="C109" s="34"/>
      <c r="D109" s="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33" customFormat="1" ht="20.100000000000001" customHeight="1">
      <c r="A110"/>
      <c r="B110"/>
      <c r="C110" s="34"/>
      <c r="D110" s="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33" customFormat="1" ht="20.100000000000001" customHeight="1">
      <c r="A111"/>
      <c r="B111"/>
      <c r="C111" s="34"/>
      <c r="D111" s="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s="33" customFormat="1" ht="20.100000000000001" customHeight="1">
      <c r="A112"/>
      <c r="B112"/>
      <c r="C112" s="34"/>
      <c r="D112" s="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s="33" customFormat="1" ht="20.100000000000001" customHeight="1">
      <c r="A113"/>
      <c r="B113"/>
      <c r="C113" s="34"/>
      <c r="D113" s="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s="33" customFormat="1" ht="20.100000000000001" customHeight="1">
      <c r="A114"/>
      <c r="B114"/>
      <c r="C114" s="34"/>
      <c r="D114" s="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s="33" customFormat="1" ht="20.100000000000001" customHeight="1">
      <c r="A115"/>
      <c r="B115"/>
      <c r="C115" s="34"/>
      <c r="D115" s="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s="33" customFormat="1" ht="20.100000000000001" customHeight="1">
      <c r="A116"/>
      <c r="B116"/>
      <c r="C116" s="34"/>
      <c r="D116" s="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s="33" customFormat="1" ht="20.100000000000001" customHeight="1">
      <c r="A117"/>
      <c r="B117"/>
      <c r="C117" s="34"/>
      <c r="D117" s="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s="33" customFormat="1" ht="20.100000000000001" customHeight="1">
      <c r="A118"/>
      <c r="B118"/>
      <c r="C118" s="34"/>
      <c r="D118" s="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s="33" customFormat="1" ht="20.100000000000001" customHeight="1">
      <c r="A119"/>
      <c r="B119"/>
      <c r="C119" s="34"/>
      <c r="D119" s="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s="33" customFormat="1" ht="20.100000000000001" customHeight="1">
      <c r="A120"/>
      <c r="B120"/>
      <c r="C120" s="34"/>
      <c r="D120" s="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s="33" customFormat="1" ht="20.100000000000001" customHeight="1">
      <c r="A121"/>
      <c r="B121"/>
      <c r="C121" s="34"/>
      <c r="D121" s="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s="33" customFormat="1" ht="20.100000000000001" customHeight="1">
      <c r="A122"/>
      <c r="B122"/>
      <c r="C122" s="34"/>
      <c r="D122" s="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s="33" customFormat="1" ht="20.100000000000001" customHeight="1">
      <c r="A123"/>
      <c r="B123"/>
      <c r="C123" s="34"/>
      <c r="D123" s="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s="33" customFormat="1" ht="20.100000000000001" customHeight="1">
      <c r="A124"/>
      <c r="B124"/>
      <c r="C124" s="34"/>
      <c r="D124" s="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s="33" customFormat="1" ht="20.100000000000001" customHeight="1">
      <c r="A125"/>
      <c r="B125"/>
      <c r="C125" s="34"/>
      <c r="D125" s="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33" customFormat="1" ht="20.100000000000001" customHeight="1">
      <c r="A126"/>
      <c r="B126"/>
      <c r="C126" s="34"/>
      <c r="D126" s="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s="33" customFormat="1" ht="20.100000000000001" customHeight="1">
      <c r="A127"/>
      <c r="B127"/>
      <c r="C127" s="34"/>
      <c r="D127" s="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33" customFormat="1" ht="20.100000000000001" customHeight="1">
      <c r="A128"/>
      <c r="B128"/>
      <c r="C128" s="34"/>
      <c r="D128" s="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33" customFormat="1" ht="20.100000000000001" customHeight="1">
      <c r="A129"/>
      <c r="B129"/>
      <c r="C129" s="34"/>
      <c r="D129" s="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33" customFormat="1" ht="20.100000000000001" customHeight="1">
      <c r="A130"/>
      <c r="B130"/>
      <c r="C130" s="34"/>
      <c r="D130" s="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33" customFormat="1" ht="20.100000000000001" customHeight="1">
      <c r="A131"/>
      <c r="B131"/>
      <c r="C131" s="34"/>
      <c r="D131" s="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33" customFormat="1" ht="20.100000000000001" customHeight="1">
      <c r="A132"/>
      <c r="B132"/>
      <c r="C132" s="34"/>
      <c r="D132" s="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33" customFormat="1" ht="20.100000000000001" customHeight="1">
      <c r="A133"/>
      <c r="B133"/>
      <c r="C133" s="34"/>
      <c r="D133" s="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33" customFormat="1" ht="20.100000000000001" customHeight="1">
      <c r="A134"/>
      <c r="B134"/>
      <c r="C134" s="34"/>
      <c r="D134" s="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33" customFormat="1" ht="20.100000000000001" customHeight="1">
      <c r="A135"/>
      <c r="B135"/>
      <c r="C135" s="34"/>
      <c r="D135" s="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s="33" customFormat="1" ht="20.100000000000001" customHeight="1">
      <c r="A136"/>
      <c r="B136"/>
      <c r="C136" s="34"/>
      <c r="D136" s="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33" customFormat="1" ht="20.100000000000001" customHeight="1">
      <c r="A137"/>
      <c r="B137"/>
      <c r="C137" s="34"/>
      <c r="D137" s="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33" customFormat="1" ht="20.100000000000001" customHeight="1">
      <c r="A138"/>
      <c r="B138"/>
      <c r="C138" s="34"/>
      <c r="D138" s="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33" customFormat="1" ht="20.100000000000001" customHeight="1">
      <c r="A139"/>
      <c r="B139"/>
      <c r="C139" s="34"/>
      <c r="D139" s="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s="33" customFormat="1" ht="20.100000000000001" customHeight="1">
      <c r="A140"/>
      <c r="B140"/>
      <c r="C140" s="34"/>
      <c r="D140" s="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33" customFormat="1" ht="20.100000000000001" customHeight="1">
      <c r="A141"/>
      <c r="B141"/>
      <c r="C141" s="34"/>
      <c r="D141" s="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33" customFormat="1" ht="20.100000000000001" customHeight="1">
      <c r="A142"/>
      <c r="B142"/>
      <c r="C142" s="34"/>
      <c r="D142" s="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33" customFormat="1" ht="20.100000000000001" customHeight="1">
      <c r="A143"/>
      <c r="B143"/>
      <c r="C143" s="34"/>
      <c r="D143" s="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33" customFormat="1" ht="20.100000000000001" customHeight="1">
      <c r="A144"/>
      <c r="B144"/>
      <c r="C144" s="34"/>
      <c r="D144" s="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s="33" customFormat="1" ht="20.100000000000001" customHeight="1">
      <c r="A145"/>
      <c r="B145"/>
      <c r="C145" s="34"/>
      <c r="D145" s="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s="33" customFormat="1" ht="20.100000000000001" customHeight="1">
      <c r="A146"/>
      <c r="B146"/>
      <c r="C146" s="34"/>
      <c r="D146" s="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s="33" customFormat="1" ht="20.100000000000001" customHeight="1">
      <c r="A147"/>
      <c r="B147"/>
      <c r="C147" s="34"/>
      <c r="D147" s="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s="33" customFormat="1" ht="20.100000000000001" customHeight="1">
      <c r="A148"/>
      <c r="B148"/>
      <c r="C148" s="34"/>
      <c r="D148" s="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s="33" customFormat="1" ht="20.100000000000001" customHeight="1">
      <c r="A149"/>
      <c r="B149"/>
      <c r="C149" s="34"/>
      <c r="D149" s="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s="33" customFormat="1" ht="20.100000000000001" customHeight="1">
      <c r="A150"/>
      <c r="B150"/>
      <c r="C150" s="34"/>
      <c r="D150" s="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s="33" customFormat="1" ht="20.100000000000001" customHeight="1">
      <c r="A151"/>
      <c r="B151"/>
      <c r="C151" s="34"/>
      <c r="D151" s="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s="33" customFormat="1" ht="20.100000000000001" customHeight="1">
      <c r="A152"/>
      <c r="B152"/>
      <c r="C152" s="34"/>
      <c r="D152" s="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s="33" customFormat="1" ht="20.100000000000001" customHeight="1">
      <c r="A153"/>
      <c r="B153"/>
      <c r="C153" s="34"/>
      <c r="D153" s="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s="33" customFormat="1" ht="20.100000000000001" customHeight="1">
      <c r="A154"/>
      <c r="B154"/>
      <c r="C154" s="34"/>
      <c r="D154" s="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s="33" customFormat="1" ht="20.100000000000001" customHeight="1">
      <c r="A155"/>
      <c r="B155"/>
      <c r="C155" s="34"/>
      <c r="D155" s="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s="33" customFormat="1" ht="20.100000000000001" customHeight="1">
      <c r="A156"/>
      <c r="B156"/>
      <c r="C156" s="34"/>
      <c r="D156" s="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s="33" customFormat="1" ht="20.100000000000001" customHeight="1">
      <c r="A157"/>
      <c r="B157"/>
      <c r="C157" s="34"/>
      <c r="D157" s="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s="33" customFormat="1" ht="20.100000000000001" customHeight="1">
      <c r="A158"/>
      <c r="B158"/>
      <c r="C158" s="34"/>
      <c r="D158" s="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s="33" customFormat="1" ht="20.100000000000001" customHeight="1">
      <c r="A159"/>
      <c r="B159"/>
      <c r="C159" s="34"/>
      <c r="D159" s="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s="33" customFormat="1" ht="20.100000000000001" customHeight="1">
      <c r="A160"/>
      <c r="B160"/>
      <c r="C160" s="34"/>
      <c r="D160" s="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s="33" customFormat="1" ht="20.100000000000001" customHeight="1">
      <c r="A161"/>
      <c r="B161"/>
      <c r="C161" s="34"/>
      <c r="D161" s="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s="33" customFormat="1" ht="20.100000000000001" customHeight="1">
      <c r="A162"/>
      <c r="B162"/>
      <c r="C162" s="34"/>
      <c r="D162" s="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s="33" customFormat="1" ht="20.100000000000001" customHeight="1">
      <c r="A163"/>
      <c r="B163"/>
      <c r="C163" s="34"/>
      <c r="D163" s="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s="33" customFormat="1" ht="20.100000000000001" customHeight="1">
      <c r="A164"/>
      <c r="B164"/>
      <c r="C164" s="34"/>
      <c r="D164" s="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s="33" customFormat="1" ht="20.100000000000001" customHeight="1">
      <c r="A165"/>
      <c r="B165"/>
      <c r="C165" s="34"/>
      <c r="D165" s="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33" customFormat="1" ht="20.100000000000001" customHeight="1">
      <c r="A166"/>
      <c r="B166"/>
      <c r="C166" s="34"/>
      <c r="D166" s="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33" customFormat="1" ht="20.100000000000001" customHeight="1">
      <c r="A167"/>
      <c r="B167"/>
      <c r="C167" s="34"/>
      <c r="D167" s="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33" customFormat="1" ht="20.100000000000001" customHeight="1">
      <c r="A168"/>
      <c r="B168"/>
      <c r="C168" s="34"/>
      <c r="D168" s="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33" customFormat="1" ht="20.100000000000001" customHeight="1">
      <c r="A169"/>
      <c r="B169"/>
      <c r="C169" s="34"/>
      <c r="D169" s="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33" customFormat="1" ht="20.100000000000001" customHeight="1">
      <c r="A170"/>
      <c r="B170"/>
      <c r="C170" s="34"/>
      <c r="D170" s="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33" customFormat="1" ht="20.100000000000001" customHeight="1">
      <c r="A171"/>
      <c r="B171"/>
      <c r="C171" s="34"/>
      <c r="D171" s="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33" customFormat="1" ht="20.100000000000001" customHeight="1">
      <c r="A172"/>
      <c r="B172"/>
      <c r="C172" s="34"/>
      <c r="D172" s="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33" customFormat="1" ht="20.100000000000001" customHeight="1">
      <c r="A173"/>
      <c r="B173"/>
      <c r="C173" s="34"/>
      <c r="D173" s="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33" customFormat="1" ht="20.100000000000001" customHeight="1">
      <c r="A174"/>
      <c r="B174"/>
      <c r="C174" s="34"/>
      <c r="D174" s="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33" customFormat="1" ht="20.100000000000001" customHeight="1">
      <c r="A175"/>
      <c r="B175"/>
      <c r="C175" s="34"/>
      <c r="D175" s="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33" customFormat="1" ht="20.100000000000001" customHeight="1">
      <c r="A176"/>
      <c r="B176"/>
      <c r="C176" s="34"/>
      <c r="D176" s="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9" s="33" customFormat="1" ht="20.100000000000001" customHeight="1">
      <c r="A177"/>
      <c r="B177"/>
      <c r="C177" s="34"/>
      <c r="D177" s="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9" s="33" customFormat="1" ht="20.100000000000001" customHeight="1">
      <c r="A178"/>
      <c r="B178"/>
      <c r="C178" s="34"/>
      <c r="D178" s="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9" s="33" customFormat="1" ht="20.100000000000001" customHeight="1">
      <c r="A179"/>
      <c r="B179"/>
      <c r="C179" s="34"/>
      <c r="D179" s="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9" s="33" customFormat="1" ht="20.100000000000001" customHeight="1">
      <c r="A180"/>
      <c r="B180"/>
      <c r="C180" s="34"/>
      <c r="D180" s="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9" s="33" customFormat="1" ht="20.100000000000001" customHeight="1">
      <c r="A181"/>
      <c r="B181"/>
      <c r="C181" s="34"/>
      <c r="D181" s="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9" s="33" customFormat="1" ht="20.100000000000001" customHeight="1">
      <c r="A182"/>
      <c r="B182"/>
      <c r="C182" s="34"/>
      <c r="D182" s="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9" s="33" customFormat="1" ht="20.100000000000001" customHeight="1">
      <c r="A183"/>
      <c r="B183"/>
      <c r="C183" s="34"/>
      <c r="D183" s="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9" s="33" customFormat="1" ht="20.100000000000001" customHeight="1">
      <c r="A184"/>
      <c r="B184"/>
      <c r="C184" s="34"/>
      <c r="D184" s="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9" s="33" customFormat="1" ht="20.100000000000001" customHeight="1">
      <c r="A185"/>
      <c r="B185"/>
      <c r="C185" s="34"/>
      <c r="D185" s="3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9" s="33" customFormat="1" ht="20.100000000000001" customHeight="1">
      <c r="A186"/>
      <c r="B186"/>
      <c r="C186" s="34"/>
      <c r="D186" s="3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9" s="33" customFormat="1" ht="20.100000000000001" customHeight="1">
      <c r="A187"/>
      <c r="B187"/>
      <c r="C187" s="34"/>
      <c r="D187" s="3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9" s="33" customFormat="1" ht="20.100000000000001" customHeight="1">
      <c r="A188"/>
      <c r="B188"/>
      <c r="C188" s="34"/>
      <c r="D188" s="3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9" s="33" customFormat="1" ht="20.100000000000001" customHeight="1">
      <c r="A189"/>
      <c r="B189"/>
      <c r="C189" s="34"/>
      <c r="D189" s="3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9" s="33" customFormat="1" ht="20.100000000000001" customHeight="1">
      <c r="A190"/>
      <c r="B190"/>
      <c r="C190" s="34"/>
      <c r="D190" s="3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9" s="33" customFormat="1" ht="20.100000000000001" customHeight="1">
      <c r="A191"/>
      <c r="B191"/>
      <c r="C191" s="34"/>
      <c r="D191" s="3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Y191"/>
      <c r="Z191"/>
      <c r="AA191"/>
      <c r="AB191"/>
      <c r="AC191"/>
    </row>
    <row r="192" spans="1:29" s="33" customFormat="1" ht="20.100000000000001" customHeight="1">
      <c r="A192"/>
      <c r="B192"/>
      <c r="C192" s="34"/>
      <c r="D192" s="3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Y192"/>
      <c r="Z192"/>
      <c r="AA192"/>
      <c r="AB192"/>
      <c r="AC192"/>
    </row>
    <row r="193" spans="1:35" s="33" customFormat="1" ht="20.100000000000001" customHeight="1">
      <c r="A193"/>
      <c r="B193"/>
      <c r="C193" s="34"/>
      <c r="D193" s="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Y193"/>
      <c r="Z193"/>
      <c r="AA193"/>
      <c r="AB193"/>
      <c r="AC193"/>
      <c r="AE193"/>
      <c r="AF193"/>
      <c r="AG193"/>
      <c r="AH193"/>
      <c r="AI193"/>
    </row>
    <row r="194" spans="1:35" s="33" customFormat="1" ht="20.100000000000001" customHeight="1">
      <c r="A194"/>
      <c r="B194"/>
      <c r="C194" s="34"/>
      <c r="D194" s="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Y194"/>
      <c r="Z194"/>
      <c r="AA194"/>
      <c r="AB194"/>
      <c r="AC194"/>
      <c r="AE194"/>
      <c r="AF194"/>
      <c r="AG194"/>
      <c r="AH194"/>
      <c r="AI194"/>
    </row>
    <row r="195" spans="1:35" s="33" customFormat="1" ht="20.100000000000001" customHeight="1">
      <c r="A195"/>
      <c r="B195"/>
      <c r="C195" s="34"/>
      <c r="D195" s="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33" customFormat="1" ht="20.100000000000001" customHeight="1">
      <c r="A196"/>
      <c r="B196"/>
      <c r="C196" s="34"/>
      <c r="D196" s="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33" customFormat="1" ht="20.100000000000001" customHeight="1">
      <c r="A197"/>
      <c r="B197"/>
      <c r="C197" s="34"/>
      <c r="D197" s="3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33" customFormat="1" ht="20.100000000000001" customHeight="1">
      <c r="A198"/>
      <c r="B198"/>
      <c r="C198" s="34"/>
      <c r="D198" s="3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33" customFormat="1" ht="20.100000000000001" customHeight="1">
      <c r="A199"/>
      <c r="B199"/>
      <c r="C199" s="34"/>
      <c r="D199" s="3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Y199"/>
      <c r="Z199"/>
      <c r="AA199"/>
      <c r="AB199"/>
      <c r="AC199"/>
      <c r="AD199"/>
      <c r="AE199"/>
      <c r="AF199"/>
      <c r="AG199"/>
      <c r="AH199"/>
      <c r="AI199"/>
    </row>
    <row r="200" spans="1:35" s="33" customFormat="1" ht="20.100000000000001" customHeight="1">
      <c r="A200"/>
      <c r="B200"/>
      <c r="C200" s="34"/>
      <c r="D200" s="3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Y200"/>
      <c r="Z200"/>
      <c r="AA200"/>
      <c r="AB200"/>
      <c r="AC200"/>
      <c r="AD200"/>
      <c r="AE200"/>
      <c r="AF200"/>
      <c r="AG200"/>
      <c r="AH200"/>
      <c r="AI200"/>
    </row>
    <row r="201" spans="1:35" s="33" customFormat="1" ht="20.100000000000001" customHeight="1">
      <c r="A201"/>
      <c r="B201"/>
      <c r="C201" s="34"/>
      <c r="D201" s="3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Y201"/>
      <c r="Z201"/>
      <c r="AA201"/>
      <c r="AB201"/>
      <c r="AC201"/>
      <c r="AD201"/>
      <c r="AE201"/>
      <c r="AF201"/>
      <c r="AG201"/>
      <c r="AH201"/>
      <c r="AI201"/>
    </row>
    <row r="202" spans="1:35" s="33" customFormat="1" ht="20.100000000000001" customHeight="1">
      <c r="A202"/>
      <c r="B202"/>
      <c r="C202" s="34"/>
      <c r="D202" s="3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Y202"/>
      <c r="Z202"/>
      <c r="AA202"/>
      <c r="AB202"/>
      <c r="AC202"/>
      <c r="AD202"/>
      <c r="AE202"/>
      <c r="AF202"/>
      <c r="AG202"/>
      <c r="AH202"/>
      <c r="AI202"/>
    </row>
    <row r="203" spans="1:35" s="33" customFormat="1" ht="20.100000000000001" customHeight="1">
      <c r="A203"/>
      <c r="B203"/>
      <c r="C203" s="34"/>
      <c r="D203" s="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Y203"/>
      <c r="Z203"/>
      <c r="AA203"/>
      <c r="AB203"/>
      <c r="AC203"/>
      <c r="AD203"/>
      <c r="AE203"/>
      <c r="AF203"/>
      <c r="AG203"/>
      <c r="AH203"/>
      <c r="AI203"/>
    </row>
    <row r="204" spans="1:35" s="33" customFormat="1" ht="20.100000000000001" customHeight="1">
      <c r="A204"/>
      <c r="B204"/>
      <c r="C204" s="34"/>
      <c r="D204" s="3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Y204"/>
      <c r="Z204"/>
      <c r="AA204"/>
      <c r="AB204"/>
      <c r="AC204"/>
      <c r="AD204"/>
      <c r="AE204"/>
      <c r="AF204"/>
      <c r="AG204"/>
      <c r="AH204"/>
      <c r="AI204"/>
    </row>
    <row r="205" spans="1:35" s="33" customFormat="1" ht="20.100000000000001" customHeight="1">
      <c r="A205"/>
      <c r="B205"/>
      <c r="C205" s="34"/>
      <c r="D205" s="3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Y205"/>
      <c r="Z205"/>
      <c r="AA205"/>
      <c r="AB205"/>
      <c r="AC205"/>
      <c r="AD205"/>
      <c r="AE205"/>
      <c r="AF205"/>
      <c r="AG205"/>
      <c r="AH205"/>
      <c r="AI205"/>
    </row>
    <row r="206" spans="1:35" ht="20.100000000000001" customHeight="1"/>
    <row r="207" spans="1:35" ht="20.100000000000001" customHeight="1"/>
    <row r="208" spans="1:35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</sheetData>
  <sheetProtection selectLockedCells="1" autoFilter="0"/>
  <dataConsolidate/>
  <mergeCells count="1">
    <mergeCell ref="F1:J1"/>
  </mergeCells>
  <dataValidations count="1">
    <dataValidation type="whole" allowBlank="1" showInputMessage="1" showErrorMessage="1" sqref="F99:G100" xr:uid="{912295E9-5768-43FC-AA8A-14981B87C221}">
      <formula1>24</formula1>
      <formula2>32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&amp;L&amp;"Times New Roman,Regular"Универзитет у Београду
Факултет спорта и физичког васпитања&amp;C </oddHeader>
    <oddFooter xml:space="preserve">&amp;C                                                  
Страна &amp;P од &amp;N&amp;RПотпис испитивача________________________
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I99"/>
  <sheetViews>
    <sheetView workbookViewId="0">
      <selection activeCell="I4" sqref="I4"/>
    </sheetView>
  </sheetViews>
  <sheetFormatPr defaultRowHeight="12.75"/>
  <cols>
    <col min="1" max="1" width="5.7109375" customWidth="1"/>
    <col min="2" max="2" width="14.42578125" customWidth="1"/>
    <col min="3" max="3" width="26.7109375" style="34" bestFit="1" customWidth="1"/>
    <col min="4" max="4" width="11.28515625" style="3" customWidth="1"/>
    <col min="8" max="8" width="8.5703125" customWidth="1"/>
    <col min="9" max="10" width="9.28515625" customWidth="1"/>
    <col min="12" max="16" width="9.140625" customWidth="1"/>
    <col min="18" max="19" width="11" customWidth="1"/>
    <col min="20" max="20" width="12.85546875" bestFit="1" customWidth="1"/>
    <col min="21" max="21" width="7.28515625" bestFit="1" customWidth="1"/>
    <col min="22" max="22" width="7.140625" customWidth="1"/>
    <col min="23" max="23" width="12.5703125" bestFit="1" customWidth="1"/>
    <col min="27" max="27" width="20.5703125" bestFit="1" customWidth="1"/>
    <col min="28" max="28" width="6.140625" bestFit="1" customWidth="1"/>
    <col min="33" max="33" width="20.5703125" bestFit="1" customWidth="1"/>
    <col min="34" max="34" width="6.140625" bestFit="1" customWidth="1"/>
  </cols>
  <sheetData>
    <row r="1" spans="1:35" ht="20.100000000000001" customHeight="1">
      <c r="F1" s="203" t="s">
        <v>160</v>
      </c>
      <c r="G1" s="203"/>
      <c r="H1" s="203"/>
      <c r="I1" s="203"/>
      <c r="J1" s="203"/>
      <c r="L1" s="79"/>
      <c r="M1" s="79"/>
      <c r="N1" s="79"/>
      <c r="O1" s="79"/>
      <c r="P1" s="79"/>
      <c r="R1" s="58" t="s">
        <v>186</v>
      </c>
      <c r="S1" s="58" t="s">
        <v>186</v>
      </c>
      <c r="U1" s="87" t="s">
        <v>166</v>
      </c>
      <c r="W1" s="87" t="s">
        <v>187</v>
      </c>
      <c r="Y1" s="145" t="s">
        <v>188</v>
      </c>
      <c r="Z1" s="146" t="s">
        <v>189</v>
      </c>
      <c r="AA1" s="146" t="s">
        <v>190</v>
      </c>
      <c r="AB1" s="146" t="s">
        <v>191</v>
      </c>
      <c r="AC1" s="146" t="s">
        <v>192</v>
      </c>
      <c r="AD1" s="32"/>
      <c r="AE1" s="145" t="s">
        <v>188</v>
      </c>
      <c r="AF1" s="146" t="s">
        <v>189</v>
      </c>
      <c r="AG1" s="146" t="s">
        <v>190</v>
      </c>
      <c r="AH1" s="146" t="s">
        <v>191</v>
      </c>
      <c r="AI1" s="146" t="s">
        <v>192</v>
      </c>
    </row>
    <row r="2" spans="1:35" s="32" customFormat="1" ht="18.75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168</v>
      </c>
      <c r="S2" s="59" t="s">
        <v>11</v>
      </c>
      <c r="T2" s="108" t="s">
        <v>186</v>
      </c>
      <c r="U2" s="109"/>
      <c r="W2" s="109"/>
      <c r="Y2" s="71">
        <v>1</v>
      </c>
      <c r="Z2" s="120" t="str">
        <f>IF(U3&lt;&gt;"",U3,"")</f>
        <v/>
      </c>
      <c r="AA2" s="144" t="str">
        <f>IF(Z2&lt;&gt;"",VLOOKUP(Z2,OSS_2018_19!$B$3:$AG$99,2,FALSE),"")</f>
        <v/>
      </c>
      <c r="AB2" s="147" t="str">
        <f>IF(Z2&lt;&gt;"",IF(VLOOKUP(Z2,OSS_2018_19!$B$3:$AG$99,21,FALSE)=$S$2,VLOOKUP(Z2,OSS_2018_19!$B$3:$AG$99,19,FALSE),""),"")</f>
        <v/>
      </c>
      <c r="AC2" s="147" t="str">
        <f>IF(Z2&lt;&gt;"",IF(VLOOKUP(Z2,OSS_2018_19!$B$3:$AG$99,21,FALSE)=$S$2,VLOOKUP(Z2,OSS_2018_19!$B$3:$AG$99,20,FALSE),""),"")</f>
        <v/>
      </c>
      <c r="AE2" s="71">
        <v>1</v>
      </c>
      <c r="AF2" s="120" t="str">
        <f t="shared" ref="AF2:AF37" si="0">IF(W3&lt;&gt;"",W3,"")</f>
        <v/>
      </c>
      <c r="AG2" s="144" t="str">
        <f>IF(AF2&lt;&gt;"",VLOOKUP(AF2,OSS_2018_19!$B$3:$AG$99,2,FALSE),"")</f>
        <v/>
      </c>
      <c r="AH2" s="147" t="str">
        <f>IF(AF2&lt;&gt;"",IF(VLOOKUP(AF2,OSS_2018_19!$B$3:$AG$99,21,FALSE)=$S$2,VLOOKUP(AF2,OSS_2018_19!$B$3:$AG$99,19,FALSE),""),"")</f>
        <v/>
      </c>
      <c r="AI2" s="147" t="str">
        <f>IF(AF2&lt;&gt;"",IF(VLOOKUP(AF2,OSS_2018_19!$B$3:$AG$99,21,FALSE)=$S$2,VLOOKUP(AF2,OSS_2018_19!$B$3:$AG$99,20,FALSE),""),"")</f>
        <v/>
      </c>
    </row>
    <row r="3" spans="1:35" s="32" customFormat="1" ht="18.75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35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97"/>
      <c r="G3" s="97"/>
      <c r="H3" s="97"/>
      <c r="I3" s="97"/>
      <c r="J3" s="99"/>
      <c r="L3" s="7" t="str">
        <f>IF(OSS_2018_19!F3&lt;&gt;"",OSS_2018_19!F3,"")</f>
        <v/>
      </c>
      <c r="M3" s="7" t="str">
        <f>IF(OSS_2018_19!G3&lt;&gt;"",OSS_2018_19!G3,"")</f>
        <v/>
      </c>
      <c r="N3" s="7" t="str">
        <f>IF(OSS_2018_19!H3&lt;&gt;"",OSS_2018_19!H3,"")</f>
        <v/>
      </c>
      <c r="O3" s="7" t="str">
        <f>IF(OSS_2018_19!I3&lt;&gt;"",OSS_2018_19!I3,"")</f>
        <v/>
      </c>
      <c r="P3" s="7" t="str">
        <f>IF(OSS_2018_19!J3&lt;&gt;"",OSS_2018_19!J3,"")</f>
        <v/>
      </c>
      <c r="Q3" s="5" t="str">
        <f>IF(B3&lt;&gt;"",IF(AND(L3&lt;&gt;"",M3&lt;&gt;"",N3&lt;&gt;"",O3&lt;&gt;"",P3&lt;&gt;""),"DA","NE"),"")</f>
        <v>NE</v>
      </c>
      <c r="R3" s="87" t="str">
        <f>IF(AND(Q3="DA",S3="DA"),$S$2,"")</f>
        <v/>
      </c>
      <c r="S3" s="66" t="str">
        <f t="shared" ref="S3:S66" si="1">IF(B3&lt;&gt;"",IF(D3&lt;&gt;"рекреација",IF(ISNA(MATCH(B3,februar_prijave_sport,0)),"NE","DA"),IF(ISNA(MATCH(B3,februar_prijave_rekreacija,0)),"NE","DA")),"")</f>
        <v>NE</v>
      </c>
      <c r="T3" s="89" t="str">
        <f t="shared" ref="T3:T66" si="2">IF(S3="DA",$S$2,"")</f>
        <v/>
      </c>
      <c r="U3" s="110"/>
      <c r="W3" s="110"/>
      <c r="Y3" s="71">
        <v>2</v>
      </c>
      <c r="Z3" s="120" t="str">
        <f t="shared" ref="Z3:Z66" si="3">IF(U4&lt;&gt;"",U4,"")</f>
        <v/>
      </c>
      <c r="AA3" s="144" t="str">
        <f>IF(Z3&lt;&gt;"",VLOOKUP(Z3,OSS_2018_19!$B$3:$AG$99,2,FALSE),"")</f>
        <v/>
      </c>
      <c r="AB3" s="147" t="str">
        <f>IF(Z3&lt;&gt;"",IF(VLOOKUP(Z3,OSS_2018_19!$B$3:$AG$99,21,FALSE)=$S$2,VLOOKUP(Z3,OSS_2018_19!$B$3:$AG$99,19,FALSE),""),"")</f>
        <v/>
      </c>
      <c r="AC3" s="147" t="str">
        <f>IF(Z3&lt;&gt;"",IF(VLOOKUP(Z3,OSS_2018_19!$B$3:$AG$99,21,FALSE)=$S$2,VLOOKUP(Z3,OSS_2018_19!$B$3:$AG$99,20,FALSE),""),"")</f>
        <v/>
      </c>
      <c r="AE3" s="71">
        <v>2</v>
      </c>
      <c r="AF3" s="120" t="str">
        <f t="shared" si="0"/>
        <v/>
      </c>
      <c r="AG3" s="144" t="str">
        <f>IF(AF3&lt;&gt;"",VLOOKUP(AF3,OSS_2018_19!$B$3:$AG$99,2,FALSE),"")</f>
        <v/>
      </c>
      <c r="AH3" s="147" t="str">
        <f>IF(AF3&lt;&gt;"",IF(VLOOKUP(AF3,OSS_2018_19!$B$3:$AG$99,21,FALSE)=$S$2,VLOOKUP(AF3,OSS_2018_19!$B$3:$AG$99,19,FALSE),""),"")</f>
        <v/>
      </c>
      <c r="AI3" s="147" t="str">
        <f>IF(AF3&lt;&gt;"",IF(VLOOKUP(AF3,OSS_2018_19!$B$3:$AG$99,21,FALSE)=$S$2,VLOOKUP(AF3,OSS_2018_19!$B$3:$AG$99,20,FALSE),""),"")</f>
        <v/>
      </c>
    </row>
    <row r="4" spans="1:35" s="32" customFormat="1" ht="18.75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 t="str">
        <f>IF(OSS_2018_19!E4&lt;&gt;"",OSS_2018_19!E4,"")</f>
        <v/>
      </c>
      <c r="F4" s="97"/>
      <c r="G4" s="97"/>
      <c r="H4" s="97"/>
      <c r="I4" s="97">
        <v>12</v>
      </c>
      <c r="J4" s="99"/>
      <c r="L4" s="7">
        <f>IF(OSS_2018_19!F4&lt;&gt;"",OSS_2018_19!F4,"")</f>
        <v>25</v>
      </c>
      <c r="M4" s="7">
        <f>IF(OSS_2018_19!G4&lt;&gt;"",OSS_2018_19!G4,"")</f>
        <v>29</v>
      </c>
      <c r="N4" s="7">
        <f>IF(OSS_2018_19!H4&lt;&gt;"",OSS_2018_19!H4,"")</f>
        <v>17</v>
      </c>
      <c r="O4" s="7">
        <f>IF(OSS_2018_19!I4&lt;&gt;"",OSS_2018_19!I4,"")</f>
        <v>12</v>
      </c>
      <c r="P4" s="7">
        <f>IF(OSS_2018_19!J4&lt;&gt;"",OSS_2018_19!J4,"")</f>
        <v>9</v>
      </c>
      <c r="Q4" s="5" t="str">
        <f t="shared" ref="Q4:Q67" si="4">IF(B4&lt;&gt;"",IF(AND(L4&lt;&gt;"",M4&lt;&gt;"",N4&lt;&gt;"",O4&lt;&gt;"",P4&lt;&gt;""),"DA","NE"),"")</f>
        <v>DA</v>
      </c>
      <c r="R4" s="87" t="str">
        <f t="shared" ref="R4:R67" si="5">IF(AND(Q4="DA",S4="DA"),$S$2,"")</f>
        <v/>
      </c>
      <c r="S4" s="57" t="str">
        <f t="shared" si="1"/>
        <v>NE</v>
      </c>
      <c r="T4" s="57" t="str">
        <f t="shared" si="2"/>
        <v/>
      </c>
      <c r="U4" s="106"/>
      <c r="W4" s="106"/>
      <c r="Y4" s="71">
        <v>3</v>
      </c>
      <c r="Z4" s="120" t="str">
        <f t="shared" si="3"/>
        <v/>
      </c>
      <c r="AA4" s="144" t="str">
        <f>IF(Z4&lt;&gt;"",VLOOKUP(Z4,OSS_2018_19!$B$3:$AG$99,2,FALSE),"")</f>
        <v/>
      </c>
      <c r="AB4" s="147" t="str">
        <f>IF(Z4&lt;&gt;"",IF(VLOOKUP(Z4,OSS_2018_19!$B$3:$AG$99,21,FALSE)=$S$2,VLOOKUP(Z4,OSS_2018_19!$B$3:$AG$99,19,FALSE),""),"")</f>
        <v/>
      </c>
      <c r="AC4" s="147" t="str">
        <f>IF(Z4&lt;&gt;"",IF(VLOOKUP(Z4,OSS_2018_19!$B$3:$AG$99,21,FALSE)=$S$2,VLOOKUP(Z4,OSS_2018_19!$B$3:$AG$99,20,FALSE),""),"")</f>
        <v/>
      </c>
      <c r="AE4" s="71">
        <v>3</v>
      </c>
      <c r="AF4" s="120" t="str">
        <f t="shared" si="0"/>
        <v/>
      </c>
      <c r="AG4" s="144" t="str">
        <f>IF(AF4&lt;&gt;"",VLOOKUP(AF4,OSS_2018_19!$B$3:$AG$99,2,FALSE),"")</f>
        <v/>
      </c>
      <c r="AH4" s="147" t="str">
        <f>IF(AF4&lt;&gt;"",IF(VLOOKUP(AF4,OSS_2018_19!$B$3:$AG$99,21,FALSE)=$S$2,VLOOKUP(AF4,OSS_2018_19!$B$3:$AG$99,19,FALSE),""),"")</f>
        <v/>
      </c>
      <c r="AI4" s="147" t="str">
        <f>IF(AF4&lt;&gt;"",IF(VLOOKUP(AF4,OSS_2018_19!$B$3:$AG$99,21,FALSE)=$S$2,VLOOKUP(AF4,OSS_2018_19!$B$3:$AG$99,20,FALSE),""),"")</f>
        <v/>
      </c>
    </row>
    <row r="5" spans="1:35" s="32" customFormat="1" ht="18.75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 t="str">
        <f>IF(OSS_2018_19!E5&lt;&gt;"",OSS_2018_19!E5,"")</f>
        <v/>
      </c>
      <c r="F5" s="97"/>
      <c r="G5" s="97"/>
      <c r="H5" s="97"/>
      <c r="I5" s="97"/>
      <c r="J5" s="99"/>
      <c r="L5" s="7">
        <f>IF(OSS_2018_19!F5&lt;&gt;"",OSS_2018_19!F5,"")</f>
        <v>30</v>
      </c>
      <c r="M5" s="7">
        <f>IF(OSS_2018_19!G5&lt;&gt;"",OSS_2018_19!G5,"")</f>
        <v>32</v>
      </c>
      <c r="N5" s="7">
        <f>IF(OSS_2018_19!H5&lt;&gt;"",OSS_2018_19!H5,"")</f>
        <v>20</v>
      </c>
      <c r="O5" s="7">
        <f>IF(OSS_2018_19!I5&lt;&gt;"",OSS_2018_19!I5,"")</f>
        <v>15</v>
      </c>
      <c r="P5" s="7">
        <f>IF(OSS_2018_19!J5&lt;&gt;"",OSS_2018_19!J5,"")</f>
        <v>15</v>
      </c>
      <c r="Q5" s="5" t="str">
        <f t="shared" si="4"/>
        <v>DA</v>
      </c>
      <c r="R5" s="87" t="str">
        <f t="shared" si="5"/>
        <v/>
      </c>
      <c r="S5" s="57" t="str">
        <f t="shared" si="1"/>
        <v>NE</v>
      </c>
      <c r="T5" s="57" t="str">
        <f t="shared" si="2"/>
        <v/>
      </c>
      <c r="U5" s="106"/>
      <c r="W5" s="106"/>
      <c r="Y5" s="71">
        <v>4</v>
      </c>
      <c r="Z5" s="120" t="str">
        <f t="shared" si="3"/>
        <v/>
      </c>
      <c r="AA5" s="144" t="str">
        <f>IF(Z5&lt;&gt;"",VLOOKUP(Z5,OSS_2018_19!$B$3:$AG$99,2,FALSE),"")</f>
        <v/>
      </c>
      <c r="AB5" s="147" t="str">
        <f>IF(Z5&lt;&gt;"",IF(VLOOKUP(Z5,OSS_2018_19!$B$3:$AG$99,21,FALSE)=$S$2,VLOOKUP(Z5,OSS_2018_19!$B$3:$AG$99,19,FALSE),""),"")</f>
        <v/>
      </c>
      <c r="AC5" s="147" t="str">
        <f>IF(Z5&lt;&gt;"",IF(VLOOKUP(Z5,OSS_2018_19!$B$3:$AG$99,21,FALSE)=$S$2,VLOOKUP(Z5,OSS_2018_19!$B$3:$AG$99,20,FALSE),""),"")</f>
        <v/>
      </c>
      <c r="AE5" s="71">
        <v>4</v>
      </c>
      <c r="AF5" s="120" t="str">
        <f t="shared" si="0"/>
        <v/>
      </c>
      <c r="AG5" s="144" t="str">
        <f>IF(AF5&lt;&gt;"",VLOOKUP(AF5,OSS_2018_19!$B$3:$AG$99,2,FALSE),"")</f>
        <v/>
      </c>
      <c r="AH5" s="147" t="str">
        <f>IF(AF5&lt;&gt;"",IF(VLOOKUP(AF5,OSS_2018_19!$B$3:$AG$99,21,FALSE)=$S$2,VLOOKUP(AF5,OSS_2018_19!$B$3:$AG$99,19,FALSE),""),"")</f>
        <v/>
      </c>
      <c r="AI5" s="147" t="str">
        <f>IF(AF5&lt;&gt;"",IF(VLOOKUP(AF5,OSS_2018_19!$B$3:$AG$99,21,FALSE)=$S$2,VLOOKUP(AF5,OSS_2018_19!$B$3:$AG$99,20,FALSE),""),"")</f>
        <v/>
      </c>
    </row>
    <row r="6" spans="1:35" s="32" customFormat="1" ht="18.75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 t="str">
        <f>IF(OSS_2018_19!E6&lt;&gt;"",OSS_2018_19!E6,"")</f>
        <v/>
      </c>
      <c r="F6" s="97"/>
      <c r="G6" s="97"/>
      <c r="H6" s="97"/>
      <c r="I6" s="97"/>
      <c r="J6" s="99"/>
      <c r="L6" s="7">
        <f>IF(OSS_2018_19!F6&lt;&gt;"",OSS_2018_19!F6,"")</f>
        <v>26</v>
      </c>
      <c r="M6" s="7" t="str">
        <f>IF(OSS_2018_19!G6&lt;&gt;"",OSS_2018_19!G6,"")</f>
        <v/>
      </c>
      <c r="N6" s="7" t="str">
        <f>IF(OSS_2018_19!H6&lt;&gt;"",OSS_2018_19!H6,"")</f>
        <v/>
      </c>
      <c r="O6" s="7" t="str">
        <f>IF(OSS_2018_19!I6&lt;&gt;"",OSS_2018_19!I6,"")</f>
        <v/>
      </c>
      <c r="P6" s="7" t="str">
        <f>IF(OSS_2018_19!J6&lt;&gt;"",OSS_2018_19!J6,"")</f>
        <v/>
      </c>
      <c r="Q6" s="5" t="str">
        <f t="shared" si="4"/>
        <v>NE</v>
      </c>
      <c r="R6" s="87" t="str">
        <f t="shared" si="5"/>
        <v/>
      </c>
      <c r="S6" s="57" t="str">
        <f t="shared" si="1"/>
        <v>NE</v>
      </c>
      <c r="T6" s="57" t="str">
        <f t="shared" si="2"/>
        <v/>
      </c>
      <c r="U6" s="106"/>
      <c r="W6" s="106"/>
      <c r="Y6" s="71">
        <v>5</v>
      </c>
      <c r="Z6" s="120" t="str">
        <f t="shared" si="3"/>
        <v/>
      </c>
      <c r="AA6" s="144" t="str">
        <f>IF(Z6&lt;&gt;"",VLOOKUP(Z6,OSS_2018_19!$B$3:$AG$99,2,FALSE),"")</f>
        <v/>
      </c>
      <c r="AB6" s="147" t="str">
        <f>IF(Z6&lt;&gt;"",IF(VLOOKUP(Z6,OSS_2018_19!$B$3:$AG$99,21,FALSE)=$S$2,VLOOKUP(Z6,OSS_2018_19!$B$3:$AG$99,19,FALSE),""),"")</f>
        <v/>
      </c>
      <c r="AC6" s="147" t="str">
        <f>IF(Z6&lt;&gt;"",IF(VLOOKUP(Z6,OSS_2018_19!$B$3:$AG$99,21,FALSE)=$S$2,VLOOKUP(Z6,OSS_2018_19!$B$3:$AG$99,20,FALSE),""),"")</f>
        <v/>
      </c>
      <c r="AE6" s="71">
        <v>5</v>
      </c>
      <c r="AF6" s="120" t="str">
        <f t="shared" si="0"/>
        <v/>
      </c>
      <c r="AG6" s="144" t="str">
        <f>IF(AF6&lt;&gt;"",VLOOKUP(AF6,OSS_2018_19!$B$3:$AG$99,2,FALSE),"")</f>
        <v/>
      </c>
      <c r="AH6" s="147" t="str">
        <f>IF(AF6&lt;&gt;"",IF(VLOOKUP(AF6,OSS_2018_19!$B$3:$AG$99,21,FALSE)=$S$2,VLOOKUP(AF6,OSS_2018_19!$B$3:$AG$99,19,FALSE),""),"")</f>
        <v/>
      </c>
      <c r="AI6" s="147" t="str">
        <f>IF(AF6&lt;&gt;"",IF(VLOOKUP(AF6,OSS_2018_19!$B$3:$AG$99,21,FALSE)=$S$2,VLOOKUP(AF6,OSS_2018_19!$B$3:$AG$99,20,FALSE),""),"")</f>
        <v/>
      </c>
    </row>
    <row r="7" spans="1:35" s="32" customFormat="1" ht="17.25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 t="str">
        <f>IF(OSS_2018_19!E7&lt;&gt;"",OSS_2018_19!E7,"")</f>
        <v/>
      </c>
      <c r="F7" s="97"/>
      <c r="G7" s="97"/>
      <c r="H7" s="97"/>
      <c r="I7" s="97"/>
      <c r="J7" s="99"/>
      <c r="L7" s="7">
        <f>IF(OSS_2018_19!F7&lt;&gt;"",OSS_2018_19!F7,"")</f>
        <v>24</v>
      </c>
      <c r="M7" s="7">
        <f>IF(OSS_2018_19!G7&lt;&gt;"",OSS_2018_19!G7,"")</f>
        <v>25</v>
      </c>
      <c r="N7" s="7">
        <f>IF(OSS_2018_19!H7&lt;&gt;"",OSS_2018_19!H7,"")</f>
        <v>12</v>
      </c>
      <c r="O7" s="7">
        <f>IF(OSS_2018_19!I7&lt;&gt;"",OSS_2018_19!I7,"")</f>
        <v>9</v>
      </c>
      <c r="P7" s="7">
        <f>IF(OSS_2018_19!J7&lt;&gt;"",OSS_2018_19!J7,"")</f>
        <v>11</v>
      </c>
      <c r="Q7" s="5" t="str">
        <f t="shared" si="4"/>
        <v>DA</v>
      </c>
      <c r="R7" s="87" t="str">
        <f t="shared" si="5"/>
        <v/>
      </c>
      <c r="S7" s="57" t="str">
        <f t="shared" si="1"/>
        <v>NE</v>
      </c>
      <c r="T7" s="57" t="str">
        <f t="shared" si="2"/>
        <v/>
      </c>
      <c r="U7" s="106"/>
      <c r="W7" s="106"/>
      <c r="Y7" s="71">
        <v>6</v>
      </c>
      <c r="Z7" s="120" t="str">
        <f t="shared" si="3"/>
        <v/>
      </c>
      <c r="AA7" s="144" t="str">
        <f>IF(Z7&lt;&gt;"",VLOOKUP(Z7,OSS_2018_19!$B$3:$AG$99,2,FALSE),"")</f>
        <v/>
      </c>
      <c r="AB7" s="147" t="str">
        <f>IF(Z7&lt;&gt;"",IF(VLOOKUP(Z7,OSS_2018_19!$B$3:$AG$99,21,FALSE)=$S$2,VLOOKUP(Z7,OSS_2018_19!$B$3:$AG$99,19,FALSE),""),"")</f>
        <v/>
      </c>
      <c r="AC7" s="147" t="str">
        <f>IF(Z7&lt;&gt;"",IF(VLOOKUP(Z7,OSS_2018_19!$B$3:$AG$99,21,FALSE)=$S$2,VLOOKUP(Z7,OSS_2018_19!$B$3:$AG$99,20,FALSE),""),"")</f>
        <v/>
      </c>
      <c r="AE7" s="71">
        <v>6</v>
      </c>
      <c r="AF7" s="120" t="str">
        <f t="shared" si="0"/>
        <v/>
      </c>
      <c r="AG7" s="144" t="str">
        <f>IF(AF7&lt;&gt;"",VLOOKUP(AF7,OSS_2018_19!$B$3:$AG$99,2,FALSE),"")</f>
        <v/>
      </c>
      <c r="AH7" s="147" t="str">
        <f>IF(AF7&lt;&gt;"",IF(VLOOKUP(AF7,OSS_2018_19!$B$3:$AG$99,21,FALSE)=$S$2,VLOOKUP(AF7,OSS_2018_19!$B$3:$AG$99,19,FALSE),""),"")</f>
        <v/>
      </c>
      <c r="AI7" s="147" t="str">
        <f>IF(AF7&lt;&gt;"",IF(VLOOKUP(AF7,OSS_2018_19!$B$3:$AG$99,21,FALSE)=$S$2,VLOOKUP(AF7,OSS_2018_19!$B$3:$AG$99,20,FALSE),""),"")</f>
        <v/>
      </c>
    </row>
    <row r="8" spans="1:35" s="32" customFormat="1" ht="17.25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 t="str">
        <f>IF(OSS_2018_19!E8&lt;&gt;"",OSS_2018_19!E8,"")</f>
        <v/>
      </c>
      <c r="F8" s="97"/>
      <c r="G8" s="97"/>
      <c r="H8" s="97"/>
      <c r="I8" s="97"/>
      <c r="J8" s="99"/>
      <c r="L8" s="7" t="str">
        <f>IF(OSS_2018_19!F8&lt;&gt;"",OSS_2018_19!F8,"")</f>
        <v/>
      </c>
      <c r="M8" s="7" t="str">
        <f>IF(OSS_2018_19!G8&lt;&gt;"",OSS_2018_19!G8,"")</f>
        <v/>
      </c>
      <c r="N8" s="7" t="str">
        <f>IF(OSS_2018_19!H8&lt;&gt;"",OSS_2018_19!H8,"")</f>
        <v/>
      </c>
      <c r="O8" s="7" t="str">
        <f>IF(OSS_2018_19!I8&lt;&gt;"",OSS_2018_19!I8,"")</f>
        <v/>
      </c>
      <c r="P8" s="7" t="str">
        <f>IF(OSS_2018_19!J8&lt;&gt;"",OSS_2018_19!J8,"")</f>
        <v/>
      </c>
      <c r="Q8" s="5" t="str">
        <f t="shared" si="4"/>
        <v>NE</v>
      </c>
      <c r="R8" s="87" t="str">
        <f t="shared" si="5"/>
        <v/>
      </c>
      <c r="S8" s="57" t="str">
        <f t="shared" si="1"/>
        <v>NE</v>
      </c>
      <c r="T8" s="57" t="str">
        <f t="shared" si="2"/>
        <v/>
      </c>
      <c r="U8" s="106"/>
      <c r="W8" s="106"/>
      <c r="Y8" s="71">
        <v>7</v>
      </c>
      <c r="Z8" s="120" t="str">
        <f t="shared" si="3"/>
        <v/>
      </c>
      <c r="AA8" s="144" t="str">
        <f>IF(Z8&lt;&gt;"",VLOOKUP(Z8,OSS_2018_19!$B$3:$AG$99,2,FALSE),"")</f>
        <v/>
      </c>
      <c r="AB8" s="147" t="str">
        <f>IF(Z8&lt;&gt;"",IF(VLOOKUP(Z8,OSS_2018_19!$B$3:$AG$99,21,FALSE)=$S$2,VLOOKUP(Z8,OSS_2018_19!$B$3:$AG$99,19,FALSE),""),"")</f>
        <v/>
      </c>
      <c r="AC8" s="147" t="str">
        <f>IF(Z8&lt;&gt;"",IF(VLOOKUP(Z8,OSS_2018_19!$B$3:$AG$99,21,FALSE)=$S$2,VLOOKUP(Z8,OSS_2018_19!$B$3:$AG$99,20,FALSE),""),"")</f>
        <v/>
      </c>
      <c r="AE8" s="71">
        <v>7</v>
      </c>
      <c r="AF8" s="120" t="str">
        <f t="shared" si="0"/>
        <v/>
      </c>
      <c r="AG8" s="144" t="str">
        <f>IF(AF8&lt;&gt;"",VLOOKUP(AF8,OSS_2018_19!$B$3:$AG$99,2,FALSE),"")</f>
        <v/>
      </c>
      <c r="AH8" s="147" t="str">
        <f>IF(AF8&lt;&gt;"",IF(VLOOKUP(AF8,OSS_2018_19!$B$3:$AG$99,21,FALSE)=$S$2,VLOOKUP(AF8,OSS_2018_19!$B$3:$AG$99,19,FALSE),""),"")</f>
        <v/>
      </c>
      <c r="AI8" s="147" t="str">
        <f>IF(AF8&lt;&gt;"",IF(VLOOKUP(AF8,OSS_2018_19!$B$3:$AG$99,21,FALSE)=$S$2,VLOOKUP(AF8,OSS_2018_19!$B$3:$AG$99,20,FALSE),""),"")</f>
        <v/>
      </c>
    </row>
    <row r="9" spans="1:35" s="32" customFormat="1" ht="17.25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 t="str">
        <f>IF(OSS_2018_19!E9&lt;&gt;"",OSS_2018_19!E9,"")</f>
        <v/>
      </c>
      <c r="F9" s="97"/>
      <c r="G9" s="97"/>
      <c r="H9" s="97"/>
      <c r="I9" s="97"/>
      <c r="J9" s="99"/>
      <c r="L9" s="7" t="str">
        <f>IF(OSS_2018_19!F9&lt;&gt;"",OSS_2018_19!F9,"")</f>
        <v/>
      </c>
      <c r="M9" s="7" t="str">
        <f>IF(OSS_2018_19!G9&lt;&gt;"",OSS_2018_19!G9,"")</f>
        <v/>
      </c>
      <c r="N9" s="7" t="str">
        <f>IF(OSS_2018_19!H9&lt;&gt;"",OSS_2018_19!H9,"")</f>
        <v/>
      </c>
      <c r="O9" s="7" t="str">
        <f>IF(OSS_2018_19!I9&lt;&gt;"",OSS_2018_19!I9,"")</f>
        <v/>
      </c>
      <c r="P9" s="7" t="str">
        <f>IF(OSS_2018_19!J9&lt;&gt;"",OSS_2018_19!J9,"")</f>
        <v/>
      </c>
      <c r="Q9" s="5" t="str">
        <f t="shared" si="4"/>
        <v>NE</v>
      </c>
      <c r="R9" s="87" t="str">
        <f t="shared" si="5"/>
        <v/>
      </c>
      <c r="S9" s="57" t="str">
        <f t="shared" si="1"/>
        <v>NE</v>
      </c>
      <c r="T9" s="57" t="str">
        <f t="shared" si="2"/>
        <v/>
      </c>
      <c r="U9" s="106"/>
      <c r="W9" s="106"/>
      <c r="Y9" s="71">
        <v>8</v>
      </c>
      <c r="Z9" s="120" t="str">
        <f t="shared" si="3"/>
        <v/>
      </c>
      <c r="AA9" s="144" t="str">
        <f>IF(Z9&lt;&gt;"",VLOOKUP(Z9,OSS_2018_19!$B$3:$AG$99,2,FALSE),"")</f>
        <v/>
      </c>
      <c r="AB9" s="147" t="str">
        <f>IF(Z9&lt;&gt;"",IF(VLOOKUP(Z9,OSS_2018_19!$B$3:$AG$99,21,FALSE)=$S$2,VLOOKUP(Z9,OSS_2018_19!$B$3:$AG$99,19,FALSE),""),"")</f>
        <v/>
      </c>
      <c r="AC9" s="147" t="str">
        <f>IF(Z9&lt;&gt;"",IF(VLOOKUP(Z9,OSS_2018_19!$B$3:$AG$99,21,FALSE)=$S$2,VLOOKUP(Z9,OSS_2018_19!$B$3:$AG$99,20,FALSE),""),"")</f>
        <v/>
      </c>
      <c r="AE9" s="71">
        <v>8</v>
      </c>
      <c r="AF9" s="120" t="str">
        <f t="shared" si="0"/>
        <v/>
      </c>
      <c r="AG9" s="144" t="str">
        <f>IF(AF9&lt;&gt;"",VLOOKUP(AF9,OSS_2018_19!$B$3:$AG$99,2,FALSE),"")</f>
        <v/>
      </c>
      <c r="AH9" s="147" t="str">
        <f>IF(AF9&lt;&gt;"",IF(VLOOKUP(AF9,OSS_2018_19!$B$3:$AG$99,21,FALSE)=$S$2,VLOOKUP(AF9,OSS_2018_19!$B$3:$AG$99,19,FALSE),""),"")</f>
        <v/>
      </c>
      <c r="AI9" s="147" t="str">
        <f>IF(AF9&lt;&gt;"",IF(VLOOKUP(AF9,OSS_2018_19!$B$3:$AG$99,21,FALSE)=$S$2,VLOOKUP(AF9,OSS_2018_19!$B$3:$AG$99,20,FALSE),""),"")</f>
        <v/>
      </c>
    </row>
    <row r="10" spans="1:35" s="32" customFormat="1" ht="17.25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 t="str">
        <f>IF(OSS_2018_19!E10&lt;&gt;"",OSS_2018_19!E10,"")</f>
        <v/>
      </c>
      <c r="F10" s="97"/>
      <c r="G10" s="97"/>
      <c r="H10" s="97"/>
      <c r="I10" s="97"/>
      <c r="J10" s="99"/>
      <c r="L10" s="7">
        <f>IF(OSS_2018_19!F10&lt;&gt;"",OSS_2018_19!F10,"")</f>
        <v>26</v>
      </c>
      <c r="M10" s="7">
        <f>IF(OSS_2018_19!G10&lt;&gt;"",OSS_2018_19!G10,"")</f>
        <v>28</v>
      </c>
      <c r="N10" s="7">
        <f>IF(OSS_2018_19!H10&lt;&gt;"",OSS_2018_19!H10,"")</f>
        <v>20</v>
      </c>
      <c r="O10" s="7">
        <f>IF(OSS_2018_19!I10&lt;&gt;"",OSS_2018_19!I10,"")</f>
        <v>10</v>
      </c>
      <c r="P10" s="7">
        <f>IF(OSS_2018_19!J10&lt;&gt;"",OSS_2018_19!J10,"")</f>
        <v>9</v>
      </c>
      <c r="Q10" s="5" t="str">
        <f t="shared" si="4"/>
        <v>DA</v>
      </c>
      <c r="R10" s="87" t="str">
        <f t="shared" si="5"/>
        <v/>
      </c>
      <c r="S10" s="57" t="str">
        <f t="shared" si="1"/>
        <v>NE</v>
      </c>
      <c r="T10" s="57" t="str">
        <f t="shared" si="2"/>
        <v/>
      </c>
      <c r="U10" s="106"/>
      <c r="W10" s="106"/>
      <c r="Y10" s="71">
        <v>9</v>
      </c>
      <c r="Z10" s="120" t="str">
        <f t="shared" si="3"/>
        <v/>
      </c>
      <c r="AA10" s="144" t="str">
        <f>IF(Z10&lt;&gt;"",VLOOKUP(Z10,OSS_2018_19!$B$3:$AG$99,2,FALSE),"")</f>
        <v/>
      </c>
      <c r="AB10" s="147" t="str">
        <f>IF(Z10&lt;&gt;"",IF(VLOOKUP(Z10,OSS_2018_19!$B$3:$AG$99,21,FALSE)=$S$2,VLOOKUP(Z10,OSS_2018_19!$B$3:$AG$99,19,FALSE),""),"")</f>
        <v/>
      </c>
      <c r="AC10" s="147" t="str">
        <f>IF(Z10&lt;&gt;"",IF(VLOOKUP(Z10,OSS_2018_19!$B$3:$AG$99,21,FALSE)=$S$2,VLOOKUP(Z10,OSS_2018_19!$B$3:$AG$99,20,FALSE),""),"")</f>
        <v/>
      </c>
      <c r="AE10" s="71">
        <v>9</v>
      </c>
      <c r="AF10" s="120" t="str">
        <f t="shared" si="0"/>
        <v/>
      </c>
      <c r="AG10" s="144" t="str">
        <f>IF(AF10&lt;&gt;"",VLOOKUP(AF10,OSS_2018_19!$B$3:$AG$99,2,FALSE),"")</f>
        <v/>
      </c>
      <c r="AH10" s="147" t="str">
        <f>IF(AF10&lt;&gt;"",IF(VLOOKUP(AF10,OSS_2018_19!$B$3:$AG$99,21,FALSE)=$S$2,VLOOKUP(AF10,OSS_2018_19!$B$3:$AG$99,19,FALSE),""),"")</f>
        <v/>
      </c>
      <c r="AI10" s="147" t="str">
        <f>IF(AF10&lt;&gt;"",IF(VLOOKUP(AF10,OSS_2018_19!$B$3:$AG$99,21,FALSE)=$S$2,VLOOKUP(AF10,OSS_2018_19!$B$3:$AG$99,20,FALSE),""),"")</f>
        <v/>
      </c>
    </row>
    <row r="11" spans="1:35" s="32" customFormat="1" ht="17.25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 t="str">
        <f>IF(OSS_2018_19!E11&lt;&gt;"",OSS_2018_19!E11,"")</f>
        <v/>
      </c>
      <c r="F11" s="97"/>
      <c r="G11" s="97"/>
      <c r="H11" s="97"/>
      <c r="I11" s="97"/>
      <c r="J11" s="99"/>
      <c r="L11" s="7" t="str">
        <f>IF(OSS_2018_19!F11&lt;&gt;"",OSS_2018_19!F11,"")</f>
        <v/>
      </c>
      <c r="M11" s="7" t="str">
        <f>IF(OSS_2018_19!G11&lt;&gt;"",OSS_2018_19!G11,"")</f>
        <v/>
      </c>
      <c r="N11" s="7" t="str">
        <f>IF(OSS_2018_19!H11&lt;&gt;"",OSS_2018_19!H11,"")</f>
        <v/>
      </c>
      <c r="O11" s="7" t="str">
        <f>IF(OSS_2018_19!I11&lt;&gt;"",OSS_2018_19!I11,"")</f>
        <v/>
      </c>
      <c r="P11" s="7" t="str">
        <f>IF(OSS_2018_19!J11&lt;&gt;"",OSS_2018_19!J11,"")</f>
        <v/>
      </c>
      <c r="Q11" s="5" t="str">
        <f t="shared" si="4"/>
        <v>NE</v>
      </c>
      <c r="R11" s="87" t="str">
        <f t="shared" si="5"/>
        <v/>
      </c>
      <c r="S11" s="57" t="str">
        <f t="shared" si="1"/>
        <v>NE</v>
      </c>
      <c r="T11" s="57" t="str">
        <f t="shared" si="2"/>
        <v/>
      </c>
      <c r="U11" s="106"/>
      <c r="W11" s="106"/>
      <c r="Y11" s="71">
        <v>10</v>
      </c>
      <c r="Z11" s="120" t="str">
        <f t="shared" si="3"/>
        <v/>
      </c>
      <c r="AA11" s="144" t="str">
        <f>IF(Z11&lt;&gt;"",VLOOKUP(Z11,OSS_2018_19!$B$3:$AG$99,2,FALSE),"")</f>
        <v/>
      </c>
      <c r="AB11" s="147" t="str">
        <f>IF(Z11&lt;&gt;"",IF(VLOOKUP(Z11,OSS_2018_19!$B$3:$AG$99,21,FALSE)=$S$2,VLOOKUP(Z11,OSS_2018_19!$B$3:$AG$99,19,FALSE),""),"")</f>
        <v/>
      </c>
      <c r="AC11" s="147" t="str">
        <f>IF(Z11&lt;&gt;"",IF(VLOOKUP(Z11,OSS_2018_19!$B$3:$AG$99,21,FALSE)=$S$2,VLOOKUP(Z11,OSS_2018_19!$B$3:$AG$99,20,FALSE),""),"")</f>
        <v/>
      </c>
      <c r="AE11" s="71">
        <v>10</v>
      </c>
      <c r="AF11" s="120" t="str">
        <f t="shared" si="0"/>
        <v/>
      </c>
      <c r="AG11" s="144" t="str">
        <f>IF(AF11&lt;&gt;"",VLOOKUP(AF11,OSS_2018_19!$B$3:$AG$99,2,FALSE),"")</f>
        <v/>
      </c>
      <c r="AH11" s="147" t="str">
        <f>IF(AF11&lt;&gt;"",IF(VLOOKUP(AF11,OSS_2018_19!$B$3:$AG$99,21,FALSE)=$S$2,VLOOKUP(AF11,OSS_2018_19!$B$3:$AG$99,19,FALSE),""),"")</f>
        <v/>
      </c>
      <c r="AI11" s="147" t="str">
        <f>IF(AF11&lt;&gt;"",IF(VLOOKUP(AF11,OSS_2018_19!$B$3:$AG$99,21,FALSE)=$S$2,VLOOKUP(AF11,OSS_2018_19!$B$3:$AG$99,20,FALSE),""),"")</f>
        <v/>
      </c>
    </row>
    <row r="12" spans="1:35" s="32" customFormat="1" ht="17.25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 t="str">
        <f>IF(OSS_2018_19!E12&lt;&gt;"",OSS_2018_19!E12,"")</f>
        <v/>
      </c>
      <c r="F12" s="97"/>
      <c r="G12" s="97"/>
      <c r="H12" s="97"/>
      <c r="I12" s="97"/>
      <c r="J12" s="99"/>
      <c r="L12" s="7" t="str">
        <f>IF(OSS_2018_19!F12&lt;&gt;"",OSS_2018_19!F12,"")</f>
        <v/>
      </c>
      <c r="M12" s="7" t="str">
        <f>IF(OSS_2018_19!G12&lt;&gt;"",OSS_2018_19!G12,"")</f>
        <v/>
      </c>
      <c r="N12" s="7" t="str">
        <f>IF(OSS_2018_19!H12&lt;&gt;"",OSS_2018_19!H12,"")</f>
        <v/>
      </c>
      <c r="O12" s="7" t="str">
        <f>IF(OSS_2018_19!I12&lt;&gt;"",OSS_2018_19!I12,"")</f>
        <v/>
      </c>
      <c r="P12" s="7" t="str">
        <f>IF(OSS_2018_19!J12&lt;&gt;"",OSS_2018_19!J12,"")</f>
        <v/>
      </c>
      <c r="Q12" s="5" t="str">
        <f t="shared" si="4"/>
        <v>NE</v>
      </c>
      <c r="R12" s="87" t="str">
        <f t="shared" si="5"/>
        <v/>
      </c>
      <c r="S12" s="57" t="str">
        <f t="shared" si="1"/>
        <v>NE</v>
      </c>
      <c r="T12" s="57" t="str">
        <f t="shared" si="2"/>
        <v/>
      </c>
      <c r="U12" s="106"/>
      <c r="W12" s="106"/>
      <c r="Y12" s="71">
        <v>11</v>
      </c>
      <c r="Z12" s="120" t="str">
        <f t="shared" si="3"/>
        <v/>
      </c>
      <c r="AA12" s="144" t="str">
        <f>IF(Z12&lt;&gt;"",VLOOKUP(Z12,OSS_2018_19!$B$3:$AG$99,2,FALSE),"")</f>
        <v/>
      </c>
      <c r="AB12" s="147" t="str">
        <f>IF(Z12&lt;&gt;"",IF(VLOOKUP(Z12,OSS_2018_19!$B$3:$AG$99,21,FALSE)=$S$2,VLOOKUP(Z12,OSS_2018_19!$B$3:$AG$99,19,FALSE),""),"")</f>
        <v/>
      </c>
      <c r="AC12" s="147" t="str">
        <f>IF(Z12&lt;&gt;"",IF(VLOOKUP(Z12,OSS_2018_19!$B$3:$AG$99,21,FALSE)=$S$2,VLOOKUP(Z12,OSS_2018_19!$B$3:$AG$99,20,FALSE),""),"")</f>
        <v/>
      </c>
      <c r="AE12" s="71">
        <v>11</v>
      </c>
      <c r="AF12" s="120" t="str">
        <f t="shared" si="0"/>
        <v/>
      </c>
      <c r="AG12" s="144" t="str">
        <f>IF(AF12&lt;&gt;"",VLOOKUP(AF12,OSS_2018_19!$B$3:$AG$99,2,FALSE),"")</f>
        <v/>
      </c>
      <c r="AH12" s="147" t="str">
        <f>IF(AF12&lt;&gt;"",IF(VLOOKUP(AF12,OSS_2018_19!$B$3:$AG$99,21,FALSE)=$S$2,VLOOKUP(AF12,OSS_2018_19!$B$3:$AG$99,19,FALSE),""),"")</f>
        <v/>
      </c>
      <c r="AI12" s="147" t="str">
        <f>IF(AF12&lt;&gt;"",IF(VLOOKUP(AF12,OSS_2018_19!$B$3:$AG$99,21,FALSE)=$S$2,VLOOKUP(AF12,OSS_2018_19!$B$3:$AG$99,20,FALSE),""),"")</f>
        <v/>
      </c>
    </row>
    <row r="13" spans="1:35" s="32" customFormat="1" ht="17.25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 t="str">
        <f>IF(OSS_2018_19!E13&lt;&gt;"",OSS_2018_19!E13,"")</f>
        <v/>
      </c>
      <c r="F13" s="97"/>
      <c r="G13" s="97"/>
      <c r="H13" s="97"/>
      <c r="I13" s="97"/>
      <c r="J13" s="99"/>
      <c r="L13" s="7" t="str">
        <f>IF(OSS_2018_19!F13&lt;&gt;"",OSS_2018_19!F13,"")</f>
        <v/>
      </c>
      <c r="M13" s="7" t="str">
        <f>IF(OSS_2018_19!G13&lt;&gt;"",OSS_2018_19!G13,"")</f>
        <v/>
      </c>
      <c r="N13" s="7" t="str">
        <f>IF(OSS_2018_19!H13&lt;&gt;"",OSS_2018_19!H13,"")</f>
        <v/>
      </c>
      <c r="O13" s="7" t="str">
        <f>IF(OSS_2018_19!I13&lt;&gt;"",OSS_2018_19!I13,"")</f>
        <v/>
      </c>
      <c r="P13" s="7" t="str">
        <f>IF(OSS_2018_19!J13&lt;&gt;"",OSS_2018_19!J13,"")</f>
        <v/>
      </c>
      <c r="Q13" s="5" t="str">
        <f t="shared" si="4"/>
        <v>NE</v>
      </c>
      <c r="R13" s="87" t="str">
        <f t="shared" si="5"/>
        <v/>
      </c>
      <c r="S13" s="57" t="str">
        <f t="shared" si="1"/>
        <v>NE</v>
      </c>
      <c r="T13" s="57" t="str">
        <f t="shared" si="2"/>
        <v/>
      </c>
      <c r="U13" s="106"/>
      <c r="W13" s="106"/>
      <c r="Y13" s="71">
        <v>12</v>
      </c>
      <c r="Z13" s="120" t="str">
        <f t="shared" si="3"/>
        <v/>
      </c>
      <c r="AA13" s="144" t="str">
        <f>IF(Z13&lt;&gt;"",VLOOKUP(Z13,OSS_2018_19!$B$3:$AG$99,2,FALSE),"")</f>
        <v/>
      </c>
      <c r="AB13" s="147" t="str">
        <f>IF(Z13&lt;&gt;"",IF(VLOOKUP(Z13,OSS_2018_19!$B$3:$AG$99,21,FALSE)=$S$2,VLOOKUP(Z13,OSS_2018_19!$B$3:$AG$99,19,FALSE),""),"")</f>
        <v/>
      </c>
      <c r="AC13" s="147" t="str">
        <f>IF(Z13&lt;&gt;"",IF(VLOOKUP(Z13,OSS_2018_19!$B$3:$AG$99,21,FALSE)=$S$2,VLOOKUP(Z13,OSS_2018_19!$B$3:$AG$99,20,FALSE),""),"")</f>
        <v/>
      </c>
      <c r="AE13" s="71">
        <v>12</v>
      </c>
      <c r="AF13" s="120" t="str">
        <f t="shared" si="0"/>
        <v/>
      </c>
      <c r="AG13" s="144" t="str">
        <f>IF(AF13&lt;&gt;"",VLOOKUP(AF13,OSS_2018_19!$B$3:$AG$99,2,FALSE),"")</f>
        <v/>
      </c>
      <c r="AH13" s="147" t="str">
        <f>IF(AF13&lt;&gt;"",IF(VLOOKUP(AF13,OSS_2018_19!$B$3:$AG$99,21,FALSE)=$S$2,VLOOKUP(AF13,OSS_2018_19!$B$3:$AG$99,19,FALSE),""),"")</f>
        <v/>
      </c>
      <c r="AI13" s="147" t="str">
        <f>IF(AF13&lt;&gt;"",IF(VLOOKUP(AF13,OSS_2018_19!$B$3:$AG$99,21,FALSE)=$S$2,VLOOKUP(AF13,OSS_2018_19!$B$3:$AG$99,20,FALSE),""),"")</f>
        <v/>
      </c>
    </row>
    <row r="14" spans="1:35" s="32" customFormat="1" ht="17.25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 t="str">
        <f>IF(OSS_2018_19!E14&lt;&gt;"",OSS_2018_19!E14,"")</f>
        <v/>
      </c>
      <c r="F14" s="97"/>
      <c r="G14" s="97"/>
      <c r="H14" s="97"/>
      <c r="I14" s="97"/>
      <c r="J14" s="99"/>
      <c r="L14" s="7">
        <f>IF(OSS_2018_19!F14&lt;&gt;"",OSS_2018_19!F14,"")</f>
        <v>29</v>
      </c>
      <c r="M14" s="7">
        <f>IF(OSS_2018_19!G14&lt;&gt;"",OSS_2018_19!G14,"")</f>
        <v>28</v>
      </c>
      <c r="N14" s="7">
        <f>IF(OSS_2018_19!H14&lt;&gt;"",OSS_2018_19!H14,"")</f>
        <v>20</v>
      </c>
      <c r="O14" s="7">
        <f>IF(OSS_2018_19!I14&lt;&gt;"",OSS_2018_19!I14,"")</f>
        <v>9</v>
      </c>
      <c r="P14" s="7" t="str">
        <f>IF(OSS_2018_19!J14&lt;&gt;"",OSS_2018_19!J14,"")</f>
        <v/>
      </c>
      <c r="Q14" s="5" t="str">
        <f t="shared" si="4"/>
        <v>NE</v>
      </c>
      <c r="R14" s="87" t="str">
        <f t="shared" si="5"/>
        <v/>
      </c>
      <c r="S14" s="57" t="str">
        <f t="shared" si="1"/>
        <v>NE</v>
      </c>
      <c r="T14" s="57" t="str">
        <f t="shared" si="2"/>
        <v/>
      </c>
      <c r="U14" s="106"/>
      <c r="W14" s="106"/>
      <c r="Y14" s="71">
        <v>13</v>
      </c>
      <c r="Z14" s="120" t="str">
        <f t="shared" si="3"/>
        <v/>
      </c>
      <c r="AA14" s="144" t="str">
        <f>IF(Z14&lt;&gt;"",VLOOKUP(Z14,OSS_2018_19!$B$3:$AG$99,2,FALSE),"")</f>
        <v/>
      </c>
      <c r="AB14" s="147" t="str">
        <f>IF(Z14&lt;&gt;"",IF(VLOOKUP(Z14,OSS_2018_19!$B$3:$AG$99,21,FALSE)=$S$2,VLOOKUP(Z14,OSS_2018_19!$B$3:$AG$99,19,FALSE),""),"")</f>
        <v/>
      </c>
      <c r="AC14" s="147" t="str">
        <f>IF(Z14&lt;&gt;"",IF(VLOOKUP(Z14,OSS_2018_19!$B$3:$AG$99,21,FALSE)=$S$2,VLOOKUP(Z14,OSS_2018_19!$B$3:$AG$99,20,FALSE),""),"")</f>
        <v/>
      </c>
      <c r="AE14" s="71">
        <v>13</v>
      </c>
      <c r="AF14" s="120" t="str">
        <f t="shared" si="0"/>
        <v/>
      </c>
      <c r="AG14" s="144" t="str">
        <f>IF(AF14&lt;&gt;"",VLOOKUP(AF14,OSS_2018_19!$B$3:$AG$99,2,FALSE),"")</f>
        <v/>
      </c>
      <c r="AH14" s="147" t="str">
        <f>IF(AF14&lt;&gt;"",IF(VLOOKUP(AF14,OSS_2018_19!$B$3:$AG$99,21,FALSE)=$S$2,VLOOKUP(AF14,OSS_2018_19!$B$3:$AG$99,19,FALSE),""),"")</f>
        <v/>
      </c>
      <c r="AI14" s="147" t="str">
        <f>IF(AF14&lt;&gt;"",IF(VLOOKUP(AF14,OSS_2018_19!$B$3:$AG$99,21,FALSE)=$S$2,VLOOKUP(AF14,OSS_2018_19!$B$3:$AG$99,20,FALSE),""),"")</f>
        <v/>
      </c>
    </row>
    <row r="15" spans="1:35" s="32" customFormat="1" ht="17.25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 t="str">
        <f>IF(OSS_2018_19!E15&lt;&gt;"",OSS_2018_19!E15,"")</f>
        <v/>
      </c>
      <c r="F15" s="97"/>
      <c r="G15" s="97"/>
      <c r="H15" s="97"/>
      <c r="I15" s="97"/>
      <c r="J15" s="99"/>
      <c r="L15" s="7">
        <f>IF(OSS_2018_19!F15&lt;&gt;"",OSS_2018_19!F15,"")</f>
        <v>32</v>
      </c>
      <c r="M15" s="7">
        <f>IF(OSS_2018_19!G15&lt;&gt;"",OSS_2018_19!G15,"")</f>
        <v>31</v>
      </c>
      <c r="N15" s="7" t="str">
        <f>IF(OSS_2018_19!H15&lt;&gt;"",OSS_2018_19!H15,"")</f>
        <v/>
      </c>
      <c r="O15" s="7">
        <f>IF(OSS_2018_19!I15&lt;&gt;"",OSS_2018_19!I15,"")</f>
        <v>15</v>
      </c>
      <c r="P15" s="7">
        <f>IF(OSS_2018_19!J15&lt;&gt;"",OSS_2018_19!J15,"")</f>
        <v>9</v>
      </c>
      <c r="Q15" s="5" t="str">
        <f t="shared" si="4"/>
        <v>NE</v>
      </c>
      <c r="R15" s="87" t="str">
        <f t="shared" si="5"/>
        <v/>
      </c>
      <c r="S15" s="57" t="str">
        <f t="shared" si="1"/>
        <v>NE</v>
      </c>
      <c r="T15" s="57" t="str">
        <f t="shared" si="2"/>
        <v/>
      </c>
      <c r="U15" s="106"/>
      <c r="W15" s="106"/>
      <c r="Y15" s="71">
        <v>14</v>
      </c>
      <c r="Z15" s="120" t="str">
        <f t="shared" si="3"/>
        <v/>
      </c>
      <c r="AA15" s="144" t="str">
        <f>IF(Z15&lt;&gt;"",VLOOKUP(Z15,OSS_2018_19!$B$3:$AG$99,2,FALSE),"")</f>
        <v/>
      </c>
      <c r="AB15" s="147" t="str">
        <f>IF(Z15&lt;&gt;"",IF(VLOOKUP(Z15,OSS_2018_19!$B$3:$AG$99,21,FALSE)=$S$2,VLOOKUP(Z15,OSS_2018_19!$B$3:$AG$99,19,FALSE),""),"")</f>
        <v/>
      </c>
      <c r="AC15" s="147" t="str">
        <f>IF(Z15&lt;&gt;"",IF(VLOOKUP(Z15,OSS_2018_19!$B$3:$AG$99,21,FALSE)=$S$2,VLOOKUP(Z15,OSS_2018_19!$B$3:$AG$99,20,FALSE),""),"")</f>
        <v/>
      </c>
      <c r="AE15" s="71">
        <v>14</v>
      </c>
      <c r="AF15" s="120" t="str">
        <f t="shared" si="0"/>
        <v/>
      </c>
      <c r="AG15" s="144" t="str">
        <f>IF(AF15&lt;&gt;"",VLOOKUP(AF15,OSS_2018_19!$B$3:$AG$99,2,FALSE),"")</f>
        <v/>
      </c>
      <c r="AH15" s="147" t="str">
        <f>IF(AF15&lt;&gt;"",IF(VLOOKUP(AF15,OSS_2018_19!$B$3:$AG$99,21,FALSE)=$S$2,VLOOKUP(AF15,OSS_2018_19!$B$3:$AG$99,19,FALSE),""),"")</f>
        <v/>
      </c>
      <c r="AI15" s="147" t="str">
        <f>IF(AF15&lt;&gt;"",IF(VLOOKUP(AF15,OSS_2018_19!$B$3:$AG$99,21,FALSE)=$S$2,VLOOKUP(AF15,OSS_2018_19!$B$3:$AG$99,20,FALSE),""),"")</f>
        <v/>
      </c>
    </row>
    <row r="16" spans="1:35" s="32" customFormat="1" ht="17.25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 t="str">
        <f>IF(OSS_2018_19!E16&lt;&gt;"",OSS_2018_19!E16,"")</f>
        <v/>
      </c>
      <c r="F16" s="97"/>
      <c r="G16" s="97"/>
      <c r="H16" s="97"/>
      <c r="I16" s="97"/>
      <c r="J16" s="99"/>
      <c r="L16" s="7">
        <f>IF(OSS_2018_19!F16&lt;&gt;"",OSS_2018_19!F16,"")</f>
        <v>28</v>
      </c>
      <c r="M16" s="7">
        <f>IF(OSS_2018_19!G16&lt;&gt;"",OSS_2018_19!G16,"")</f>
        <v>29</v>
      </c>
      <c r="N16" s="7">
        <f>IF(OSS_2018_19!H16&lt;&gt;"",OSS_2018_19!H16,"")</f>
        <v>19</v>
      </c>
      <c r="O16" s="7">
        <f>IF(OSS_2018_19!I16&lt;&gt;"",OSS_2018_19!I16,"")</f>
        <v>9</v>
      </c>
      <c r="P16" s="7">
        <f>IF(OSS_2018_19!J16&lt;&gt;"",OSS_2018_19!J16,"")</f>
        <v>11</v>
      </c>
      <c r="Q16" s="5" t="str">
        <f t="shared" si="4"/>
        <v>DA</v>
      </c>
      <c r="R16" s="87" t="str">
        <f t="shared" si="5"/>
        <v/>
      </c>
      <c r="S16" s="57" t="str">
        <f t="shared" si="1"/>
        <v>NE</v>
      </c>
      <c r="T16" s="57" t="str">
        <f t="shared" si="2"/>
        <v/>
      </c>
      <c r="U16" s="106"/>
      <c r="W16" s="106"/>
      <c r="Y16" s="71">
        <v>15</v>
      </c>
      <c r="Z16" s="120" t="str">
        <f t="shared" si="3"/>
        <v/>
      </c>
      <c r="AA16" s="144" t="str">
        <f>IF(Z16&lt;&gt;"",VLOOKUP(Z16,OSS_2018_19!$B$3:$AG$99,2,FALSE),"")</f>
        <v/>
      </c>
      <c r="AB16" s="147" t="str">
        <f>IF(Z16&lt;&gt;"",IF(VLOOKUP(Z16,OSS_2018_19!$B$3:$AG$99,21,FALSE)=$S$2,VLOOKUP(Z16,OSS_2018_19!$B$3:$AG$99,19,FALSE),""),"")</f>
        <v/>
      </c>
      <c r="AC16" s="147" t="str">
        <f>IF(Z16&lt;&gt;"",IF(VLOOKUP(Z16,OSS_2018_19!$B$3:$AG$99,21,FALSE)=$S$2,VLOOKUP(Z16,OSS_2018_19!$B$3:$AG$99,20,FALSE),""),"")</f>
        <v/>
      </c>
      <c r="AE16" s="71">
        <v>15</v>
      </c>
      <c r="AF16" s="120" t="str">
        <f t="shared" si="0"/>
        <v/>
      </c>
      <c r="AG16" s="144" t="str">
        <f>IF(AF16&lt;&gt;"",VLOOKUP(AF16,OSS_2018_19!$B$3:$AG$99,2,FALSE),"")</f>
        <v/>
      </c>
      <c r="AH16" s="147" t="str">
        <f>IF(AF16&lt;&gt;"",IF(VLOOKUP(AF16,OSS_2018_19!$B$3:$AG$99,21,FALSE)=$S$2,VLOOKUP(AF16,OSS_2018_19!$B$3:$AG$99,19,FALSE),""),"")</f>
        <v/>
      </c>
      <c r="AI16" s="147" t="str">
        <f>IF(AF16&lt;&gt;"",IF(VLOOKUP(AF16,OSS_2018_19!$B$3:$AG$99,21,FALSE)=$S$2,VLOOKUP(AF16,OSS_2018_19!$B$3:$AG$99,20,FALSE),""),"")</f>
        <v/>
      </c>
    </row>
    <row r="17" spans="1:35" s="32" customFormat="1" ht="17.25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 t="str">
        <f>IF(OSS_2018_19!E17&lt;&gt;"",OSS_2018_19!E17,"")</f>
        <v/>
      </c>
      <c r="F17" s="97"/>
      <c r="G17" s="97"/>
      <c r="H17" s="97"/>
      <c r="I17" s="97"/>
      <c r="J17" s="99"/>
      <c r="L17" s="7">
        <f>IF(OSS_2018_19!F17&lt;&gt;"",OSS_2018_19!F17,"")</f>
        <v>25</v>
      </c>
      <c r="M17" s="7" t="str">
        <f>IF(OSS_2018_19!G17&lt;&gt;"",OSS_2018_19!G17,"")</f>
        <v/>
      </c>
      <c r="N17" s="7" t="str">
        <f>IF(OSS_2018_19!H17&lt;&gt;"",OSS_2018_19!H17,"")</f>
        <v/>
      </c>
      <c r="O17" s="7">
        <f>IF(OSS_2018_19!I17&lt;&gt;"",OSS_2018_19!I17,"")</f>
        <v>9</v>
      </c>
      <c r="P17" s="7" t="str">
        <f>IF(OSS_2018_19!J17&lt;&gt;"",OSS_2018_19!J17,"")</f>
        <v/>
      </c>
      <c r="Q17" s="5" t="str">
        <f t="shared" si="4"/>
        <v>NE</v>
      </c>
      <c r="R17" s="87" t="str">
        <f t="shared" si="5"/>
        <v/>
      </c>
      <c r="S17" s="57" t="str">
        <f t="shared" si="1"/>
        <v>NE</v>
      </c>
      <c r="T17" s="57" t="str">
        <f t="shared" si="2"/>
        <v/>
      </c>
      <c r="U17" s="106"/>
      <c r="W17" s="106"/>
      <c r="Y17" s="71">
        <v>16</v>
      </c>
      <c r="Z17" s="120" t="str">
        <f t="shared" si="3"/>
        <v/>
      </c>
      <c r="AA17" s="144" t="str">
        <f>IF(Z17&lt;&gt;"",VLOOKUP(Z17,OSS_2018_19!$B$3:$AG$99,2,FALSE),"")</f>
        <v/>
      </c>
      <c r="AB17" s="147" t="str">
        <f>IF(Z17&lt;&gt;"",IF(VLOOKUP(Z17,OSS_2018_19!$B$3:$AG$99,21,FALSE)=$S$2,VLOOKUP(Z17,OSS_2018_19!$B$3:$AG$99,19,FALSE),""),"")</f>
        <v/>
      </c>
      <c r="AC17" s="147" t="str">
        <f>IF(Z17&lt;&gt;"",IF(VLOOKUP(Z17,OSS_2018_19!$B$3:$AG$99,21,FALSE)=$S$2,VLOOKUP(Z17,OSS_2018_19!$B$3:$AG$99,20,FALSE),""),"")</f>
        <v/>
      </c>
      <c r="AE17" s="71">
        <v>16</v>
      </c>
      <c r="AF17" s="120" t="str">
        <f t="shared" si="0"/>
        <v/>
      </c>
      <c r="AG17" s="144" t="str">
        <f>IF(AF17&lt;&gt;"",VLOOKUP(AF17,OSS_2018_19!$B$3:$AG$99,2,FALSE),"")</f>
        <v/>
      </c>
      <c r="AH17" s="147" t="str">
        <f>IF(AF17&lt;&gt;"",IF(VLOOKUP(AF17,OSS_2018_19!$B$3:$AG$99,21,FALSE)=$S$2,VLOOKUP(AF17,OSS_2018_19!$B$3:$AG$99,19,FALSE),""),"")</f>
        <v/>
      </c>
      <c r="AI17" s="147" t="str">
        <f>IF(AF17&lt;&gt;"",IF(VLOOKUP(AF17,OSS_2018_19!$B$3:$AG$99,21,FALSE)=$S$2,VLOOKUP(AF17,OSS_2018_19!$B$3:$AG$99,20,FALSE),""),"")</f>
        <v/>
      </c>
    </row>
    <row r="18" spans="1:35" s="32" customFormat="1" ht="17.25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 t="str">
        <f>IF(OSS_2018_19!E18&lt;&gt;"",OSS_2018_19!E18,"")</f>
        <v/>
      </c>
      <c r="F18" s="97"/>
      <c r="G18" s="97"/>
      <c r="H18" s="97"/>
      <c r="I18" s="97"/>
      <c r="J18" s="99"/>
      <c r="L18" s="7">
        <f>IF(OSS_2018_19!F18&lt;&gt;"",OSS_2018_19!F18,"")</f>
        <v>27</v>
      </c>
      <c r="M18" s="7">
        <f>IF(OSS_2018_19!G18&lt;&gt;"",OSS_2018_19!G18,"")</f>
        <v>27</v>
      </c>
      <c r="N18" s="7">
        <f>IF(OSS_2018_19!H18&lt;&gt;"",OSS_2018_19!H18,"")</f>
        <v>12</v>
      </c>
      <c r="O18" s="7" t="str">
        <f>IF(OSS_2018_19!I18&lt;&gt;"",OSS_2018_19!I18,"")</f>
        <v/>
      </c>
      <c r="P18" s="7">
        <f>IF(OSS_2018_19!J18&lt;&gt;"",OSS_2018_19!J18,"")</f>
        <v>9</v>
      </c>
      <c r="Q18" s="5" t="str">
        <f t="shared" si="4"/>
        <v>NE</v>
      </c>
      <c r="R18" s="87" t="str">
        <f t="shared" si="5"/>
        <v/>
      </c>
      <c r="S18" s="57" t="str">
        <f t="shared" si="1"/>
        <v>NE</v>
      </c>
      <c r="T18" s="57" t="str">
        <f t="shared" si="2"/>
        <v/>
      </c>
      <c r="U18" s="106"/>
      <c r="W18" s="106"/>
      <c r="Y18" s="71">
        <v>17</v>
      </c>
      <c r="Z18" s="120" t="str">
        <f t="shared" si="3"/>
        <v/>
      </c>
      <c r="AA18" s="144" t="str">
        <f>IF(Z18&lt;&gt;"",VLOOKUP(Z18,OSS_2018_19!$B$3:$AG$99,2,FALSE),"")</f>
        <v/>
      </c>
      <c r="AB18" s="147" t="str">
        <f>IF(Z18&lt;&gt;"",IF(VLOOKUP(Z18,OSS_2018_19!$B$3:$AG$99,21,FALSE)=$S$2,VLOOKUP(Z18,OSS_2018_19!$B$3:$AG$99,19,FALSE),""),"")</f>
        <v/>
      </c>
      <c r="AC18" s="147" t="str">
        <f>IF(Z18&lt;&gt;"",IF(VLOOKUP(Z18,OSS_2018_19!$B$3:$AG$99,21,FALSE)=$S$2,VLOOKUP(Z18,OSS_2018_19!$B$3:$AG$99,20,FALSE),""),"")</f>
        <v/>
      </c>
      <c r="AE18" s="71">
        <v>17</v>
      </c>
      <c r="AF18" s="120" t="str">
        <f t="shared" si="0"/>
        <v/>
      </c>
      <c r="AG18" s="144" t="str">
        <f>IF(AF18&lt;&gt;"",VLOOKUP(AF18,OSS_2018_19!$B$3:$AG$99,2,FALSE),"")</f>
        <v/>
      </c>
      <c r="AH18" s="147" t="str">
        <f>IF(AF18&lt;&gt;"",IF(VLOOKUP(AF18,OSS_2018_19!$B$3:$AG$99,21,FALSE)=$S$2,VLOOKUP(AF18,OSS_2018_19!$B$3:$AG$99,19,FALSE),""),"")</f>
        <v/>
      </c>
      <c r="AI18" s="147" t="str">
        <f>IF(AF18&lt;&gt;"",IF(VLOOKUP(AF18,OSS_2018_19!$B$3:$AG$99,21,FALSE)=$S$2,VLOOKUP(AF18,OSS_2018_19!$B$3:$AG$99,20,FALSE),""),"")</f>
        <v/>
      </c>
    </row>
    <row r="19" spans="1:35" s="32" customFormat="1" ht="17.25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 t="str">
        <f>IF(OSS_2018_19!E19&lt;&gt;"",OSS_2018_19!E19,"")</f>
        <v/>
      </c>
      <c r="F19" s="97"/>
      <c r="G19" s="97"/>
      <c r="H19" s="97"/>
      <c r="I19" s="97"/>
      <c r="J19" s="99"/>
      <c r="L19" s="7" t="str">
        <f>IF(OSS_2018_19!F19&lt;&gt;"",OSS_2018_19!F19,"")</f>
        <v/>
      </c>
      <c r="M19" s="7" t="str">
        <f>IF(OSS_2018_19!G19&lt;&gt;"",OSS_2018_19!G19,"")</f>
        <v/>
      </c>
      <c r="N19" s="7" t="str">
        <f>IF(OSS_2018_19!H19&lt;&gt;"",OSS_2018_19!H19,"")</f>
        <v/>
      </c>
      <c r="O19" s="7" t="str">
        <f>IF(OSS_2018_19!I19&lt;&gt;"",OSS_2018_19!I19,"")</f>
        <v/>
      </c>
      <c r="P19" s="7" t="str">
        <f>IF(OSS_2018_19!J19&lt;&gt;"",OSS_2018_19!J19,"")</f>
        <v/>
      </c>
      <c r="Q19" s="5" t="str">
        <f t="shared" si="4"/>
        <v>NE</v>
      </c>
      <c r="R19" s="87" t="str">
        <f t="shared" si="5"/>
        <v/>
      </c>
      <c r="S19" s="57" t="str">
        <f t="shared" si="1"/>
        <v>NE</v>
      </c>
      <c r="T19" s="57" t="str">
        <f t="shared" si="2"/>
        <v/>
      </c>
      <c r="U19" s="106"/>
      <c r="W19" s="106"/>
      <c r="Y19" s="71">
        <v>18</v>
      </c>
      <c r="Z19" s="120" t="str">
        <f t="shared" si="3"/>
        <v/>
      </c>
      <c r="AA19" s="144" t="str">
        <f>IF(Z19&lt;&gt;"",VLOOKUP(Z19,OSS_2018_19!$B$3:$AG$99,2,FALSE),"")</f>
        <v/>
      </c>
      <c r="AB19" s="147" t="str">
        <f>IF(Z19&lt;&gt;"",IF(VLOOKUP(Z19,OSS_2018_19!$B$3:$AG$99,21,FALSE)=$S$2,VLOOKUP(Z19,OSS_2018_19!$B$3:$AG$99,19,FALSE),""),"")</f>
        <v/>
      </c>
      <c r="AC19" s="147" t="str">
        <f>IF(Z19&lt;&gt;"",IF(VLOOKUP(Z19,OSS_2018_19!$B$3:$AG$99,21,FALSE)=$S$2,VLOOKUP(Z19,OSS_2018_19!$B$3:$AG$99,20,FALSE),""),"")</f>
        <v/>
      </c>
      <c r="AE19" s="71">
        <v>18</v>
      </c>
      <c r="AF19" s="120" t="str">
        <f t="shared" si="0"/>
        <v/>
      </c>
      <c r="AG19" s="144" t="str">
        <f>IF(AF19&lt;&gt;"",VLOOKUP(AF19,OSS_2018_19!$B$3:$AG$99,2,FALSE),"")</f>
        <v/>
      </c>
      <c r="AH19" s="147" t="str">
        <f>IF(AF19&lt;&gt;"",IF(VLOOKUP(AF19,OSS_2018_19!$B$3:$AG$99,21,FALSE)=$S$2,VLOOKUP(AF19,OSS_2018_19!$B$3:$AG$99,19,FALSE),""),"")</f>
        <v/>
      </c>
      <c r="AI19" s="147" t="str">
        <f>IF(AF19&lt;&gt;"",IF(VLOOKUP(AF19,OSS_2018_19!$B$3:$AG$99,21,FALSE)=$S$2,VLOOKUP(AF19,OSS_2018_19!$B$3:$AG$99,20,FALSE),""),"")</f>
        <v/>
      </c>
    </row>
    <row r="20" spans="1:35" s="32" customFormat="1" ht="17.25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 t="str">
        <f>IF(OSS_2018_19!E20&lt;&gt;"",OSS_2018_19!E20,"")</f>
        <v/>
      </c>
      <c r="F20" s="97"/>
      <c r="G20" s="97"/>
      <c r="H20" s="97"/>
      <c r="I20" s="97"/>
      <c r="J20" s="99"/>
      <c r="L20" s="7">
        <f>IF(OSS_2018_19!F20&lt;&gt;"",OSS_2018_19!F20,"")</f>
        <v>25</v>
      </c>
      <c r="M20" s="7" t="str">
        <f>IF(OSS_2018_19!G20&lt;&gt;"",OSS_2018_19!G20,"")</f>
        <v/>
      </c>
      <c r="N20" s="7" t="str">
        <f>IF(OSS_2018_19!H20&lt;&gt;"",OSS_2018_19!H20,"")</f>
        <v/>
      </c>
      <c r="O20" s="7" t="str">
        <f>IF(OSS_2018_19!I20&lt;&gt;"",OSS_2018_19!I20,"")</f>
        <v/>
      </c>
      <c r="P20" s="7" t="str">
        <f>IF(OSS_2018_19!J20&lt;&gt;"",OSS_2018_19!J20,"")</f>
        <v/>
      </c>
      <c r="Q20" s="5" t="str">
        <f t="shared" si="4"/>
        <v>NE</v>
      </c>
      <c r="R20" s="87" t="str">
        <f t="shared" si="5"/>
        <v/>
      </c>
      <c r="S20" s="57" t="str">
        <f t="shared" si="1"/>
        <v>NE</v>
      </c>
      <c r="T20" s="57" t="str">
        <f t="shared" si="2"/>
        <v/>
      </c>
      <c r="U20" s="106"/>
      <c r="W20" s="106"/>
      <c r="Y20" s="71">
        <v>19</v>
      </c>
      <c r="Z20" s="120" t="str">
        <f t="shared" si="3"/>
        <v/>
      </c>
      <c r="AA20" s="144" t="str">
        <f>IF(Z20&lt;&gt;"",VLOOKUP(Z20,OSS_2018_19!$B$3:$AG$99,2,FALSE),"")</f>
        <v/>
      </c>
      <c r="AB20" s="147" t="str">
        <f>IF(Z20&lt;&gt;"",IF(VLOOKUP(Z20,OSS_2018_19!$B$3:$AG$99,21,FALSE)=$S$2,VLOOKUP(Z20,OSS_2018_19!$B$3:$AG$99,19,FALSE),""),"")</f>
        <v/>
      </c>
      <c r="AC20" s="147" t="str">
        <f>IF(Z20&lt;&gt;"",IF(VLOOKUP(Z20,OSS_2018_19!$B$3:$AG$99,21,FALSE)=$S$2,VLOOKUP(Z20,OSS_2018_19!$B$3:$AG$99,20,FALSE),""),"")</f>
        <v/>
      </c>
      <c r="AE20" s="71">
        <v>19</v>
      </c>
      <c r="AF20" s="120" t="str">
        <f t="shared" si="0"/>
        <v/>
      </c>
      <c r="AG20" s="144" t="str">
        <f>IF(AF20&lt;&gt;"",VLOOKUP(AF20,OSS_2018_19!$B$3:$AG$99,2,FALSE),"")</f>
        <v/>
      </c>
      <c r="AH20" s="147" t="str">
        <f>IF(AF20&lt;&gt;"",IF(VLOOKUP(AF20,OSS_2018_19!$B$3:$AG$99,21,FALSE)=$S$2,VLOOKUP(AF20,OSS_2018_19!$B$3:$AG$99,19,FALSE),""),"")</f>
        <v/>
      </c>
      <c r="AI20" s="147" t="str">
        <f>IF(AF20&lt;&gt;"",IF(VLOOKUP(AF20,OSS_2018_19!$B$3:$AG$99,21,FALSE)=$S$2,VLOOKUP(AF20,OSS_2018_19!$B$3:$AG$99,20,FALSE),""),"")</f>
        <v/>
      </c>
    </row>
    <row r="21" spans="1:35" s="32" customFormat="1" ht="17.25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 t="str">
        <f>IF(OSS_2018_19!E21&lt;&gt;"",OSS_2018_19!E21,"")</f>
        <v/>
      </c>
      <c r="F21" s="97"/>
      <c r="G21" s="97"/>
      <c r="H21" s="97"/>
      <c r="I21" s="97"/>
      <c r="J21" s="99"/>
      <c r="L21" s="7">
        <f>IF(OSS_2018_19!F21&lt;&gt;"",OSS_2018_19!F21,"")</f>
        <v>27</v>
      </c>
      <c r="M21" s="7">
        <f>IF(OSS_2018_19!G21&lt;&gt;"",OSS_2018_19!G21,"")</f>
        <v>30</v>
      </c>
      <c r="N21" s="7">
        <f>IF(OSS_2018_19!H21&lt;&gt;"",OSS_2018_19!H21,"")</f>
        <v>20</v>
      </c>
      <c r="O21" s="7">
        <f>IF(OSS_2018_19!I21&lt;&gt;"",OSS_2018_19!I21,"")</f>
        <v>10</v>
      </c>
      <c r="P21" s="7">
        <f>IF(OSS_2018_19!J21&lt;&gt;"",OSS_2018_19!J21,"")</f>
        <v>11</v>
      </c>
      <c r="Q21" s="5" t="str">
        <f t="shared" si="4"/>
        <v>DA</v>
      </c>
      <c r="R21" s="87" t="str">
        <f t="shared" si="5"/>
        <v/>
      </c>
      <c r="S21" s="57" t="str">
        <f t="shared" si="1"/>
        <v>NE</v>
      </c>
      <c r="T21" s="57" t="str">
        <f t="shared" si="2"/>
        <v/>
      </c>
      <c r="U21" s="106"/>
      <c r="W21" s="106"/>
      <c r="Y21" s="71">
        <v>20</v>
      </c>
      <c r="Z21" s="120" t="str">
        <f t="shared" si="3"/>
        <v/>
      </c>
      <c r="AA21" s="144" t="str">
        <f>IF(Z21&lt;&gt;"",VLOOKUP(Z21,OSS_2018_19!$B$3:$AG$99,2,FALSE),"")</f>
        <v/>
      </c>
      <c r="AB21" s="147" t="str">
        <f>IF(Z21&lt;&gt;"",IF(VLOOKUP(Z21,OSS_2018_19!$B$3:$AG$99,21,FALSE)=$S$2,VLOOKUP(Z21,OSS_2018_19!$B$3:$AG$99,19,FALSE),""),"")</f>
        <v/>
      </c>
      <c r="AC21" s="147" t="str">
        <f>IF(Z21&lt;&gt;"",IF(VLOOKUP(Z21,OSS_2018_19!$B$3:$AG$99,21,FALSE)=$S$2,VLOOKUP(Z21,OSS_2018_19!$B$3:$AG$99,20,FALSE),""),"")</f>
        <v/>
      </c>
      <c r="AE21" s="71">
        <v>20</v>
      </c>
      <c r="AF21" s="120" t="str">
        <f t="shared" si="0"/>
        <v/>
      </c>
      <c r="AG21" s="144" t="str">
        <f>IF(AF21&lt;&gt;"",VLOOKUP(AF21,OSS_2018_19!$B$3:$AG$99,2,FALSE),"")</f>
        <v/>
      </c>
      <c r="AH21" s="147" t="str">
        <f>IF(AF21&lt;&gt;"",IF(VLOOKUP(AF21,OSS_2018_19!$B$3:$AG$99,21,FALSE)=$S$2,VLOOKUP(AF21,OSS_2018_19!$B$3:$AG$99,19,FALSE),""),"")</f>
        <v/>
      </c>
      <c r="AI21" s="147" t="str">
        <f>IF(AF21&lt;&gt;"",IF(VLOOKUP(AF21,OSS_2018_19!$B$3:$AG$99,21,FALSE)=$S$2,VLOOKUP(AF21,OSS_2018_19!$B$3:$AG$99,20,FALSE),""),"")</f>
        <v/>
      </c>
    </row>
    <row r="22" spans="1:35" s="32" customFormat="1" ht="17.25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 t="str">
        <f>IF(OSS_2018_19!E22&lt;&gt;"",OSS_2018_19!E22,"")</f>
        <v/>
      </c>
      <c r="F22" s="97"/>
      <c r="G22" s="97"/>
      <c r="H22" s="97"/>
      <c r="I22" s="97"/>
      <c r="J22" s="99"/>
      <c r="L22" s="7">
        <f>IF(OSS_2018_19!F22&lt;&gt;"",OSS_2018_19!F22,"")</f>
        <v>30</v>
      </c>
      <c r="M22" s="7">
        <f>IF(OSS_2018_19!G22&lt;&gt;"",OSS_2018_19!G22,"")</f>
        <v>29</v>
      </c>
      <c r="N22" s="7" t="str">
        <f>IF(OSS_2018_19!H22&lt;&gt;"",OSS_2018_19!H22,"")</f>
        <v/>
      </c>
      <c r="O22" s="7">
        <f>IF(OSS_2018_19!I22&lt;&gt;"",OSS_2018_19!I22,"")</f>
        <v>9</v>
      </c>
      <c r="P22" s="7">
        <f>IF(OSS_2018_19!J22&lt;&gt;"",OSS_2018_19!J22,"")</f>
        <v>9</v>
      </c>
      <c r="Q22" s="5" t="str">
        <f t="shared" si="4"/>
        <v>NE</v>
      </c>
      <c r="R22" s="87" t="str">
        <f t="shared" si="5"/>
        <v/>
      </c>
      <c r="S22" s="57" t="str">
        <f t="shared" si="1"/>
        <v>NE</v>
      </c>
      <c r="T22" s="57" t="str">
        <f t="shared" si="2"/>
        <v/>
      </c>
      <c r="U22" s="106"/>
      <c r="W22" s="106"/>
      <c r="Y22" s="71">
        <v>21</v>
      </c>
      <c r="Z22" s="120" t="str">
        <f t="shared" si="3"/>
        <v/>
      </c>
      <c r="AA22" s="144" t="str">
        <f>IF(Z22&lt;&gt;"",VLOOKUP(Z22,OSS_2018_19!$B$3:$AG$99,2,FALSE),"")</f>
        <v/>
      </c>
      <c r="AB22" s="147" t="str">
        <f>IF(Z22&lt;&gt;"",IF(VLOOKUP(Z22,OSS_2018_19!$B$3:$AG$99,21,FALSE)=$S$2,VLOOKUP(Z22,OSS_2018_19!$B$3:$AG$99,19,FALSE),""),"")</f>
        <v/>
      </c>
      <c r="AC22" s="147" t="str">
        <f>IF(Z22&lt;&gt;"",IF(VLOOKUP(Z22,OSS_2018_19!$B$3:$AG$99,21,FALSE)=$S$2,VLOOKUP(Z22,OSS_2018_19!$B$3:$AG$99,20,FALSE),""),"")</f>
        <v/>
      </c>
      <c r="AE22" s="71">
        <v>21</v>
      </c>
      <c r="AF22" s="120" t="str">
        <f t="shared" si="0"/>
        <v/>
      </c>
      <c r="AG22" s="144" t="str">
        <f>IF(AF22&lt;&gt;"",VLOOKUP(AF22,OSS_2018_19!$B$3:$AG$99,2,FALSE),"")</f>
        <v/>
      </c>
      <c r="AH22" s="147" t="str">
        <f>IF(AF22&lt;&gt;"",IF(VLOOKUP(AF22,OSS_2018_19!$B$3:$AG$99,21,FALSE)=$S$2,VLOOKUP(AF22,OSS_2018_19!$B$3:$AG$99,19,FALSE),""),"")</f>
        <v/>
      </c>
      <c r="AI22" s="147" t="str">
        <f>IF(AF22&lt;&gt;"",IF(VLOOKUP(AF22,OSS_2018_19!$B$3:$AG$99,21,FALSE)=$S$2,VLOOKUP(AF22,OSS_2018_19!$B$3:$AG$99,20,FALSE),""),"")</f>
        <v/>
      </c>
    </row>
    <row r="23" spans="1:35" s="32" customFormat="1" ht="17.25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 t="str">
        <f>IF(OSS_2018_19!E23&lt;&gt;"",OSS_2018_19!E23,"")</f>
        <v/>
      </c>
      <c r="F23" s="97"/>
      <c r="G23" s="97"/>
      <c r="H23" s="97"/>
      <c r="I23" s="97"/>
      <c r="J23" s="99"/>
      <c r="L23" s="7" t="str">
        <f>IF(OSS_2018_19!F23&lt;&gt;"",OSS_2018_19!F23,"")</f>
        <v/>
      </c>
      <c r="M23" s="7" t="str">
        <f>IF(OSS_2018_19!G23&lt;&gt;"",OSS_2018_19!G23,"")</f>
        <v/>
      </c>
      <c r="N23" s="7" t="str">
        <f>IF(OSS_2018_19!H23&lt;&gt;"",OSS_2018_19!H23,"")</f>
        <v/>
      </c>
      <c r="O23" s="7" t="str">
        <f>IF(OSS_2018_19!I23&lt;&gt;"",OSS_2018_19!I23,"")</f>
        <v/>
      </c>
      <c r="P23" s="7" t="str">
        <f>IF(OSS_2018_19!J23&lt;&gt;"",OSS_2018_19!J23,"")</f>
        <v/>
      </c>
      <c r="Q23" s="5" t="str">
        <f t="shared" si="4"/>
        <v>NE</v>
      </c>
      <c r="R23" s="87" t="str">
        <f t="shared" si="5"/>
        <v/>
      </c>
      <c r="S23" s="57" t="str">
        <f t="shared" si="1"/>
        <v>NE</v>
      </c>
      <c r="T23" s="57" t="str">
        <f t="shared" si="2"/>
        <v/>
      </c>
      <c r="U23" s="106"/>
      <c r="W23" s="106"/>
      <c r="Y23" s="71">
        <v>22</v>
      </c>
      <c r="Z23" s="120" t="str">
        <f t="shared" si="3"/>
        <v/>
      </c>
      <c r="AA23" s="144" t="str">
        <f>IF(Z23&lt;&gt;"",VLOOKUP(Z23,OSS_2018_19!$B$3:$AG$99,2,FALSE),"")</f>
        <v/>
      </c>
      <c r="AB23" s="147" t="str">
        <f>IF(Z23&lt;&gt;"",IF(VLOOKUP(Z23,OSS_2018_19!$B$3:$AG$99,21,FALSE)=$S$2,VLOOKUP(Z23,OSS_2018_19!$B$3:$AG$99,19,FALSE),""),"")</f>
        <v/>
      </c>
      <c r="AC23" s="147" t="str">
        <f>IF(Z23&lt;&gt;"",IF(VLOOKUP(Z23,OSS_2018_19!$B$3:$AG$99,21,FALSE)=$S$2,VLOOKUP(Z23,OSS_2018_19!$B$3:$AG$99,20,FALSE),""),"")</f>
        <v/>
      </c>
      <c r="AE23" s="71">
        <v>22</v>
      </c>
      <c r="AF23" s="120" t="str">
        <f t="shared" si="0"/>
        <v/>
      </c>
      <c r="AG23" s="144" t="str">
        <f>IF(AF23&lt;&gt;"",VLOOKUP(AF23,OSS_2018_19!$B$3:$AG$99,2,FALSE),"")</f>
        <v/>
      </c>
      <c r="AH23" s="147" t="str">
        <f>IF(AF23&lt;&gt;"",IF(VLOOKUP(AF23,OSS_2018_19!$B$3:$AG$99,21,FALSE)=$S$2,VLOOKUP(AF23,OSS_2018_19!$B$3:$AG$99,19,FALSE),""),"")</f>
        <v/>
      </c>
      <c r="AI23" s="147" t="str">
        <f>IF(AF23&lt;&gt;"",IF(VLOOKUP(AF23,OSS_2018_19!$B$3:$AG$99,21,FALSE)=$S$2,VLOOKUP(AF23,OSS_2018_19!$B$3:$AG$99,20,FALSE),""),"")</f>
        <v/>
      </c>
    </row>
    <row r="24" spans="1:35" s="32" customFormat="1" ht="17.25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 t="str">
        <f>IF(OSS_2018_19!E24&lt;&gt;"",OSS_2018_19!E24,"")</f>
        <v/>
      </c>
      <c r="F24" s="97"/>
      <c r="G24" s="97"/>
      <c r="H24" s="97"/>
      <c r="I24" s="97"/>
      <c r="J24" s="99"/>
      <c r="L24" s="7">
        <f>IF(OSS_2018_19!F24&lt;&gt;"",OSS_2018_19!F24,"")</f>
        <v>24</v>
      </c>
      <c r="M24" s="7">
        <f>IF(OSS_2018_19!G24&lt;&gt;"",OSS_2018_19!G24,"")</f>
        <v>27</v>
      </c>
      <c r="N24" s="7">
        <f>IF(OSS_2018_19!H24&lt;&gt;"",OSS_2018_19!H24,"")</f>
        <v>17</v>
      </c>
      <c r="O24" s="7">
        <f>IF(OSS_2018_19!I24&lt;&gt;"",OSS_2018_19!I24,"")</f>
        <v>9</v>
      </c>
      <c r="P24" s="7">
        <f>IF(OSS_2018_19!J24&lt;&gt;"",OSS_2018_19!J24,"")</f>
        <v>9</v>
      </c>
      <c r="Q24" s="5" t="str">
        <f t="shared" si="4"/>
        <v>DA</v>
      </c>
      <c r="R24" s="87" t="str">
        <f t="shared" si="5"/>
        <v/>
      </c>
      <c r="S24" s="57" t="str">
        <f t="shared" si="1"/>
        <v>NE</v>
      </c>
      <c r="T24" s="57" t="str">
        <f t="shared" si="2"/>
        <v/>
      </c>
      <c r="U24" s="106"/>
      <c r="W24" s="106"/>
      <c r="Y24" s="71">
        <v>23</v>
      </c>
      <c r="Z24" s="120" t="str">
        <f t="shared" si="3"/>
        <v/>
      </c>
      <c r="AA24" s="144" t="str">
        <f>IF(Z24&lt;&gt;"",VLOOKUP(Z24,OSS_2018_19!$B$3:$AG$99,2,FALSE),"")</f>
        <v/>
      </c>
      <c r="AB24" s="147" t="str">
        <f>IF(Z24&lt;&gt;"",IF(VLOOKUP(Z24,OSS_2018_19!$B$3:$AG$99,21,FALSE)=$S$2,VLOOKUP(Z24,OSS_2018_19!$B$3:$AG$99,19,FALSE),""),"")</f>
        <v/>
      </c>
      <c r="AC24" s="147" t="str">
        <f>IF(Z24&lt;&gt;"",IF(VLOOKUP(Z24,OSS_2018_19!$B$3:$AG$99,21,FALSE)=$S$2,VLOOKUP(Z24,OSS_2018_19!$B$3:$AG$99,20,FALSE),""),"")</f>
        <v/>
      </c>
      <c r="AE24" s="71">
        <v>23</v>
      </c>
      <c r="AF24" s="120" t="str">
        <f t="shared" si="0"/>
        <v/>
      </c>
      <c r="AG24" s="144" t="str">
        <f>IF(AF24&lt;&gt;"",VLOOKUP(AF24,OSS_2018_19!$B$3:$AG$99,2,FALSE),"")</f>
        <v/>
      </c>
      <c r="AH24" s="147" t="str">
        <f>IF(AF24&lt;&gt;"",IF(VLOOKUP(AF24,OSS_2018_19!$B$3:$AG$99,21,FALSE)=$S$2,VLOOKUP(AF24,OSS_2018_19!$B$3:$AG$99,19,FALSE),""),"")</f>
        <v/>
      </c>
      <c r="AI24" s="147" t="str">
        <f>IF(AF24&lt;&gt;"",IF(VLOOKUP(AF24,OSS_2018_19!$B$3:$AG$99,21,FALSE)=$S$2,VLOOKUP(AF24,OSS_2018_19!$B$3:$AG$99,20,FALSE),""),"")</f>
        <v/>
      </c>
    </row>
    <row r="25" spans="1:35" s="32" customFormat="1" ht="17.25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 t="str">
        <f>IF(OSS_2018_19!E25&lt;&gt;"",OSS_2018_19!E25,"")</f>
        <v/>
      </c>
      <c r="F25" s="97"/>
      <c r="G25" s="97"/>
      <c r="H25" s="97"/>
      <c r="I25" s="97"/>
      <c r="J25" s="99"/>
      <c r="L25" s="7" t="str">
        <f>IF(OSS_2018_19!F25&lt;&gt;"",OSS_2018_19!F25,"")</f>
        <v/>
      </c>
      <c r="M25" s="7" t="str">
        <f>IF(OSS_2018_19!G25&lt;&gt;"",OSS_2018_19!G25,"")</f>
        <v/>
      </c>
      <c r="N25" s="7" t="str">
        <f>IF(OSS_2018_19!H25&lt;&gt;"",OSS_2018_19!H25,"")</f>
        <v/>
      </c>
      <c r="O25" s="7" t="str">
        <f>IF(OSS_2018_19!I25&lt;&gt;"",OSS_2018_19!I25,"")</f>
        <v/>
      </c>
      <c r="P25" s="7" t="str">
        <f>IF(OSS_2018_19!J25&lt;&gt;"",OSS_2018_19!J25,"")</f>
        <v/>
      </c>
      <c r="Q25" s="5" t="str">
        <f t="shared" si="4"/>
        <v>NE</v>
      </c>
      <c r="R25" s="87" t="str">
        <f t="shared" si="5"/>
        <v/>
      </c>
      <c r="S25" s="57" t="str">
        <f t="shared" si="1"/>
        <v>NE</v>
      </c>
      <c r="T25" s="57" t="str">
        <f t="shared" si="2"/>
        <v/>
      </c>
      <c r="U25" s="106"/>
      <c r="W25" s="106"/>
      <c r="Y25" s="71">
        <v>24</v>
      </c>
      <c r="Z25" s="120" t="str">
        <f t="shared" si="3"/>
        <v/>
      </c>
      <c r="AA25" s="144" t="str">
        <f>IF(Z25&lt;&gt;"",VLOOKUP(Z25,OSS_2018_19!$B$3:$AG$99,2,FALSE),"")</f>
        <v/>
      </c>
      <c r="AB25" s="147" t="str">
        <f>IF(Z25&lt;&gt;"",IF(VLOOKUP(Z25,OSS_2018_19!$B$3:$AG$99,21,FALSE)=$S$2,VLOOKUP(Z25,OSS_2018_19!$B$3:$AG$99,19,FALSE),""),"")</f>
        <v/>
      </c>
      <c r="AC25" s="147" t="str">
        <f>IF(Z25&lt;&gt;"",IF(VLOOKUP(Z25,OSS_2018_19!$B$3:$AG$99,21,FALSE)=$S$2,VLOOKUP(Z25,OSS_2018_19!$B$3:$AG$99,20,FALSE),""),"")</f>
        <v/>
      </c>
      <c r="AE25" s="71">
        <v>24</v>
      </c>
      <c r="AF25" s="120" t="str">
        <f t="shared" si="0"/>
        <v/>
      </c>
      <c r="AG25" s="144" t="str">
        <f>IF(AF25&lt;&gt;"",VLOOKUP(AF25,OSS_2018_19!$B$3:$AG$99,2,FALSE),"")</f>
        <v/>
      </c>
      <c r="AH25" s="147" t="str">
        <f>IF(AF25&lt;&gt;"",IF(VLOOKUP(AF25,OSS_2018_19!$B$3:$AG$99,21,FALSE)=$S$2,VLOOKUP(AF25,OSS_2018_19!$B$3:$AG$99,19,FALSE),""),"")</f>
        <v/>
      </c>
      <c r="AI25" s="147" t="str">
        <f>IF(AF25&lt;&gt;"",IF(VLOOKUP(AF25,OSS_2018_19!$B$3:$AG$99,21,FALSE)=$S$2,VLOOKUP(AF25,OSS_2018_19!$B$3:$AG$99,20,FALSE),""),"")</f>
        <v/>
      </c>
    </row>
    <row r="26" spans="1:35" s="32" customFormat="1" ht="17.25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 t="str">
        <f>IF(OSS_2018_19!E26&lt;&gt;"",OSS_2018_19!E26,"")</f>
        <v/>
      </c>
      <c r="F26" s="97"/>
      <c r="G26" s="97"/>
      <c r="H26" s="97"/>
      <c r="I26" s="97"/>
      <c r="J26" s="99"/>
      <c r="L26" s="7">
        <f>IF(OSS_2018_19!F26&lt;&gt;"",OSS_2018_19!F26,"")</f>
        <v>30</v>
      </c>
      <c r="M26" s="7">
        <f>IF(OSS_2018_19!G26&lt;&gt;"",OSS_2018_19!G26,"")</f>
        <v>26</v>
      </c>
      <c r="N26" s="7">
        <f>IF(OSS_2018_19!H26&lt;&gt;"",OSS_2018_19!H26,"")</f>
        <v>17</v>
      </c>
      <c r="O26" s="7">
        <f>IF(OSS_2018_19!I26&lt;&gt;"",OSS_2018_19!I26,"")</f>
        <v>9</v>
      </c>
      <c r="P26" s="7">
        <f>IF(OSS_2018_19!J26&lt;&gt;"",OSS_2018_19!J26,"")</f>
        <v>11</v>
      </c>
      <c r="Q26" s="5" t="str">
        <f t="shared" si="4"/>
        <v>DA</v>
      </c>
      <c r="R26" s="87" t="str">
        <f t="shared" si="5"/>
        <v/>
      </c>
      <c r="S26" s="57" t="str">
        <f t="shared" si="1"/>
        <v>NE</v>
      </c>
      <c r="T26" s="57" t="str">
        <f t="shared" si="2"/>
        <v/>
      </c>
      <c r="U26" s="106"/>
      <c r="W26" s="106"/>
      <c r="Y26" s="71">
        <v>25</v>
      </c>
      <c r="Z26" s="120" t="str">
        <f t="shared" si="3"/>
        <v/>
      </c>
      <c r="AA26" s="144" t="str">
        <f>IF(Z26&lt;&gt;"",VLOOKUP(Z26,OSS_2018_19!$B$3:$AG$99,2,FALSE),"")</f>
        <v/>
      </c>
      <c r="AB26" s="147" t="str">
        <f>IF(Z26&lt;&gt;"",IF(VLOOKUP(Z26,OSS_2018_19!$B$3:$AG$99,21,FALSE)=$S$2,VLOOKUP(Z26,OSS_2018_19!$B$3:$AG$99,19,FALSE),""),"")</f>
        <v/>
      </c>
      <c r="AC26" s="147" t="str">
        <f>IF(Z26&lt;&gt;"",IF(VLOOKUP(Z26,OSS_2018_19!$B$3:$AG$99,21,FALSE)=$S$2,VLOOKUP(Z26,OSS_2018_19!$B$3:$AG$99,20,FALSE),""),"")</f>
        <v/>
      </c>
      <c r="AE26" s="71">
        <v>25</v>
      </c>
      <c r="AF26" s="120" t="str">
        <f t="shared" si="0"/>
        <v/>
      </c>
      <c r="AG26" s="144" t="str">
        <f>IF(AF26&lt;&gt;"",VLOOKUP(AF26,OSS_2018_19!$B$3:$AG$99,2,FALSE),"")</f>
        <v/>
      </c>
      <c r="AH26" s="147" t="str">
        <f>IF(AF26&lt;&gt;"",IF(VLOOKUP(AF26,OSS_2018_19!$B$3:$AG$99,21,FALSE)=$S$2,VLOOKUP(AF26,OSS_2018_19!$B$3:$AG$99,19,FALSE),""),"")</f>
        <v/>
      </c>
      <c r="AI26" s="147" t="str">
        <f>IF(AF26&lt;&gt;"",IF(VLOOKUP(AF26,OSS_2018_19!$B$3:$AG$99,21,FALSE)=$S$2,VLOOKUP(AF26,OSS_2018_19!$B$3:$AG$99,20,FALSE),""),"")</f>
        <v/>
      </c>
    </row>
    <row r="27" spans="1:35" s="32" customFormat="1" ht="17.25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 t="str">
        <f>IF(OSS_2018_19!E27&lt;&gt;"",OSS_2018_19!E27,"")</f>
        <v/>
      </c>
      <c r="F27" s="97"/>
      <c r="G27" s="97"/>
      <c r="H27" s="97"/>
      <c r="I27" s="97"/>
      <c r="J27" s="99"/>
      <c r="L27" s="7">
        <f>IF(OSS_2018_19!F27&lt;&gt;"",OSS_2018_19!F27,"")</f>
        <v>32</v>
      </c>
      <c r="M27" s="7">
        <f>IF(OSS_2018_19!G27&lt;&gt;"",OSS_2018_19!G27,"")</f>
        <v>32</v>
      </c>
      <c r="N27" s="7">
        <f>IF(OSS_2018_19!H27&lt;&gt;"",OSS_2018_19!H27,"")</f>
        <v>21</v>
      </c>
      <c r="O27" s="7">
        <f>IF(OSS_2018_19!I27&lt;&gt;"",OSS_2018_19!I27,"")</f>
        <v>10</v>
      </c>
      <c r="P27" s="7">
        <f>IF(OSS_2018_19!J27&lt;&gt;"",OSS_2018_19!J27,"")</f>
        <v>10</v>
      </c>
      <c r="Q27" s="5" t="str">
        <f t="shared" si="4"/>
        <v>DA</v>
      </c>
      <c r="R27" s="87" t="str">
        <f t="shared" si="5"/>
        <v/>
      </c>
      <c r="S27" s="57" t="str">
        <f t="shared" si="1"/>
        <v>NE</v>
      </c>
      <c r="T27" s="57" t="str">
        <f t="shared" si="2"/>
        <v/>
      </c>
      <c r="U27" s="106"/>
      <c r="W27" s="106"/>
      <c r="Y27" s="71">
        <v>26</v>
      </c>
      <c r="Z27" s="120" t="str">
        <f t="shared" si="3"/>
        <v/>
      </c>
      <c r="AA27" s="144" t="str">
        <f>IF(Z27&lt;&gt;"",VLOOKUP(Z27,OSS_2018_19!$B$3:$AG$99,2,FALSE),"")</f>
        <v/>
      </c>
      <c r="AB27" s="147" t="str">
        <f>IF(Z27&lt;&gt;"",IF(VLOOKUP(Z27,OSS_2018_19!$B$3:$AG$99,21,FALSE)=$S$2,VLOOKUP(Z27,OSS_2018_19!$B$3:$AG$99,19,FALSE),""),"")</f>
        <v/>
      </c>
      <c r="AC27" s="147" t="str">
        <f>IF(Z27&lt;&gt;"",IF(VLOOKUP(Z27,OSS_2018_19!$B$3:$AG$99,21,FALSE)=$S$2,VLOOKUP(Z27,OSS_2018_19!$B$3:$AG$99,20,FALSE),""),"")</f>
        <v/>
      </c>
      <c r="AE27" s="71">
        <v>26</v>
      </c>
      <c r="AF27" s="120" t="str">
        <f t="shared" si="0"/>
        <v/>
      </c>
      <c r="AG27" s="144" t="str">
        <f>IF(AF27&lt;&gt;"",VLOOKUP(AF27,OSS_2018_19!$B$3:$AG$99,2,FALSE),"")</f>
        <v/>
      </c>
      <c r="AH27" s="147" t="str">
        <f>IF(AF27&lt;&gt;"",IF(VLOOKUP(AF27,OSS_2018_19!$B$3:$AG$99,21,FALSE)=$S$2,VLOOKUP(AF27,OSS_2018_19!$B$3:$AG$99,19,FALSE),""),"")</f>
        <v/>
      </c>
      <c r="AI27" s="147" t="str">
        <f>IF(AF27&lt;&gt;"",IF(VLOOKUP(AF27,OSS_2018_19!$B$3:$AG$99,21,FALSE)=$S$2,VLOOKUP(AF27,OSS_2018_19!$B$3:$AG$99,20,FALSE),""),"")</f>
        <v/>
      </c>
    </row>
    <row r="28" spans="1:35" s="32" customFormat="1" ht="17.25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 t="str">
        <f>IF(OSS_2018_19!E28&lt;&gt;"",OSS_2018_19!E28,"")</f>
        <v/>
      </c>
      <c r="F28" s="97"/>
      <c r="G28" s="97"/>
      <c r="H28" s="97"/>
      <c r="I28" s="97"/>
      <c r="J28" s="99"/>
      <c r="L28" s="7">
        <f>IF(OSS_2018_19!F28&lt;&gt;"",OSS_2018_19!F28,"")</f>
        <v>24</v>
      </c>
      <c r="M28" s="7" t="str">
        <f>IF(OSS_2018_19!G28&lt;&gt;"",OSS_2018_19!G28,"")</f>
        <v/>
      </c>
      <c r="N28" s="7" t="str">
        <f>IF(OSS_2018_19!H28&lt;&gt;"",OSS_2018_19!H28,"")</f>
        <v/>
      </c>
      <c r="O28" s="7" t="str">
        <f>IF(OSS_2018_19!I28&lt;&gt;"",OSS_2018_19!I28,"")</f>
        <v/>
      </c>
      <c r="P28" s="7" t="str">
        <f>IF(OSS_2018_19!J28&lt;&gt;"",OSS_2018_19!J28,"")</f>
        <v/>
      </c>
      <c r="Q28" s="5" t="str">
        <f t="shared" si="4"/>
        <v>NE</v>
      </c>
      <c r="R28" s="87" t="str">
        <f t="shared" si="5"/>
        <v/>
      </c>
      <c r="S28" s="57" t="str">
        <f t="shared" si="1"/>
        <v>NE</v>
      </c>
      <c r="T28" s="57" t="str">
        <f t="shared" si="2"/>
        <v/>
      </c>
      <c r="U28" s="106"/>
      <c r="W28" s="106"/>
      <c r="Y28" s="71">
        <v>27</v>
      </c>
      <c r="Z28" s="120" t="str">
        <f t="shared" si="3"/>
        <v/>
      </c>
      <c r="AA28" s="144" t="str">
        <f>IF(Z28&lt;&gt;"",VLOOKUP(Z28,OSS_2018_19!$B$3:$AG$99,2,FALSE),"")</f>
        <v/>
      </c>
      <c r="AB28" s="147" t="str">
        <f>IF(Z28&lt;&gt;"",IF(VLOOKUP(Z28,OSS_2018_19!$B$3:$AG$99,21,FALSE)=$S$2,VLOOKUP(Z28,OSS_2018_19!$B$3:$AG$99,19,FALSE),""),"")</f>
        <v/>
      </c>
      <c r="AC28" s="147" t="str">
        <f>IF(Z28&lt;&gt;"",IF(VLOOKUP(Z28,OSS_2018_19!$B$3:$AG$99,21,FALSE)=$S$2,VLOOKUP(Z28,OSS_2018_19!$B$3:$AG$99,20,FALSE),""),"")</f>
        <v/>
      </c>
      <c r="AE28" s="71">
        <v>27</v>
      </c>
      <c r="AF28" s="120" t="str">
        <f t="shared" si="0"/>
        <v/>
      </c>
      <c r="AG28" s="144" t="str">
        <f>IF(AF28&lt;&gt;"",VLOOKUP(AF28,OSS_2018_19!$B$3:$AG$99,2,FALSE),"")</f>
        <v/>
      </c>
      <c r="AH28" s="147" t="str">
        <f>IF(AF28&lt;&gt;"",IF(VLOOKUP(AF28,OSS_2018_19!$B$3:$AG$99,21,FALSE)=$S$2,VLOOKUP(AF28,OSS_2018_19!$B$3:$AG$99,19,FALSE),""),"")</f>
        <v/>
      </c>
      <c r="AI28" s="147" t="str">
        <f>IF(AF28&lt;&gt;"",IF(VLOOKUP(AF28,OSS_2018_19!$B$3:$AG$99,21,FALSE)=$S$2,VLOOKUP(AF28,OSS_2018_19!$B$3:$AG$99,20,FALSE),""),"")</f>
        <v/>
      </c>
    </row>
    <row r="29" spans="1:35" s="32" customFormat="1" ht="17.25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 t="str">
        <f>IF(OSS_2018_19!E29&lt;&gt;"",OSS_2018_19!E29,"")</f>
        <v/>
      </c>
      <c r="F29" s="97"/>
      <c r="G29" s="97"/>
      <c r="H29" s="97"/>
      <c r="I29" s="97"/>
      <c r="J29" s="99"/>
      <c r="L29" s="7">
        <f>IF(OSS_2018_19!F29&lt;&gt;"",OSS_2018_19!F29,"")</f>
        <v>30</v>
      </c>
      <c r="M29" s="7">
        <f>IF(OSS_2018_19!G29&lt;&gt;"",OSS_2018_19!G29,"")</f>
        <v>29</v>
      </c>
      <c r="N29" s="7" t="str">
        <f>IF(OSS_2018_19!H29&lt;&gt;"",OSS_2018_19!H29,"")</f>
        <v/>
      </c>
      <c r="O29" s="7" t="str">
        <f>IF(OSS_2018_19!I29&lt;&gt;"",OSS_2018_19!I29,"")</f>
        <v/>
      </c>
      <c r="P29" s="7">
        <f>IF(OSS_2018_19!J29&lt;&gt;"",OSS_2018_19!J29,"")</f>
        <v>9</v>
      </c>
      <c r="Q29" s="5" t="str">
        <f t="shared" si="4"/>
        <v>NE</v>
      </c>
      <c r="R29" s="87" t="str">
        <f t="shared" si="5"/>
        <v/>
      </c>
      <c r="S29" s="57" t="str">
        <f t="shared" si="1"/>
        <v>NE</v>
      </c>
      <c r="T29" s="57" t="str">
        <f t="shared" si="2"/>
        <v/>
      </c>
      <c r="U29" s="106"/>
      <c r="W29" s="106"/>
      <c r="Y29" s="71">
        <v>28</v>
      </c>
      <c r="Z29" s="120" t="str">
        <f t="shared" si="3"/>
        <v/>
      </c>
      <c r="AA29" s="144" t="str">
        <f>IF(Z29&lt;&gt;"",VLOOKUP(Z29,OSS_2018_19!$B$3:$AG$99,2,FALSE),"")</f>
        <v/>
      </c>
      <c r="AB29" s="147" t="str">
        <f>IF(Z29&lt;&gt;"",IF(VLOOKUP(Z29,OSS_2018_19!$B$3:$AG$99,21,FALSE)=$S$2,VLOOKUP(Z29,OSS_2018_19!$B$3:$AG$99,19,FALSE),""),"")</f>
        <v/>
      </c>
      <c r="AC29" s="147" t="str">
        <f>IF(Z29&lt;&gt;"",IF(VLOOKUP(Z29,OSS_2018_19!$B$3:$AG$99,21,FALSE)=$S$2,VLOOKUP(Z29,OSS_2018_19!$B$3:$AG$99,20,FALSE),""),"")</f>
        <v/>
      </c>
      <c r="AE29" s="71">
        <v>28</v>
      </c>
      <c r="AF29" s="120" t="str">
        <f t="shared" si="0"/>
        <v/>
      </c>
      <c r="AG29" s="144" t="str">
        <f>IF(AF29&lt;&gt;"",VLOOKUP(AF29,OSS_2018_19!$B$3:$AG$99,2,FALSE),"")</f>
        <v/>
      </c>
      <c r="AH29" s="147" t="str">
        <f>IF(AF29&lt;&gt;"",IF(VLOOKUP(AF29,OSS_2018_19!$B$3:$AG$99,21,FALSE)=$S$2,VLOOKUP(AF29,OSS_2018_19!$B$3:$AG$99,19,FALSE),""),"")</f>
        <v/>
      </c>
      <c r="AI29" s="147" t="str">
        <f>IF(AF29&lt;&gt;"",IF(VLOOKUP(AF29,OSS_2018_19!$B$3:$AG$99,21,FALSE)=$S$2,VLOOKUP(AF29,OSS_2018_19!$B$3:$AG$99,20,FALSE),""),"")</f>
        <v/>
      </c>
    </row>
    <row r="30" spans="1:35" s="32" customFormat="1" ht="17.25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 t="str">
        <f>IF(OSS_2018_19!E30&lt;&gt;"",OSS_2018_19!E30,"")</f>
        <v/>
      </c>
      <c r="F30" s="97"/>
      <c r="G30" s="97"/>
      <c r="H30" s="97"/>
      <c r="I30" s="97"/>
      <c r="J30" s="99"/>
      <c r="L30" s="7">
        <f>IF(OSS_2018_19!F30&lt;&gt;"",OSS_2018_19!F30,"")</f>
        <v>24</v>
      </c>
      <c r="M30" s="7" t="str">
        <f>IF(OSS_2018_19!G30&lt;&gt;"",OSS_2018_19!G30,"")</f>
        <v/>
      </c>
      <c r="N30" s="7" t="str">
        <f>IF(OSS_2018_19!H30&lt;&gt;"",OSS_2018_19!H30,"")</f>
        <v/>
      </c>
      <c r="O30" s="7" t="str">
        <f>IF(OSS_2018_19!I30&lt;&gt;"",OSS_2018_19!I30,"")</f>
        <v/>
      </c>
      <c r="P30" s="7" t="str">
        <f>IF(OSS_2018_19!J30&lt;&gt;"",OSS_2018_19!J30,"")</f>
        <v/>
      </c>
      <c r="Q30" s="5" t="str">
        <f t="shared" si="4"/>
        <v>NE</v>
      </c>
      <c r="R30" s="87" t="str">
        <f t="shared" si="5"/>
        <v/>
      </c>
      <c r="S30" s="57" t="str">
        <f t="shared" si="1"/>
        <v>NE</v>
      </c>
      <c r="T30" s="57" t="str">
        <f t="shared" si="2"/>
        <v/>
      </c>
      <c r="U30" s="106"/>
      <c r="W30" s="106"/>
      <c r="Y30" s="71">
        <v>29</v>
      </c>
      <c r="Z30" s="120" t="str">
        <f t="shared" si="3"/>
        <v/>
      </c>
      <c r="AA30" s="144" t="str">
        <f>IF(Z30&lt;&gt;"",VLOOKUP(Z30,OSS_2018_19!$B$3:$AG$99,2,FALSE),"")</f>
        <v/>
      </c>
      <c r="AB30" s="147" t="str">
        <f>IF(Z30&lt;&gt;"",IF(VLOOKUP(Z30,OSS_2018_19!$B$3:$AG$99,21,FALSE)=$S$2,VLOOKUP(Z30,OSS_2018_19!$B$3:$AG$99,19,FALSE),""),"")</f>
        <v/>
      </c>
      <c r="AC30" s="147" t="str">
        <f>IF(Z30&lt;&gt;"",IF(VLOOKUP(Z30,OSS_2018_19!$B$3:$AG$99,21,FALSE)=$S$2,VLOOKUP(Z30,OSS_2018_19!$B$3:$AG$99,20,FALSE),""),"")</f>
        <v/>
      </c>
      <c r="AE30" s="71">
        <v>29</v>
      </c>
      <c r="AF30" s="120" t="str">
        <f t="shared" si="0"/>
        <v/>
      </c>
      <c r="AG30" s="144" t="str">
        <f>IF(AF30&lt;&gt;"",VLOOKUP(AF30,OSS_2018_19!$B$3:$AG$99,2,FALSE),"")</f>
        <v/>
      </c>
      <c r="AH30" s="147" t="str">
        <f>IF(AF30&lt;&gt;"",IF(VLOOKUP(AF30,OSS_2018_19!$B$3:$AG$99,21,FALSE)=$S$2,VLOOKUP(AF30,OSS_2018_19!$B$3:$AG$99,19,FALSE),""),"")</f>
        <v/>
      </c>
      <c r="AI30" s="147" t="str">
        <f>IF(AF30&lt;&gt;"",IF(VLOOKUP(AF30,OSS_2018_19!$B$3:$AG$99,21,FALSE)=$S$2,VLOOKUP(AF30,OSS_2018_19!$B$3:$AG$99,20,FALSE),""),"")</f>
        <v/>
      </c>
    </row>
    <row r="31" spans="1:35" s="32" customFormat="1" ht="17.25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 t="str">
        <f>IF(OSS_2018_19!E31&lt;&gt;"",OSS_2018_19!E31,"")</f>
        <v/>
      </c>
      <c r="F31" s="97"/>
      <c r="G31" s="97"/>
      <c r="H31" s="97"/>
      <c r="I31" s="97"/>
      <c r="J31" s="99"/>
      <c r="L31" s="7" t="str">
        <f>IF(OSS_2018_19!F31&lt;&gt;"",OSS_2018_19!F31,"")</f>
        <v/>
      </c>
      <c r="M31" s="7" t="str">
        <f>IF(OSS_2018_19!G31&lt;&gt;"",OSS_2018_19!G31,"")</f>
        <v/>
      </c>
      <c r="N31" s="7" t="str">
        <f>IF(OSS_2018_19!H31&lt;&gt;"",OSS_2018_19!H31,"")</f>
        <v/>
      </c>
      <c r="O31" s="7" t="str">
        <f>IF(OSS_2018_19!I31&lt;&gt;"",OSS_2018_19!I31,"")</f>
        <v/>
      </c>
      <c r="P31" s="7" t="str">
        <f>IF(OSS_2018_19!J31&lt;&gt;"",OSS_2018_19!J31,"")</f>
        <v/>
      </c>
      <c r="Q31" s="5" t="str">
        <f t="shared" si="4"/>
        <v>NE</v>
      </c>
      <c r="R31" s="87" t="str">
        <f t="shared" si="5"/>
        <v/>
      </c>
      <c r="S31" s="57" t="str">
        <f t="shared" si="1"/>
        <v>NE</v>
      </c>
      <c r="T31" s="57" t="str">
        <f t="shared" si="2"/>
        <v/>
      </c>
      <c r="U31" s="106"/>
      <c r="W31" s="106"/>
      <c r="Y31" s="71">
        <v>30</v>
      </c>
      <c r="Z31" s="120" t="str">
        <f t="shared" si="3"/>
        <v/>
      </c>
      <c r="AA31" s="144" t="str">
        <f>IF(Z31&lt;&gt;"",VLOOKUP(Z31,OSS_2018_19!$B$3:$AG$99,2,FALSE),"")</f>
        <v/>
      </c>
      <c r="AB31" s="147" t="str">
        <f>IF(Z31&lt;&gt;"",IF(VLOOKUP(Z31,OSS_2018_19!$B$3:$AG$99,21,FALSE)=$S$2,VLOOKUP(Z31,OSS_2018_19!$B$3:$AG$99,19,FALSE),""),"")</f>
        <v/>
      </c>
      <c r="AC31" s="147" t="str">
        <f>IF(Z31&lt;&gt;"",IF(VLOOKUP(Z31,OSS_2018_19!$B$3:$AG$99,21,FALSE)=$S$2,VLOOKUP(Z31,OSS_2018_19!$B$3:$AG$99,20,FALSE),""),"")</f>
        <v/>
      </c>
      <c r="AD31" s="33"/>
      <c r="AE31" s="71">
        <v>30</v>
      </c>
      <c r="AF31" s="120" t="str">
        <f t="shared" si="0"/>
        <v/>
      </c>
      <c r="AG31" s="144" t="str">
        <f>IF(AF31&lt;&gt;"",VLOOKUP(AF31,OSS_2018_19!$B$3:$AG$99,2,FALSE),"")</f>
        <v/>
      </c>
      <c r="AH31" s="147" t="str">
        <f>IF(AF31&lt;&gt;"",IF(VLOOKUP(AF31,OSS_2018_19!$B$3:$AG$99,21,FALSE)=$S$2,VLOOKUP(AF31,OSS_2018_19!$B$3:$AG$99,19,FALSE),""),"")</f>
        <v/>
      </c>
      <c r="AI31" s="147" t="str">
        <f>IF(AF31&lt;&gt;"",IF(VLOOKUP(AF31,OSS_2018_19!$B$3:$AG$99,21,FALSE)=$S$2,VLOOKUP(AF31,OSS_2018_19!$B$3:$AG$99,20,FALSE),""),"")</f>
        <v/>
      </c>
    </row>
    <row r="32" spans="1:35" s="32" customFormat="1" ht="17.25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 t="str">
        <f>IF(OSS_2018_19!E32&lt;&gt;"",OSS_2018_19!E32,"")</f>
        <v/>
      </c>
      <c r="F32" s="97"/>
      <c r="G32" s="97"/>
      <c r="H32" s="97"/>
      <c r="I32" s="97"/>
      <c r="J32" s="99"/>
      <c r="L32" s="7">
        <f>IF(OSS_2018_19!F32&lt;&gt;"",OSS_2018_19!F32,"")</f>
        <v>30</v>
      </c>
      <c r="M32" s="7">
        <f>IF(OSS_2018_19!G32&lt;&gt;"",OSS_2018_19!G32,"")</f>
        <v>30</v>
      </c>
      <c r="N32" s="7">
        <f>IF(OSS_2018_19!H32&lt;&gt;"",OSS_2018_19!H32,"")</f>
        <v>15</v>
      </c>
      <c r="O32" s="7">
        <f>IF(OSS_2018_19!I32&lt;&gt;"",OSS_2018_19!I32,"")</f>
        <v>10</v>
      </c>
      <c r="P32" s="7">
        <f>IF(OSS_2018_19!J32&lt;&gt;"",OSS_2018_19!J32,"")</f>
        <v>12</v>
      </c>
      <c r="Q32" s="5" t="str">
        <f t="shared" si="4"/>
        <v>DA</v>
      </c>
      <c r="R32" s="87" t="str">
        <f t="shared" si="5"/>
        <v/>
      </c>
      <c r="S32" s="57" t="str">
        <f t="shared" si="1"/>
        <v>NE</v>
      </c>
      <c r="T32" s="57" t="str">
        <f t="shared" si="2"/>
        <v/>
      </c>
      <c r="U32" s="106"/>
      <c r="W32" s="106"/>
      <c r="Y32" s="71">
        <v>31</v>
      </c>
      <c r="Z32" s="120" t="str">
        <f t="shared" si="3"/>
        <v/>
      </c>
      <c r="AA32" s="144" t="str">
        <f>IF(Z32&lt;&gt;"",VLOOKUP(Z32,OSS_2018_19!$B$3:$AG$99,2,FALSE),"")</f>
        <v/>
      </c>
      <c r="AB32" s="147" t="str">
        <f>IF(Z32&lt;&gt;"",IF(VLOOKUP(Z32,OSS_2018_19!$B$3:$AG$99,21,FALSE)=$S$2,VLOOKUP(Z32,OSS_2018_19!$B$3:$AG$99,19,FALSE),""),"")</f>
        <v/>
      </c>
      <c r="AC32" s="147" t="str">
        <f>IF(Z32&lt;&gt;"",IF(VLOOKUP(Z32,OSS_2018_19!$B$3:$AG$99,21,FALSE)=$S$2,VLOOKUP(Z32,OSS_2018_19!$B$3:$AG$99,20,FALSE),""),"")</f>
        <v/>
      </c>
      <c r="AD32" s="33"/>
      <c r="AE32" s="71">
        <v>31</v>
      </c>
      <c r="AF32" s="120" t="str">
        <f t="shared" si="0"/>
        <v/>
      </c>
      <c r="AG32" s="144" t="str">
        <f>IF(AF32&lt;&gt;"",VLOOKUP(AF32,OSS_2018_19!$B$3:$AG$99,2,FALSE),"")</f>
        <v/>
      </c>
      <c r="AH32" s="147" t="str">
        <f>IF(AF32&lt;&gt;"",IF(VLOOKUP(AF32,OSS_2018_19!$B$3:$AG$99,21,FALSE)=$S$2,VLOOKUP(AF32,OSS_2018_19!$B$3:$AG$99,19,FALSE),""),"")</f>
        <v/>
      </c>
      <c r="AI32" s="147" t="str">
        <f>IF(AF32&lt;&gt;"",IF(VLOOKUP(AF32,OSS_2018_19!$B$3:$AG$99,21,FALSE)=$S$2,VLOOKUP(AF32,OSS_2018_19!$B$3:$AG$99,20,FALSE),""),"")</f>
        <v/>
      </c>
    </row>
    <row r="33" spans="1:35" s="32" customFormat="1" ht="17.25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 t="str">
        <f>IF(OSS_2018_19!E33&lt;&gt;"",OSS_2018_19!E33,"")</f>
        <v/>
      </c>
      <c r="F33" s="97"/>
      <c r="G33" s="97"/>
      <c r="H33" s="97"/>
      <c r="I33" s="97"/>
      <c r="J33" s="99"/>
      <c r="L33" s="7">
        <f>IF(OSS_2018_19!F33&lt;&gt;"",OSS_2018_19!F33,"")</f>
        <v>25</v>
      </c>
      <c r="M33" s="7">
        <f>IF(OSS_2018_19!G33&lt;&gt;"",OSS_2018_19!G33,"")</f>
        <v>24</v>
      </c>
      <c r="N33" s="7">
        <f>IF(OSS_2018_19!H33&lt;&gt;"",OSS_2018_19!H33,"")</f>
        <v>11</v>
      </c>
      <c r="O33" s="7">
        <f>IF(OSS_2018_19!I33&lt;&gt;"",OSS_2018_19!I33,"")</f>
        <v>9</v>
      </c>
      <c r="P33" s="7">
        <f>IF(OSS_2018_19!J33&lt;&gt;"",OSS_2018_19!J33,"")</f>
        <v>12</v>
      </c>
      <c r="Q33" s="5" t="str">
        <f t="shared" si="4"/>
        <v>DA</v>
      </c>
      <c r="R33" s="87" t="str">
        <f t="shared" si="5"/>
        <v/>
      </c>
      <c r="S33" s="57" t="str">
        <f t="shared" si="1"/>
        <v>NE</v>
      </c>
      <c r="T33" s="57" t="str">
        <f t="shared" si="2"/>
        <v/>
      </c>
      <c r="U33" s="106"/>
      <c r="W33" s="106"/>
      <c r="Y33" s="71">
        <v>32</v>
      </c>
      <c r="Z33" s="120" t="str">
        <f t="shared" si="3"/>
        <v/>
      </c>
      <c r="AA33" s="144" t="str">
        <f>IF(Z33&lt;&gt;"",VLOOKUP(Z33,OSS_2018_19!$B$3:$AG$99,2,FALSE),"")</f>
        <v/>
      </c>
      <c r="AB33" s="147" t="str">
        <f>IF(Z33&lt;&gt;"",IF(VLOOKUP(Z33,OSS_2018_19!$B$3:$AG$99,21,FALSE)=$S$2,VLOOKUP(Z33,OSS_2018_19!$B$3:$AG$99,19,FALSE),""),"")</f>
        <v/>
      </c>
      <c r="AC33" s="147" t="str">
        <f>IF(Z33&lt;&gt;"",IF(VLOOKUP(Z33,OSS_2018_19!$B$3:$AG$99,21,FALSE)=$S$2,VLOOKUP(Z33,OSS_2018_19!$B$3:$AG$99,20,FALSE),""),"")</f>
        <v/>
      </c>
      <c r="AD33" s="33"/>
      <c r="AE33" s="71">
        <v>32</v>
      </c>
      <c r="AF33" s="120" t="str">
        <f t="shared" si="0"/>
        <v/>
      </c>
      <c r="AG33" s="144" t="str">
        <f>IF(AF33&lt;&gt;"",VLOOKUP(AF33,OSS_2018_19!$B$3:$AG$99,2,FALSE),"")</f>
        <v/>
      </c>
      <c r="AH33" s="147" t="str">
        <f>IF(AF33&lt;&gt;"",IF(VLOOKUP(AF33,OSS_2018_19!$B$3:$AG$99,21,FALSE)=$S$2,VLOOKUP(AF33,OSS_2018_19!$B$3:$AG$99,19,FALSE),""),"")</f>
        <v/>
      </c>
      <c r="AI33" s="147" t="str">
        <f>IF(AF33&lt;&gt;"",IF(VLOOKUP(AF33,OSS_2018_19!$B$3:$AG$99,21,FALSE)=$S$2,VLOOKUP(AF33,OSS_2018_19!$B$3:$AG$99,20,FALSE),""),"")</f>
        <v/>
      </c>
    </row>
    <row r="34" spans="1:35" s="32" customFormat="1" ht="17.25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 t="str">
        <f>IF(OSS_2018_19!E34&lt;&gt;"",OSS_2018_19!E34,"")</f>
        <v/>
      </c>
      <c r="F34" s="97"/>
      <c r="G34" s="97"/>
      <c r="H34" s="97"/>
      <c r="I34" s="97"/>
      <c r="J34" s="99"/>
      <c r="L34" s="7">
        <f>IF(OSS_2018_19!F34&lt;&gt;"",OSS_2018_19!F34,"")</f>
        <v>30</v>
      </c>
      <c r="M34" s="7">
        <f>IF(OSS_2018_19!G34&lt;&gt;"",OSS_2018_19!G34,"")</f>
        <v>32</v>
      </c>
      <c r="N34" s="7">
        <f>IF(OSS_2018_19!H34&lt;&gt;"",OSS_2018_19!H34,"")</f>
        <v>20</v>
      </c>
      <c r="O34" s="7">
        <f>IF(OSS_2018_19!I34&lt;&gt;"",OSS_2018_19!I34,"")</f>
        <v>11</v>
      </c>
      <c r="P34" s="7">
        <f>IF(OSS_2018_19!J34&lt;&gt;"",OSS_2018_19!J34,"")</f>
        <v>11</v>
      </c>
      <c r="Q34" s="5" t="str">
        <f t="shared" si="4"/>
        <v>DA</v>
      </c>
      <c r="R34" s="87" t="str">
        <f t="shared" si="5"/>
        <v/>
      </c>
      <c r="S34" s="57" t="str">
        <f t="shared" si="1"/>
        <v>NE</v>
      </c>
      <c r="T34" s="57" t="str">
        <f t="shared" si="2"/>
        <v/>
      </c>
      <c r="U34" s="106"/>
      <c r="W34" s="106"/>
      <c r="Y34" s="71">
        <v>33</v>
      </c>
      <c r="Z34" s="120" t="str">
        <f t="shared" si="3"/>
        <v/>
      </c>
      <c r="AA34" s="144" t="str">
        <f>IF(Z34&lt;&gt;"",VLOOKUP(Z34,OSS_2018_19!$B$3:$AG$99,2,FALSE),"")</f>
        <v/>
      </c>
      <c r="AB34" s="147" t="str">
        <f>IF(Z34&lt;&gt;"",IF(VLOOKUP(Z34,OSS_2018_19!$B$3:$AG$99,21,FALSE)=$S$2,VLOOKUP(Z34,OSS_2018_19!$B$3:$AG$99,19,FALSE),""),"")</f>
        <v/>
      </c>
      <c r="AC34" s="147" t="str">
        <f>IF(Z34&lt;&gt;"",IF(VLOOKUP(Z34,OSS_2018_19!$B$3:$AG$99,21,FALSE)=$S$2,VLOOKUP(Z34,OSS_2018_19!$B$3:$AG$99,20,FALSE),""),"")</f>
        <v/>
      </c>
      <c r="AD34" s="33"/>
      <c r="AE34" s="71">
        <v>33</v>
      </c>
      <c r="AF34" s="120" t="str">
        <f t="shared" si="0"/>
        <v/>
      </c>
      <c r="AG34" s="144" t="str">
        <f>IF(AF34&lt;&gt;"",VLOOKUP(AF34,OSS_2018_19!$B$3:$AG$99,2,FALSE),"")</f>
        <v/>
      </c>
      <c r="AH34" s="147" t="str">
        <f>IF(AF34&lt;&gt;"",IF(VLOOKUP(AF34,OSS_2018_19!$B$3:$AG$99,21,FALSE)=$S$2,VLOOKUP(AF34,OSS_2018_19!$B$3:$AG$99,19,FALSE),""),"")</f>
        <v/>
      </c>
      <c r="AI34" s="147" t="str">
        <f>IF(AF34&lt;&gt;"",IF(VLOOKUP(AF34,OSS_2018_19!$B$3:$AG$99,21,FALSE)=$S$2,VLOOKUP(AF34,OSS_2018_19!$B$3:$AG$99,20,FALSE),""),"")</f>
        <v/>
      </c>
    </row>
    <row r="35" spans="1:35" s="32" customFormat="1" ht="17.25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 t="str">
        <f>IF(OSS_2018_19!E35&lt;&gt;"",OSS_2018_19!E35,"")</f>
        <v/>
      </c>
      <c r="F35" s="97"/>
      <c r="G35" s="97"/>
      <c r="H35" s="97"/>
      <c r="I35" s="97"/>
      <c r="J35" s="99"/>
      <c r="L35" s="7" t="str">
        <f>IF(OSS_2018_19!F35&lt;&gt;"",OSS_2018_19!F35,"")</f>
        <v/>
      </c>
      <c r="M35" s="7" t="str">
        <f>IF(OSS_2018_19!G35&lt;&gt;"",OSS_2018_19!G35,"")</f>
        <v/>
      </c>
      <c r="N35" s="7" t="str">
        <f>IF(OSS_2018_19!H35&lt;&gt;"",OSS_2018_19!H35,"")</f>
        <v/>
      </c>
      <c r="O35" s="7" t="str">
        <f>IF(OSS_2018_19!I35&lt;&gt;"",OSS_2018_19!I35,"")</f>
        <v/>
      </c>
      <c r="P35" s="7" t="str">
        <f>IF(OSS_2018_19!J35&lt;&gt;"",OSS_2018_19!J35,"")</f>
        <v/>
      </c>
      <c r="Q35" s="5" t="str">
        <f t="shared" si="4"/>
        <v>NE</v>
      </c>
      <c r="R35" s="87" t="str">
        <f t="shared" si="5"/>
        <v/>
      </c>
      <c r="S35" s="57" t="str">
        <f t="shared" si="1"/>
        <v>NE</v>
      </c>
      <c r="T35" s="57" t="str">
        <f t="shared" si="2"/>
        <v/>
      </c>
      <c r="U35" s="106"/>
      <c r="W35" s="106"/>
      <c r="Y35" s="71">
        <v>34</v>
      </c>
      <c r="Z35" s="120" t="str">
        <f t="shared" si="3"/>
        <v/>
      </c>
      <c r="AA35" s="144" t="str">
        <f>IF(Z35&lt;&gt;"",VLOOKUP(Z35,OSS_2018_19!$B$3:$AG$99,2,FALSE),"")</f>
        <v/>
      </c>
      <c r="AB35" s="147" t="str">
        <f>IF(Z35&lt;&gt;"",IF(VLOOKUP(Z35,OSS_2018_19!$B$3:$AG$99,21,FALSE)=$S$2,VLOOKUP(Z35,OSS_2018_19!$B$3:$AG$99,19,FALSE),""),"")</f>
        <v/>
      </c>
      <c r="AC35" s="147" t="str">
        <f>IF(Z35&lt;&gt;"",IF(VLOOKUP(Z35,OSS_2018_19!$B$3:$AG$99,21,FALSE)=$S$2,VLOOKUP(Z35,OSS_2018_19!$B$3:$AG$99,20,FALSE),""),"")</f>
        <v/>
      </c>
      <c r="AD35" s="33"/>
      <c r="AE35" s="71">
        <v>34</v>
      </c>
      <c r="AF35" s="120" t="str">
        <f t="shared" si="0"/>
        <v/>
      </c>
      <c r="AG35" s="144" t="str">
        <f>IF(AF35&lt;&gt;"",VLOOKUP(AF35,OSS_2018_19!$B$3:$AG$99,2,FALSE),"")</f>
        <v/>
      </c>
      <c r="AH35" s="147" t="str">
        <f>IF(AF35&lt;&gt;"",IF(VLOOKUP(AF35,OSS_2018_19!$B$3:$AG$99,21,FALSE)=$S$2,VLOOKUP(AF35,OSS_2018_19!$B$3:$AG$99,19,FALSE),""),"")</f>
        <v/>
      </c>
      <c r="AI35" s="147" t="str">
        <f>IF(AF35&lt;&gt;"",IF(VLOOKUP(AF35,OSS_2018_19!$B$3:$AG$99,21,FALSE)=$S$2,VLOOKUP(AF35,OSS_2018_19!$B$3:$AG$99,20,FALSE),""),"")</f>
        <v/>
      </c>
    </row>
    <row r="36" spans="1:35" s="33" customFormat="1" ht="17.25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97"/>
      <c r="G36" s="97"/>
      <c r="H36" s="97"/>
      <c r="I36" s="97"/>
      <c r="J36" s="99"/>
      <c r="L36" s="7" t="str">
        <f>IF(OSS_2018_19!F36&lt;&gt;"",OSS_2018_19!F36,"")</f>
        <v/>
      </c>
      <c r="M36" s="7" t="str">
        <f>IF(OSS_2018_19!G36&lt;&gt;"",OSS_2018_19!G36,"")</f>
        <v/>
      </c>
      <c r="N36" s="7" t="str">
        <f>IF(OSS_2018_19!H36&lt;&gt;"",OSS_2018_19!H36,"")</f>
        <v/>
      </c>
      <c r="O36" s="7" t="str">
        <f>IF(OSS_2018_19!I36&lt;&gt;"",OSS_2018_19!I36,"")</f>
        <v/>
      </c>
      <c r="P36" s="7" t="str">
        <f>IF(OSS_2018_19!J36&lt;&gt;"",OSS_2018_19!J36,"")</f>
        <v/>
      </c>
      <c r="Q36" s="5" t="str">
        <f t="shared" si="4"/>
        <v>NE</v>
      </c>
      <c r="R36" s="87" t="str">
        <f t="shared" si="5"/>
        <v/>
      </c>
      <c r="S36" s="57" t="str">
        <f t="shared" si="1"/>
        <v>NE</v>
      </c>
      <c r="T36" s="88" t="str">
        <f t="shared" si="2"/>
        <v/>
      </c>
      <c r="U36" s="107"/>
      <c r="W36" s="107"/>
      <c r="Y36" s="71">
        <v>35</v>
      </c>
      <c r="Z36" s="120" t="str">
        <f t="shared" si="3"/>
        <v/>
      </c>
      <c r="AA36" s="144" t="str">
        <f>IF(Z36&lt;&gt;"",VLOOKUP(Z36,OSS_2018_19!$B$3:$AG$99,2,FALSE),"")</f>
        <v/>
      </c>
      <c r="AB36" s="147" t="str">
        <f>IF(Z36&lt;&gt;"",IF(VLOOKUP(Z36,OSS_2018_19!$B$3:$AG$99,21,FALSE)=$S$2,VLOOKUP(Z36,OSS_2018_19!$B$3:$AG$99,19,FALSE),""),"")</f>
        <v/>
      </c>
      <c r="AC36" s="147" t="str">
        <f>IF(Z36&lt;&gt;"",IF(VLOOKUP(Z36,OSS_2018_19!$B$3:$AG$99,21,FALSE)=$S$2,VLOOKUP(Z36,OSS_2018_19!$B$3:$AG$99,20,FALSE),""),"")</f>
        <v/>
      </c>
      <c r="AE36" s="71">
        <v>35</v>
      </c>
      <c r="AF36" s="120" t="str">
        <f t="shared" si="0"/>
        <v/>
      </c>
      <c r="AG36" s="144" t="str">
        <f>IF(AF36&lt;&gt;"",VLOOKUP(AF36,OSS_2018_19!$B$3:$AG$99,2,FALSE),"")</f>
        <v/>
      </c>
      <c r="AH36" s="147" t="str">
        <f>IF(AF36&lt;&gt;"",IF(VLOOKUP(AF36,OSS_2018_19!$B$3:$AG$99,21,FALSE)=$S$2,VLOOKUP(AF36,OSS_2018_19!$B$3:$AG$99,19,FALSE),""),"")</f>
        <v/>
      </c>
      <c r="AI36" s="147" t="str">
        <f>IF(AF36&lt;&gt;"",IF(VLOOKUP(AF36,OSS_2018_19!$B$3:$AG$99,21,FALSE)=$S$2,VLOOKUP(AF36,OSS_2018_19!$B$3:$AG$99,20,FALSE),""),"")</f>
        <v/>
      </c>
    </row>
    <row r="37" spans="1:35" s="33" customFormat="1" ht="17.25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97"/>
      <c r="G37" s="97"/>
      <c r="H37" s="97"/>
      <c r="I37" s="97"/>
      <c r="J37" s="99"/>
      <c r="L37" s="7">
        <f>IF(OSS_2018_19!F37&lt;&gt;"",OSS_2018_19!F37,"")</f>
        <v>30</v>
      </c>
      <c r="M37" s="7">
        <f>IF(OSS_2018_19!G37&lt;&gt;"",OSS_2018_19!G37,"")</f>
        <v>31</v>
      </c>
      <c r="N37" s="7">
        <f>IF(OSS_2018_19!H37&lt;&gt;"",OSS_2018_19!H37,"")</f>
        <v>12</v>
      </c>
      <c r="O37" s="7">
        <f>IF(OSS_2018_19!I37&lt;&gt;"",OSS_2018_19!I37,"")</f>
        <v>10</v>
      </c>
      <c r="P37" s="7">
        <f>IF(OSS_2018_19!J37&lt;&gt;"",OSS_2018_19!J37,"")</f>
        <v>9</v>
      </c>
      <c r="Q37" s="5" t="str">
        <f t="shared" si="4"/>
        <v>DA</v>
      </c>
      <c r="R37" s="87" t="str">
        <f t="shared" si="5"/>
        <v/>
      </c>
      <c r="S37" s="57" t="str">
        <f t="shared" si="1"/>
        <v>NE</v>
      </c>
      <c r="T37" s="88" t="str">
        <f t="shared" si="2"/>
        <v/>
      </c>
      <c r="U37" s="107"/>
      <c r="W37" s="107"/>
      <c r="Y37" s="71">
        <v>36</v>
      </c>
      <c r="Z37" s="120" t="str">
        <f t="shared" si="3"/>
        <v/>
      </c>
      <c r="AA37" s="144" t="str">
        <f>IF(Z37&lt;&gt;"",VLOOKUP(Z37,OSS_2018_19!$B$3:$AG$99,2,FALSE),"")</f>
        <v/>
      </c>
      <c r="AB37" s="147" t="str">
        <f>IF(Z37&lt;&gt;"",IF(VLOOKUP(Z37,OSS_2018_19!$B$3:$AG$99,21,FALSE)=$S$2,VLOOKUP(Z37,OSS_2018_19!$B$3:$AG$99,19,FALSE),""),"")</f>
        <v/>
      </c>
      <c r="AC37" s="147" t="str">
        <f>IF(Z37&lt;&gt;"",IF(VLOOKUP(Z37,OSS_2018_19!$B$3:$AG$99,21,FALSE)=$S$2,VLOOKUP(Z37,OSS_2018_19!$B$3:$AG$99,20,FALSE),""),"")</f>
        <v/>
      </c>
      <c r="AE37" s="71">
        <v>36</v>
      </c>
      <c r="AF37" s="120" t="str">
        <f t="shared" si="0"/>
        <v/>
      </c>
      <c r="AG37" s="144" t="str">
        <f>IF(AF37&lt;&gt;"",VLOOKUP(AF37,OSS_2018_19!$B$3:$AG$99,2,FALSE),"")</f>
        <v/>
      </c>
      <c r="AH37" s="147" t="str">
        <f>IF(AF37&lt;&gt;"",IF(VLOOKUP(AF37,OSS_2018_19!$B$3:$AG$99,21,FALSE)=$S$2,VLOOKUP(AF37,OSS_2018_19!$B$3:$AG$99,19,FALSE),""),"")</f>
        <v/>
      </c>
      <c r="AI37" s="147" t="str">
        <f>IF(AF37&lt;&gt;"",IF(VLOOKUP(AF37,OSS_2018_19!$B$3:$AG$99,21,FALSE)=$S$2,VLOOKUP(AF37,OSS_2018_19!$B$3:$AG$99,20,FALSE),""),"")</f>
        <v/>
      </c>
    </row>
    <row r="38" spans="1:35" s="33" customFormat="1" ht="17.25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97"/>
      <c r="G38" s="97"/>
      <c r="H38" s="97"/>
      <c r="I38" s="97"/>
      <c r="J38" s="99"/>
      <c r="L38" s="7">
        <f>IF(OSS_2018_19!F38&lt;&gt;"",OSS_2018_19!F38,"")</f>
        <v>28</v>
      </c>
      <c r="M38" s="7">
        <f>IF(OSS_2018_19!G38&lt;&gt;"",OSS_2018_19!G38,"")</f>
        <v>27</v>
      </c>
      <c r="N38" s="7">
        <f>IF(OSS_2018_19!H38&lt;&gt;"",OSS_2018_19!H38,"")</f>
        <v>17</v>
      </c>
      <c r="O38" s="7">
        <f>IF(OSS_2018_19!I38&lt;&gt;"",OSS_2018_19!I38,"")</f>
        <v>10</v>
      </c>
      <c r="P38" s="7">
        <f>IF(OSS_2018_19!J38&lt;&gt;"",OSS_2018_19!J38,"")</f>
        <v>9</v>
      </c>
      <c r="Q38" s="5" t="str">
        <f t="shared" si="4"/>
        <v>DA</v>
      </c>
      <c r="R38" s="87" t="str">
        <f t="shared" si="5"/>
        <v/>
      </c>
      <c r="S38" s="57" t="str">
        <f t="shared" si="1"/>
        <v>NE</v>
      </c>
      <c r="T38" s="88" t="str">
        <f t="shared" si="2"/>
        <v/>
      </c>
      <c r="U38" s="107"/>
      <c r="W38" s="107"/>
      <c r="Y38" s="71">
        <v>37</v>
      </c>
      <c r="Z38" s="120" t="str">
        <f t="shared" si="3"/>
        <v/>
      </c>
      <c r="AA38" s="144" t="str">
        <f>IF(Z38&lt;&gt;"",VLOOKUP(Z38,OSS_2018_19!$B$3:$AG$99,2,FALSE),"")</f>
        <v/>
      </c>
      <c r="AB38" s="147" t="str">
        <f>IF(Z38&lt;&gt;"",IF(VLOOKUP(Z38,OSS_2018_19!$B$3:$AG$99,21,FALSE)=$S$2,VLOOKUP(Z38,OSS_2018_19!$B$3:$AG$99,19,FALSE),""),"")</f>
        <v/>
      </c>
      <c r="AC38" s="147" t="str">
        <f>IF(Z38&lt;&gt;"",IF(VLOOKUP(Z38,OSS_2018_19!$B$3:$AG$99,21,FALSE)=$S$2,VLOOKUP(Z38,OSS_2018_19!$B$3:$AG$99,20,FALSE),""),"")</f>
        <v/>
      </c>
    </row>
    <row r="39" spans="1:35" s="33" customFormat="1" ht="17.25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97"/>
      <c r="G39" s="97"/>
      <c r="H39" s="97"/>
      <c r="I39" s="97"/>
      <c r="J39" s="99"/>
      <c r="L39" s="7">
        <f>IF(OSS_2018_19!F39&lt;&gt;"",OSS_2018_19!F39,"")</f>
        <v>24</v>
      </c>
      <c r="M39" s="7" t="str">
        <f>IF(OSS_2018_19!G39&lt;&gt;"",OSS_2018_19!G39,"")</f>
        <v/>
      </c>
      <c r="N39" s="7" t="str">
        <f>IF(OSS_2018_19!H39&lt;&gt;"",OSS_2018_19!H39,"")</f>
        <v/>
      </c>
      <c r="O39" s="7" t="str">
        <f>IF(OSS_2018_19!I39&lt;&gt;"",OSS_2018_19!I39,"")</f>
        <v/>
      </c>
      <c r="P39" s="7" t="str">
        <f>IF(OSS_2018_19!J39&lt;&gt;"",OSS_2018_19!J39,"")</f>
        <v/>
      </c>
      <c r="Q39" s="5" t="str">
        <f t="shared" si="4"/>
        <v>NE</v>
      </c>
      <c r="R39" s="87" t="str">
        <f t="shared" si="5"/>
        <v/>
      </c>
      <c r="S39" s="57" t="str">
        <f t="shared" si="1"/>
        <v>NE</v>
      </c>
      <c r="T39" s="88" t="str">
        <f t="shared" si="2"/>
        <v/>
      </c>
      <c r="U39" s="107"/>
      <c r="W39" s="107"/>
      <c r="Y39" s="71">
        <v>38</v>
      </c>
      <c r="Z39" s="120" t="str">
        <f t="shared" si="3"/>
        <v/>
      </c>
      <c r="AA39" s="144" t="str">
        <f>IF(Z39&lt;&gt;"",VLOOKUP(Z39,OSS_2018_19!$B$3:$AG$99,2,FALSE),"")</f>
        <v/>
      </c>
      <c r="AB39" s="147" t="str">
        <f>IF(Z39&lt;&gt;"",IF(VLOOKUP(Z39,OSS_2018_19!$B$3:$AG$99,21,FALSE)=$S$2,VLOOKUP(Z39,OSS_2018_19!$B$3:$AG$99,19,FALSE),""),"")</f>
        <v/>
      </c>
      <c r="AC39" s="147" t="str">
        <f>IF(Z39&lt;&gt;"",IF(VLOOKUP(Z39,OSS_2018_19!$B$3:$AG$99,21,FALSE)=$S$2,VLOOKUP(Z39,OSS_2018_19!$B$3:$AG$99,20,FALSE),""),"")</f>
        <v/>
      </c>
    </row>
    <row r="40" spans="1:35" s="33" customFormat="1" ht="17.25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97"/>
      <c r="G40" s="97"/>
      <c r="H40" s="97"/>
      <c r="I40" s="97"/>
      <c r="J40" s="99"/>
      <c r="L40" s="7">
        <f>IF(OSS_2018_19!F40&lt;&gt;"",OSS_2018_19!F40,"")</f>
        <v>27</v>
      </c>
      <c r="M40" s="7">
        <f>IF(OSS_2018_19!G40&lt;&gt;"",OSS_2018_19!G40,"")</f>
        <v>27</v>
      </c>
      <c r="N40" s="7">
        <f>IF(OSS_2018_19!H40&lt;&gt;"",OSS_2018_19!H40,"")</f>
        <v>15</v>
      </c>
      <c r="O40" s="7">
        <f>IF(OSS_2018_19!I40&lt;&gt;"",OSS_2018_19!I40,"")</f>
        <v>12</v>
      </c>
      <c r="P40" s="7">
        <f>IF(OSS_2018_19!J40&lt;&gt;"",OSS_2018_19!J40,"")</f>
        <v>9</v>
      </c>
      <c r="Q40" s="5" t="str">
        <f t="shared" si="4"/>
        <v>DA</v>
      </c>
      <c r="R40" s="87" t="str">
        <f t="shared" si="5"/>
        <v/>
      </c>
      <c r="S40" s="57" t="str">
        <f t="shared" si="1"/>
        <v>NE</v>
      </c>
      <c r="T40" s="88" t="str">
        <f t="shared" si="2"/>
        <v/>
      </c>
      <c r="U40" s="107"/>
      <c r="W40" s="107"/>
      <c r="Y40" s="71">
        <v>39</v>
      </c>
      <c r="Z40" s="120" t="str">
        <f t="shared" si="3"/>
        <v/>
      </c>
      <c r="AA40" s="144" t="str">
        <f>IF(Z40&lt;&gt;"",VLOOKUP(Z40,OSS_2018_19!$B$3:$AG$99,2,FALSE),"")</f>
        <v/>
      </c>
      <c r="AB40" s="147" t="str">
        <f>IF(Z40&lt;&gt;"",IF(VLOOKUP(Z40,OSS_2018_19!$B$3:$AG$99,21,FALSE)=$S$2,VLOOKUP(Z40,OSS_2018_19!$B$3:$AG$99,19,FALSE),""),"")</f>
        <v/>
      </c>
      <c r="AC40" s="147" t="str">
        <f>IF(Z40&lt;&gt;"",IF(VLOOKUP(Z40,OSS_2018_19!$B$3:$AG$99,21,FALSE)=$S$2,VLOOKUP(Z40,OSS_2018_19!$B$3:$AG$99,20,FALSE),""),"")</f>
        <v/>
      </c>
    </row>
    <row r="41" spans="1:35" s="33" customFormat="1" ht="17.25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97"/>
      <c r="G41" s="97"/>
      <c r="H41" s="97"/>
      <c r="I41" s="97"/>
      <c r="J41" s="99"/>
      <c r="L41" s="7">
        <f>IF(OSS_2018_19!F41&lt;&gt;"",OSS_2018_19!F41,"")</f>
        <v>31</v>
      </c>
      <c r="M41" s="7">
        <f>IF(OSS_2018_19!G41&lt;&gt;"",OSS_2018_19!G41,"")</f>
        <v>27</v>
      </c>
      <c r="N41" s="7">
        <f>IF(OSS_2018_19!H41&lt;&gt;"",OSS_2018_19!H41,"")</f>
        <v>15</v>
      </c>
      <c r="O41" s="7">
        <f>IF(OSS_2018_19!I41&lt;&gt;"",OSS_2018_19!I41,"")</f>
        <v>10</v>
      </c>
      <c r="P41" s="7" t="str">
        <f>IF(OSS_2018_19!J41&lt;&gt;"",OSS_2018_19!J41,"")</f>
        <v/>
      </c>
      <c r="Q41" s="5" t="str">
        <f t="shared" si="4"/>
        <v>NE</v>
      </c>
      <c r="R41" s="87" t="str">
        <f t="shared" si="5"/>
        <v/>
      </c>
      <c r="S41" s="57" t="str">
        <f t="shared" si="1"/>
        <v>NE</v>
      </c>
      <c r="T41" s="88" t="str">
        <f t="shared" si="2"/>
        <v/>
      </c>
      <c r="U41" s="107"/>
      <c r="W41" s="107"/>
      <c r="Y41" s="71">
        <v>40</v>
      </c>
      <c r="Z41" s="120" t="str">
        <f t="shared" si="3"/>
        <v/>
      </c>
      <c r="AA41" s="144" t="str">
        <f>IF(Z41&lt;&gt;"",VLOOKUP(Z41,OSS_2018_19!$B$3:$AG$99,2,FALSE),"")</f>
        <v/>
      </c>
      <c r="AB41" s="147" t="str">
        <f>IF(Z41&lt;&gt;"",IF(VLOOKUP(Z41,OSS_2018_19!$B$3:$AG$99,21,FALSE)=$S$2,VLOOKUP(Z41,OSS_2018_19!$B$3:$AG$99,19,FALSE),""),"")</f>
        <v/>
      </c>
      <c r="AC41" s="147" t="str">
        <f>IF(Z41&lt;&gt;"",IF(VLOOKUP(Z41,OSS_2018_19!$B$3:$AG$99,21,FALSE)=$S$2,VLOOKUP(Z41,OSS_2018_19!$B$3:$AG$99,20,FALSE),""),"")</f>
        <v/>
      </c>
    </row>
    <row r="42" spans="1:35" s="33" customFormat="1" ht="17.25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97"/>
      <c r="G42" s="97"/>
      <c r="H42" s="97"/>
      <c r="I42" s="97"/>
      <c r="J42" s="99"/>
      <c r="L42" s="7" t="str">
        <f>IF(OSS_2018_19!F42&lt;&gt;"",OSS_2018_19!F42,"")</f>
        <v/>
      </c>
      <c r="M42" s="7" t="str">
        <f>IF(OSS_2018_19!G42&lt;&gt;"",OSS_2018_19!G42,"")</f>
        <v/>
      </c>
      <c r="N42" s="7" t="str">
        <f>IF(OSS_2018_19!H42&lt;&gt;"",OSS_2018_19!H42,"")</f>
        <v/>
      </c>
      <c r="O42" s="7" t="str">
        <f>IF(OSS_2018_19!I42&lt;&gt;"",OSS_2018_19!I42,"")</f>
        <v/>
      </c>
      <c r="P42" s="7" t="str">
        <f>IF(OSS_2018_19!J42&lt;&gt;"",OSS_2018_19!J42,"")</f>
        <v/>
      </c>
      <c r="Q42" s="5" t="str">
        <f t="shared" si="4"/>
        <v>NE</v>
      </c>
      <c r="R42" s="87" t="str">
        <f t="shared" si="5"/>
        <v/>
      </c>
      <c r="S42" s="57" t="str">
        <f t="shared" si="1"/>
        <v>NE</v>
      </c>
      <c r="T42" s="88" t="str">
        <f t="shared" si="2"/>
        <v/>
      </c>
      <c r="U42" s="107"/>
      <c r="W42" s="107"/>
      <c r="Y42" s="71">
        <v>41</v>
      </c>
      <c r="Z42" s="120" t="str">
        <f t="shared" si="3"/>
        <v/>
      </c>
      <c r="AA42" s="144" t="str">
        <f>IF(Z42&lt;&gt;"",VLOOKUP(Z42,OSS_2018_19!$B$3:$AG$99,2,FALSE),"")</f>
        <v/>
      </c>
      <c r="AB42" s="147" t="str">
        <f>IF(Z42&lt;&gt;"",IF(VLOOKUP(Z42,OSS_2018_19!$B$3:$AG$99,21,FALSE)=$S$2,VLOOKUP(Z42,OSS_2018_19!$B$3:$AG$99,19,FALSE),""),"")</f>
        <v/>
      </c>
      <c r="AC42" s="147" t="str">
        <f>IF(Z42&lt;&gt;"",IF(VLOOKUP(Z42,OSS_2018_19!$B$3:$AG$99,21,FALSE)=$S$2,VLOOKUP(Z42,OSS_2018_19!$B$3:$AG$99,20,FALSE),""),"")</f>
        <v/>
      </c>
    </row>
    <row r="43" spans="1:35" s="33" customFormat="1" ht="17.25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97"/>
      <c r="G43" s="97"/>
      <c r="H43" s="97"/>
      <c r="I43" s="97"/>
      <c r="J43" s="99"/>
      <c r="L43" s="7">
        <f>IF(OSS_2018_19!F43&lt;&gt;"",OSS_2018_19!F43,"")</f>
        <v>27</v>
      </c>
      <c r="M43" s="7" t="str">
        <f>IF(OSS_2018_19!G43&lt;&gt;"",OSS_2018_19!G43,"")</f>
        <v/>
      </c>
      <c r="N43" s="7" t="str">
        <f>IF(OSS_2018_19!H43&lt;&gt;"",OSS_2018_19!H43,"")</f>
        <v/>
      </c>
      <c r="O43" s="7">
        <f>IF(OSS_2018_19!I43&lt;&gt;"",OSS_2018_19!I43,"")</f>
        <v>10</v>
      </c>
      <c r="P43" s="7" t="str">
        <f>IF(OSS_2018_19!J43&lt;&gt;"",OSS_2018_19!J43,"")</f>
        <v/>
      </c>
      <c r="Q43" s="5" t="str">
        <f t="shared" si="4"/>
        <v>NE</v>
      </c>
      <c r="R43" s="87" t="str">
        <f t="shared" si="5"/>
        <v/>
      </c>
      <c r="S43" s="57" t="str">
        <f t="shared" si="1"/>
        <v>NE</v>
      </c>
      <c r="T43" s="88" t="str">
        <f t="shared" si="2"/>
        <v/>
      </c>
      <c r="U43" s="107"/>
      <c r="W43" s="107"/>
      <c r="Y43" s="71">
        <v>42</v>
      </c>
      <c r="Z43" s="120" t="str">
        <f t="shared" si="3"/>
        <v/>
      </c>
      <c r="AA43" s="144" t="str">
        <f>IF(Z43&lt;&gt;"",VLOOKUP(Z43,OSS_2018_19!$B$3:$AG$99,2,FALSE),"")</f>
        <v/>
      </c>
      <c r="AB43" s="147" t="str">
        <f>IF(Z43&lt;&gt;"",IF(VLOOKUP(Z43,OSS_2018_19!$B$3:$AG$99,21,FALSE)=$S$2,VLOOKUP(Z43,OSS_2018_19!$B$3:$AG$99,19,FALSE),""),"")</f>
        <v/>
      </c>
      <c r="AC43" s="147" t="str">
        <f>IF(Z43&lt;&gt;"",IF(VLOOKUP(Z43,OSS_2018_19!$B$3:$AG$99,21,FALSE)=$S$2,VLOOKUP(Z43,OSS_2018_19!$B$3:$AG$99,20,FALSE),""),"")</f>
        <v/>
      </c>
      <c r="AI43" s="98" t="str">
        <f>AI1</f>
        <v>Оцена</v>
      </c>
    </row>
    <row r="44" spans="1:35" s="33" customFormat="1" ht="17.25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97"/>
      <c r="G44" s="97"/>
      <c r="H44" s="97"/>
      <c r="I44" s="97"/>
      <c r="J44" s="99"/>
      <c r="L44" s="7" t="str">
        <f>IF(OSS_2018_19!F44&lt;&gt;"",OSS_2018_19!F44,"")</f>
        <v/>
      </c>
      <c r="M44" s="7" t="str">
        <f>IF(OSS_2018_19!G44&lt;&gt;"",OSS_2018_19!G44,"")</f>
        <v/>
      </c>
      <c r="N44" s="7" t="str">
        <f>IF(OSS_2018_19!H44&lt;&gt;"",OSS_2018_19!H44,"")</f>
        <v/>
      </c>
      <c r="O44" s="7" t="str">
        <f>IF(OSS_2018_19!I44&lt;&gt;"",OSS_2018_19!I44,"")</f>
        <v/>
      </c>
      <c r="P44" s="7" t="str">
        <f>IF(OSS_2018_19!J44&lt;&gt;"",OSS_2018_19!J44,"")</f>
        <v/>
      </c>
      <c r="Q44" s="5" t="str">
        <f t="shared" si="4"/>
        <v>NE</v>
      </c>
      <c r="R44" s="87" t="str">
        <f t="shared" si="5"/>
        <v/>
      </c>
      <c r="S44" s="57" t="str">
        <f t="shared" si="1"/>
        <v>NE</v>
      </c>
      <c r="T44" s="88" t="str">
        <f t="shared" si="2"/>
        <v/>
      </c>
      <c r="U44" s="107"/>
      <c r="W44" s="107"/>
      <c r="Y44" s="71">
        <v>43</v>
      </c>
      <c r="Z44" s="120" t="str">
        <f t="shared" si="3"/>
        <v/>
      </c>
      <c r="AA44" s="144" t="str">
        <f>IF(Z44&lt;&gt;"",VLOOKUP(Z44,OSS_2018_19!$B$3:$AG$99,2,FALSE),"")</f>
        <v/>
      </c>
      <c r="AB44" s="147" t="str">
        <f>IF(Z44&lt;&gt;"",IF(VLOOKUP(Z44,OSS_2018_19!$B$3:$AG$99,21,FALSE)=$S$2,VLOOKUP(Z44,OSS_2018_19!$B$3:$AG$99,19,FALSE),""),"")</f>
        <v/>
      </c>
      <c r="AC44" s="147" t="str">
        <f>IF(Z44&lt;&gt;"",IF(VLOOKUP(Z44,OSS_2018_19!$B$3:$AG$99,21,FALSE)=$S$2,VLOOKUP(Z44,OSS_2018_19!$B$3:$AG$99,20,FALSE),""),"")</f>
        <v/>
      </c>
    </row>
    <row r="45" spans="1:35" s="33" customFormat="1" ht="17.25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97"/>
      <c r="G45" s="97"/>
      <c r="H45" s="97"/>
      <c r="I45" s="97"/>
      <c r="J45" s="99"/>
      <c r="L45" s="7" t="str">
        <f>IF(OSS_2018_19!F45&lt;&gt;"",OSS_2018_19!F45,"")</f>
        <v/>
      </c>
      <c r="M45" s="7" t="str">
        <f>IF(OSS_2018_19!G45&lt;&gt;"",OSS_2018_19!G45,"")</f>
        <v/>
      </c>
      <c r="N45" s="7" t="str">
        <f>IF(OSS_2018_19!H45&lt;&gt;"",OSS_2018_19!H45,"")</f>
        <v/>
      </c>
      <c r="O45" s="7" t="str">
        <f>IF(OSS_2018_19!I45&lt;&gt;"",OSS_2018_19!I45,"")</f>
        <v/>
      </c>
      <c r="P45" s="7" t="str">
        <f>IF(OSS_2018_19!J45&lt;&gt;"",OSS_2018_19!J45,"")</f>
        <v/>
      </c>
      <c r="Q45" s="5" t="str">
        <f t="shared" si="4"/>
        <v>NE</v>
      </c>
      <c r="R45" s="87" t="str">
        <f t="shared" si="5"/>
        <v/>
      </c>
      <c r="S45" s="57" t="str">
        <f t="shared" si="1"/>
        <v>NE</v>
      </c>
      <c r="T45" s="88" t="str">
        <f t="shared" si="2"/>
        <v/>
      </c>
      <c r="U45" s="107"/>
      <c r="W45" s="107"/>
      <c r="Y45" s="71">
        <v>44</v>
      </c>
      <c r="Z45" s="120" t="str">
        <f t="shared" si="3"/>
        <v/>
      </c>
      <c r="AA45" s="144" t="str">
        <f>IF(Z45&lt;&gt;"",VLOOKUP(Z45,OSS_2018_19!$B$3:$AG$99,2,FALSE),"")</f>
        <v/>
      </c>
      <c r="AB45" s="147" t="str">
        <f>IF(Z45&lt;&gt;"",IF(VLOOKUP(Z45,OSS_2018_19!$B$3:$AG$99,21,FALSE)=$S$2,VLOOKUP(Z45,OSS_2018_19!$B$3:$AG$99,19,FALSE),""),"")</f>
        <v/>
      </c>
      <c r="AC45" s="147" t="str">
        <f>IF(Z45&lt;&gt;"",IF(VLOOKUP(Z45,OSS_2018_19!$B$3:$AG$99,21,FALSE)=$S$2,VLOOKUP(Z45,OSS_2018_19!$B$3:$AG$99,20,FALSE),""),"")</f>
        <v/>
      </c>
    </row>
    <row r="46" spans="1:35" s="33" customFormat="1" ht="17.25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97"/>
      <c r="G46" s="97"/>
      <c r="H46" s="97"/>
      <c r="I46" s="97"/>
      <c r="J46" s="99"/>
      <c r="L46" s="7" t="str">
        <f>IF(OSS_2018_19!F46&lt;&gt;"",OSS_2018_19!F46,"")</f>
        <v/>
      </c>
      <c r="M46" s="7" t="str">
        <f>IF(OSS_2018_19!G46&lt;&gt;"",OSS_2018_19!G46,"")</f>
        <v/>
      </c>
      <c r="N46" s="7" t="str">
        <f>IF(OSS_2018_19!H46&lt;&gt;"",OSS_2018_19!H46,"")</f>
        <v/>
      </c>
      <c r="O46" s="7" t="str">
        <f>IF(OSS_2018_19!I46&lt;&gt;"",OSS_2018_19!I46,"")</f>
        <v/>
      </c>
      <c r="P46" s="7" t="str">
        <f>IF(OSS_2018_19!J46&lt;&gt;"",OSS_2018_19!J46,"")</f>
        <v/>
      </c>
      <c r="Q46" s="5" t="str">
        <f t="shared" si="4"/>
        <v>NE</v>
      </c>
      <c r="R46" s="87" t="str">
        <f t="shared" si="5"/>
        <v/>
      </c>
      <c r="S46" s="57" t="str">
        <f t="shared" si="1"/>
        <v>NE</v>
      </c>
      <c r="T46" s="88" t="str">
        <f t="shared" si="2"/>
        <v/>
      </c>
      <c r="U46" s="107"/>
      <c r="W46" s="107"/>
      <c r="Y46" s="71">
        <v>45</v>
      </c>
      <c r="Z46" s="120" t="str">
        <f t="shared" si="3"/>
        <v/>
      </c>
      <c r="AA46" s="144" t="str">
        <f>IF(Z46&lt;&gt;"",VLOOKUP(Z46,OSS_2018_19!$B$3:$AG$99,2,FALSE),"")</f>
        <v/>
      </c>
      <c r="AB46" s="147" t="str">
        <f>IF(Z46&lt;&gt;"",IF(VLOOKUP(Z46,OSS_2018_19!$B$3:$AG$99,21,FALSE)=$S$2,VLOOKUP(Z46,OSS_2018_19!$B$3:$AG$99,19,FALSE),""),"")</f>
        <v/>
      </c>
      <c r="AC46" s="147" t="str">
        <f>IF(Z46&lt;&gt;"",IF(VLOOKUP(Z46,OSS_2018_19!$B$3:$AG$99,21,FALSE)=$S$2,VLOOKUP(Z46,OSS_2018_19!$B$3:$AG$99,20,FALSE),""),"")</f>
        <v/>
      </c>
    </row>
    <row r="47" spans="1:35" s="33" customFormat="1" ht="17.25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97"/>
      <c r="G47" s="97"/>
      <c r="H47" s="97"/>
      <c r="I47" s="97"/>
      <c r="J47" s="99"/>
      <c r="L47" s="7" t="str">
        <f>IF(OSS_2018_19!F47&lt;&gt;"",OSS_2018_19!F47,"")</f>
        <v/>
      </c>
      <c r="M47" s="7" t="str">
        <f>IF(OSS_2018_19!G47&lt;&gt;"",OSS_2018_19!G47,"")</f>
        <v/>
      </c>
      <c r="N47" s="7" t="str">
        <f>IF(OSS_2018_19!H47&lt;&gt;"",OSS_2018_19!H47,"")</f>
        <v/>
      </c>
      <c r="O47" s="7" t="str">
        <f>IF(OSS_2018_19!I47&lt;&gt;"",OSS_2018_19!I47,"")</f>
        <v/>
      </c>
      <c r="P47" s="7" t="str">
        <f>IF(OSS_2018_19!J47&lt;&gt;"",OSS_2018_19!J47,"")</f>
        <v/>
      </c>
      <c r="Q47" s="5" t="str">
        <f t="shared" si="4"/>
        <v>NE</v>
      </c>
      <c r="R47" s="87" t="str">
        <f t="shared" si="5"/>
        <v/>
      </c>
      <c r="S47" s="57" t="str">
        <f t="shared" si="1"/>
        <v>NE</v>
      </c>
      <c r="T47" s="88" t="str">
        <f t="shared" si="2"/>
        <v/>
      </c>
      <c r="U47" s="107"/>
      <c r="W47" s="107"/>
      <c r="Y47" s="71">
        <v>46</v>
      </c>
      <c r="Z47" s="120" t="str">
        <f t="shared" si="3"/>
        <v/>
      </c>
      <c r="AA47" s="144" t="str">
        <f>IF(Z47&lt;&gt;"",VLOOKUP(Z47,OSS_2018_19!$B$3:$AG$99,2,FALSE),"")</f>
        <v/>
      </c>
      <c r="AB47" s="147" t="str">
        <f>IF(Z47&lt;&gt;"",IF(VLOOKUP(Z47,OSS_2018_19!$B$3:$AG$99,21,FALSE)=$S$2,VLOOKUP(Z47,OSS_2018_19!$B$3:$AG$99,19,FALSE),""),"")</f>
        <v/>
      </c>
      <c r="AC47" s="147" t="str">
        <f>IF(Z47&lt;&gt;"",IF(VLOOKUP(Z47,OSS_2018_19!$B$3:$AG$99,21,FALSE)=$S$2,VLOOKUP(Z47,OSS_2018_19!$B$3:$AG$99,20,FALSE),""),"")</f>
        <v/>
      </c>
    </row>
    <row r="48" spans="1:35" s="33" customFormat="1" ht="17.25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97"/>
      <c r="G48" s="97"/>
      <c r="H48" s="97"/>
      <c r="I48" s="97"/>
      <c r="J48" s="99"/>
      <c r="L48" s="7">
        <f>IF(OSS_2018_19!F48&lt;&gt;"",OSS_2018_19!F48,"")</f>
        <v>30</v>
      </c>
      <c r="M48" s="7">
        <f>IF(OSS_2018_19!G48&lt;&gt;"",OSS_2018_19!G48,"")</f>
        <v>30</v>
      </c>
      <c r="N48" s="7">
        <f>IF(OSS_2018_19!H48&lt;&gt;"",OSS_2018_19!H48,"")</f>
        <v>17</v>
      </c>
      <c r="O48" s="7">
        <f>IF(OSS_2018_19!I48&lt;&gt;"",OSS_2018_19!I48,"")</f>
        <v>11</v>
      </c>
      <c r="P48" s="7" t="str">
        <f>IF(OSS_2018_19!J48&lt;&gt;"",OSS_2018_19!J48,"")</f>
        <v/>
      </c>
      <c r="Q48" s="5" t="str">
        <f t="shared" si="4"/>
        <v>NE</v>
      </c>
      <c r="R48" s="87" t="str">
        <f t="shared" si="5"/>
        <v/>
      </c>
      <c r="S48" s="57" t="str">
        <f t="shared" si="1"/>
        <v>NE</v>
      </c>
      <c r="T48" s="88" t="str">
        <f t="shared" si="2"/>
        <v/>
      </c>
      <c r="U48" s="107"/>
      <c r="W48" s="107"/>
      <c r="Y48" s="71">
        <v>47</v>
      </c>
      <c r="Z48" s="120" t="str">
        <f t="shared" si="3"/>
        <v/>
      </c>
      <c r="AA48" s="144" t="str">
        <f>IF(Z48&lt;&gt;"",VLOOKUP(Z48,OSS_2018_19!$B$3:$AG$99,2,FALSE),"")</f>
        <v/>
      </c>
      <c r="AB48" s="147" t="str">
        <f>IF(Z48&lt;&gt;"",IF(VLOOKUP(Z48,OSS_2018_19!$B$3:$AG$99,21,FALSE)=$S$2,VLOOKUP(Z48,OSS_2018_19!$B$3:$AG$99,19,FALSE),""),"")</f>
        <v/>
      </c>
      <c r="AC48" s="147" t="str">
        <f>IF(Z48&lt;&gt;"",IF(VLOOKUP(Z48,OSS_2018_19!$B$3:$AG$99,21,FALSE)=$S$2,VLOOKUP(Z48,OSS_2018_19!$B$3:$AG$99,20,FALSE),""),"")</f>
        <v/>
      </c>
    </row>
    <row r="49" spans="1:29" s="33" customFormat="1" ht="17.25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97"/>
      <c r="G49" s="97"/>
      <c r="H49" s="97"/>
      <c r="I49" s="97"/>
      <c r="J49" s="99"/>
      <c r="L49" s="7">
        <f>IF(OSS_2018_19!F49&lt;&gt;"",OSS_2018_19!F49,"")</f>
        <v>27</v>
      </c>
      <c r="M49" s="7" t="str">
        <f>IF(OSS_2018_19!G49&lt;&gt;"",OSS_2018_19!G49,"")</f>
        <v/>
      </c>
      <c r="N49" s="7" t="str">
        <f>IF(OSS_2018_19!H49&lt;&gt;"",OSS_2018_19!H49,"")</f>
        <v/>
      </c>
      <c r="O49" s="7" t="str">
        <f>IF(OSS_2018_19!I49&lt;&gt;"",OSS_2018_19!I49,"")</f>
        <v/>
      </c>
      <c r="P49" s="7" t="str">
        <f>IF(OSS_2018_19!J49&lt;&gt;"",OSS_2018_19!J49,"")</f>
        <v/>
      </c>
      <c r="Q49" s="5" t="str">
        <f t="shared" si="4"/>
        <v>NE</v>
      </c>
      <c r="R49" s="87" t="str">
        <f t="shared" si="5"/>
        <v/>
      </c>
      <c r="S49" s="57" t="str">
        <f t="shared" si="1"/>
        <v>NE</v>
      </c>
      <c r="T49" s="88" t="str">
        <f t="shared" si="2"/>
        <v/>
      </c>
      <c r="U49" s="107"/>
      <c r="W49" s="107"/>
      <c r="Y49" s="71">
        <v>48</v>
      </c>
      <c r="Z49" s="120" t="str">
        <f t="shared" si="3"/>
        <v/>
      </c>
      <c r="AA49" s="144" t="str">
        <f>IF(Z49&lt;&gt;"",VLOOKUP(Z49,OSS_2018_19!$B$3:$AG$99,2,FALSE),"")</f>
        <v/>
      </c>
      <c r="AB49" s="147" t="str">
        <f>IF(Z49&lt;&gt;"",IF(VLOOKUP(Z49,OSS_2018_19!$B$3:$AG$99,21,FALSE)=$S$2,VLOOKUP(Z49,OSS_2018_19!$B$3:$AG$99,19,FALSE),""),"")</f>
        <v/>
      </c>
      <c r="AC49" s="147" t="str">
        <f>IF(Z49&lt;&gt;"",IF(VLOOKUP(Z49,OSS_2018_19!$B$3:$AG$99,21,FALSE)=$S$2,VLOOKUP(Z49,OSS_2018_19!$B$3:$AG$99,20,FALSE),""),"")</f>
        <v/>
      </c>
    </row>
    <row r="50" spans="1:29" s="33" customFormat="1" ht="17.25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97"/>
      <c r="G50" s="97"/>
      <c r="H50" s="97"/>
      <c r="I50" s="97"/>
      <c r="J50" s="99"/>
      <c r="L50" s="7" t="str">
        <f>IF(OSS_2018_19!F50&lt;&gt;"",OSS_2018_19!F50,"")</f>
        <v/>
      </c>
      <c r="M50" s="7" t="str">
        <f>IF(OSS_2018_19!G50&lt;&gt;"",OSS_2018_19!G50,"")</f>
        <v/>
      </c>
      <c r="N50" s="7" t="str">
        <f>IF(OSS_2018_19!H50&lt;&gt;"",OSS_2018_19!H50,"")</f>
        <v/>
      </c>
      <c r="O50" s="7" t="str">
        <f>IF(OSS_2018_19!I50&lt;&gt;"",OSS_2018_19!I50,"")</f>
        <v/>
      </c>
      <c r="P50" s="7" t="str">
        <f>IF(OSS_2018_19!J50&lt;&gt;"",OSS_2018_19!J50,"")</f>
        <v/>
      </c>
      <c r="Q50" s="5" t="str">
        <f t="shared" si="4"/>
        <v>NE</v>
      </c>
      <c r="R50" s="87" t="str">
        <f t="shared" si="5"/>
        <v/>
      </c>
      <c r="S50" s="57" t="str">
        <f t="shared" si="1"/>
        <v>NE</v>
      </c>
      <c r="T50" s="88" t="str">
        <f t="shared" si="2"/>
        <v/>
      </c>
      <c r="U50" s="107"/>
      <c r="W50" s="107"/>
      <c r="Y50" s="71">
        <v>49</v>
      </c>
      <c r="Z50" s="120" t="str">
        <f t="shared" si="3"/>
        <v/>
      </c>
      <c r="AA50" s="144" t="str">
        <f>IF(Z50&lt;&gt;"",VLOOKUP(Z50,OSS_2018_19!$B$3:$AG$99,2,FALSE),"")</f>
        <v/>
      </c>
      <c r="AB50" s="147" t="str">
        <f>IF(Z50&lt;&gt;"",IF(VLOOKUP(Z50,OSS_2018_19!$B$3:$AG$99,21,FALSE)=$S$2,VLOOKUP(Z50,OSS_2018_19!$B$3:$AG$99,19,FALSE),""),"")</f>
        <v/>
      </c>
      <c r="AC50" s="147" t="str">
        <f>IF(Z50&lt;&gt;"",IF(VLOOKUP(Z50,OSS_2018_19!$B$3:$AG$99,21,FALSE)=$S$2,VLOOKUP(Z50,OSS_2018_19!$B$3:$AG$99,20,FALSE),""),"")</f>
        <v/>
      </c>
    </row>
    <row r="51" spans="1:29" s="33" customFormat="1" ht="17.25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97"/>
      <c r="G51" s="97"/>
      <c r="H51" s="97"/>
      <c r="I51" s="97"/>
      <c r="J51" s="99"/>
      <c r="L51" s="7">
        <f>IF(OSS_2018_19!F51&lt;&gt;"",OSS_2018_19!F51,"")</f>
        <v>30</v>
      </c>
      <c r="M51" s="7">
        <f>IF(OSS_2018_19!G51&lt;&gt;"",OSS_2018_19!G51,"")</f>
        <v>31</v>
      </c>
      <c r="N51" s="7">
        <f>IF(OSS_2018_19!H51&lt;&gt;"",OSS_2018_19!H51,"")</f>
        <v>16</v>
      </c>
      <c r="O51" s="7">
        <f>IF(OSS_2018_19!I51&lt;&gt;"",OSS_2018_19!I51,"")</f>
        <v>9</v>
      </c>
      <c r="P51" s="7">
        <f>IF(OSS_2018_19!J51&lt;&gt;"",OSS_2018_19!J51,"")</f>
        <v>13</v>
      </c>
      <c r="Q51" s="5" t="str">
        <f t="shared" si="4"/>
        <v>DA</v>
      </c>
      <c r="R51" s="87" t="str">
        <f t="shared" si="5"/>
        <v/>
      </c>
      <c r="S51" s="57" t="str">
        <f t="shared" si="1"/>
        <v>NE</v>
      </c>
      <c r="T51" s="88" t="str">
        <f t="shared" si="2"/>
        <v/>
      </c>
      <c r="U51" s="107"/>
      <c r="W51" s="107"/>
      <c r="Y51" s="71">
        <v>50</v>
      </c>
      <c r="Z51" s="120" t="str">
        <f t="shared" si="3"/>
        <v/>
      </c>
      <c r="AA51" s="144" t="str">
        <f>IF(Z51&lt;&gt;"",VLOOKUP(Z51,OSS_2018_19!$B$3:$AG$99,2,FALSE),"")</f>
        <v/>
      </c>
      <c r="AB51" s="147" t="str">
        <f>IF(Z51&lt;&gt;"",IF(VLOOKUP(Z51,OSS_2018_19!$B$3:$AG$99,21,FALSE)=$S$2,VLOOKUP(Z51,OSS_2018_19!$B$3:$AG$99,19,FALSE),""),"")</f>
        <v/>
      </c>
      <c r="AC51" s="147" t="str">
        <f>IF(Z51&lt;&gt;"",IF(VLOOKUP(Z51,OSS_2018_19!$B$3:$AG$99,21,FALSE)=$S$2,VLOOKUP(Z51,OSS_2018_19!$B$3:$AG$99,20,FALSE),""),"")</f>
        <v/>
      </c>
    </row>
    <row r="52" spans="1:29" s="33" customFormat="1" ht="17.25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97"/>
      <c r="G52" s="97"/>
      <c r="H52" s="97"/>
      <c r="I52" s="97"/>
      <c r="J52" s="99"/>
      <c r="L52" s="7">
        <f>IF(OSS_2018_19!F52&lt;&gt;"",OSS_2018_19!F52,"")</f>
        <v>28</v>
      </c>
      <c r="M52" s="7">
        <f>IF(OSS_2018_19!G52&lt;&gt;"",OSS_2018_19!G52,"")</f>
        <v>30</v>
      </c>
      <c r="N52" s="7">
        <f>IF(OSS_2018_19!H52&lt;&gt;"",OSS_2018_19!H52,"")</f>
        <v>17</v>
      </c>
      <c r="O52" s="7">
        <f>IF(OSS_2018_19!I52&lt;&gt;"",OSS_2018_19!I52,"")</f>
        <v>10</v>
      </c>
      <c r="P52" s="7">
        <f>IF(OSS_2018_19!J52&lt;&gt;"",OSS_2018_19!J52,"")</f>
        <v>9</v>
      </c>
      <c r="Q52" s="5" t="str">
        <f t="shared" si="4"/>
        <v>DA</v>
      </c>
      <c r="R52" s="87" t="str">
        <f t="shared" si="5"/>
        <v/>
      </c>
      <c r="S52" s="57" t="str">
        <f t="shared" si="1"/>
        <v>NE</v>
      </c>
      <c r="T52" s="88" t="str">
        <f t="shared" si="2"/>
        <v/>
      </c>
      <c r="U52" s="107"/>
      <c r="W52" s="107"/>
      <c r="Y52" s="71">
        <v>51</v>
      </c>
      <c r="Z52" s="120" t="str">
        <f t="shared" si="3"/>
        <v/>
      </c>
      <c r="AA52" s="144" t="str">
        <f>IF(Z52&lt;&gt;"",VLOOKUP(Z52,OSS_2018_19!$B$3:$AG$99,2,FALSE),"")</f>
        <v/>
      </c>
      <c r="AB52" s="147" t="str">
        <f>IF(Z52&lt;&gt;"",IF(VLOOKUP(Z52,OSS_2018_19!$B$3:$AG$99,21,FALSE)=$S$2,VLOOKUP(Z52,OSS_2018_19!$B$3:$AG$99,19,FALSE),""),"")</f>
        <v/>
      </c>
      <c r="AC52" s="147" t="str">
        <f>IF(Z52&lt;&gt;"",IF(VLOOKUP(Z52,OSS_2018_19!$B$3:$AG$99,21,FALSE)=$S$2,VLOOKUP(Z52,OSS_2018_19!$B$3:$AG$99,20,FALSE),""),"")</f>
        <v/>
      </c>
    </row>
    <row r="53" spans="1:29" s="33" customFormat="1" ht="17.25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97"/>
      <c r="G53" s="97"/>
      <c r="H53" s="97"/>
      <c r="I53" s="97"/>
      <c r="J53" s="99"/>
      <c r="L53" s="7" t="str">
        <f>IF(OSS_2018_19!F53&lt;&gt;"",OSS_2018_19!F53,"")</f>
        <v/>
      </c>
      <c r="M53" s="7" t="str">
        <f>IF(OSS_2018_19!G53&lt;&gt;"",OSS_2018_19!G53,"")</f>
        <v/>
      </c>
      <c r="N53" s="7" t="str">
        <f>IF(OSS_2018_19!H53&lt;&gt;"",OSS_2018_19!H53,"")</f>
        <v/>
      </c>
      <c r="O53" s="7" t="str">
        <f>IF(OSS_2018_19!I53&lt;&gt;"",OSS_2018_19!I53,"")</f>
        <v/>
      </c>
      <c r="P53" s="7" t="str">
        <f>IF(OSS_2018_19!J53&lt;&gt;"",OSS_2018_19!J53,"")</f>
        <v/>
      </c>
      <c r="Q53" s="5" t="str">
        <f t="shared" si="4"/>
        <v>NE</v>
      </c>
      <c r="R53" s="87" t="str">
        <f t="shared" si="5"/>
        <v/>
      </c>
      <c r="S53" s="57" t="str">
        <f t="shared" si="1"/>
        <v>NE</v>
      </c>
      <c r="T53" s="88" t="str">
        <f t="shared" si="2"/>
        <v/>
      </c>
      <c r="U53" s="107"/>
      <c r="W53" s="107"/>
      <c r="Y53" s="71">
        <v>52</v>
      </c>
      <c r="Z53" s="120" t="str">
        <f t="shared" si="3"/>
        <v/>
      </c>
      <c r="AA53" s="144" t="str">
        <f>IF(Z53&lt;&gt;"",VLOOKUP(Z53,OSS_2018_19!$B$3:$AG$99,2,FALSE),"")</f>
        <v/>
      </c>
      <c r="AB53" s="147" t="str">
        <f>IF(Z53&lt;&gt;"",IF(VLOOKUP(Z53,OSS_2018_19!$B$3:$AG$99,21,FALSE)=$S$2,VLOOKUP(Z53,OSS_2018_19!$B$3:$AG$99,19,FALSE),""),"")</f>
        <v/>
      </c>
      <c r="AC53" s="147" t="str">
        <f>IF(Z53&lt;&gt;"",IF(VLOOKUP(Z53,OSS_2018_19!$B$3:$AG$99,21,FALSE)=$S$2,VLOOKUP(Z53,OSS_2018_19!$B$3:$AG$99,20,FALSE),""),"")</f>
        <v/>
      </c>
    </row>
    <row r="54" spans="1:29" s="33" customFormat="1" ht="17.25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97"/>
      <c r="G54" s="97"/>
      <c r="H54" s="97"/>
      <c r="I54" s="97"/>
      <c r="J54" s="99"/>
      <c r="L54" s="7">
        <f>IF(OSS_2018_19!F54&lt;&gt;"",OSS_2018_19!F54,"")</f>
        <v>26</v>
      </c>
      <c r="M54" s="7">
        <f>IF(OSS_2018_19!G54&lt;&gt;"",OSS_2018_19!G54,"")</f>
        <v>29</v>
      </c>
      <c r="N54" s="7">
        <f>IF(OSS_2018_19!H54&lt;&gt;"",OSS_2018_19!H54,"")</f>
        <v>12</v>
      </c>
      <c r="O54" s="7">
        <f>IF(OSS_2018_19!I54&lt;&gt;"",OSS_2018_19!I54,"")</f>
        <v>11</v>
      </c>
      <c r="P54" s="7">
        <f>IF(OSS_2018_19!J54&lt;&gt;"",OSS_2018_19!J54,"")</f>
        <v>10</v>
      </c>
      <c r="Q54" s="5" t="str">
        <f t="shared" si="4"/>
        <v>DA</v>
      </c>
      <c r="R54" s="87" t="str">
        <f t="shared" si="5"/>
        <v/>
      </c>
      <c r="S54" s="57" t="str">
        <f t="shared" si="1"/>
        <v>NE</v>
      </c>
      <c r="T54" s="88" t="str">
        <f t="shared" si="2"/>
        <v/>
      </c>
      <c r="U54" s="107"/>
      <c r="W54" s="107"/>
      <c r="Y54" s="71">
        <v>53</v>
      </c>
      <c r="Z54" s="120" t="str">
        <f t="shared" si="3"/>
        <v/>
      </c>
      <c r="AA54" s="144" t="str">
        <f>IF(Z54&lt;&gt;"",VLOOKUP(Z54,OSS_2018_19!$B$3:$AG$99,2,FALSE),"")</f>
        <v/>
      </c>
      <c r="AB54" s="147" t="str">
        <f>IF(Z54&lt;&gt;"",IF(VLOOKUP(Z54,OSS_2018_19!$B$3:$AG$99,21,FALSE)=$S$2,VLOOKUP(Z54,OSS_2018_19!$B$3:$AG$99,19,FALSE),""),"")</f>
        <v/>
      </c>
      <c r="AC54" s="147" t="str">
        <f>IF(Z54&lt;&gt;"",IF(VLOOKUP(Z54,OSS_2018_19!$B$3:$AG$99,21,FALSE)=$S$2,VLOOKUP(Z54,OSS_2018_19!$B$3:$AG$99,20,FALSE),""),"")</f>
        <v/>
      </c>
    </row>
    <row r="55" spans="1:29" s="33" customFormat="1" ht="17.25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97"/>
      <c r="G55" s="97"/>
      <c r="H55" s="97"/>
      <c r="I55" s="97"/>
      <c r="J55" s="99"/>
      <c r="L55" s="7">
        <f>IF(OSS_2018_19!F55&lt;&gt;"",OSS_2018_19!F55,"")</f>
        <v>27</v>
      </c>
      <c r="M55" s="7">
        <f>IF(OSS_2018_19!G55&lt;&gt;"",OSS_2018_19!G55,"")</f>
        <v>26</v>
      </c>
      <c r="N55" s="7" t="str">
        <f>IF(OSS_2018_19!H55&lt;&gt;"",OSS_2018_19!H55,"")</f>
        <v/>
      </c>
      <c r="O55" s="7">
        <f>IF(OSS_2018_19!I55&lt;&gt;"",OSS_2018_19!I55,"")</f>
        <v>9</v>
      </c>
      <c r="P55" s="7">
        <f>IF(OSS_2018_19!J55&lt;&gt;"",OSS_2018_19!J55,"")</f>
        <v>9</v>
      </c>
      <c r="Q55" s="5" t="str">
        <f t="shared" si="4"/>
        <v>NE</v>
      </c>
      <c r="R55" s="87" t="str">
        <f t="shared" si="5"/>
        <v/>
      </c>
      <c r="S55" s="57" t="str">
        <f t="shared" si="1"/>
        <v>NE</v>
      </c>
      <c r="T55" s="88" t="str">
        <f t="shared" si="2"/>
        <v/>
      </c>
      <c r="U55" s="107"/>
      <c r="W55" s="107"/>
      <c r="Y55" s="71">
        <v>54</v>
      </c>
      <c r="Z55" s="120" t="str">
        <f t="shared" si="3"/>
        <v/>
      </c>
      <c r="AA55" s="144" t="str">
        <f>IF(Z55&lt;&gt;"",VLOOKUP(Z55,OSS_2018_19!$B$3:$AG$99,2,FALSE),"")</f>
        <v/>
      </c>
      <c r="AB55" s="147" t="str">
        <f>IF(Z55&lt;&gt;"",IF(VLOOKUP(Z55,OSS_2018_19!$B$3:$AG$99,21,FALSE)=$S$2,VLOOKUP(Z55,OSS_2018_19!$B$3:$AG$99,19,FALSE),""),"")</f>
        <v/>
      </c>
      <c r="AC55" s="147" t="str">
        <f>IF(Z55&lt;&gt;"",IF(VLOOKUP(Z55,OSS_2018_19!$B$3:$AG$99,21,FALSE)=$S$2,VLOOKUP(Z55,OSS_2018_19!$B$3:$AG$99,20,FALSE),""),"")</f>
        <v/>
      </c>
    </row>
    <row r="56" spans="1:29" s="33" customFormat="1" ht="17.25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97"/>
      <c r="G56" s="97"/>
      <c r="H56" s="97"/>
      <c r="I56" s="97"/>
      <c r="J56" s="99"/>
      <c r="L56" s="7" t="str">
        <f>IF(OSS_2018_19!F56&lt;&gt;"",OSS_2018_19!F56,"")</f>
        <v/>
      </c>
      <c r="M56" s="7" t="str">
        <f>IF(OSS_2018_19!G56&lt;&gt;"",OSS_2018_19!G56,"")</f>
        <v/>
      </c>
      <c r="N56" s="7" t="str">
        <f>IF(OSS_2018_19!H56&lt;&gt;"",OSS_2018_19!H56,"")</f>
        <v/>
      </c>
      <c r="O56" s="7" t="str">
        <f>IF(OSS_2018_19!I56&lt;&gt;"",OSS_2018_19!I56,"")</f>
        <v/>
      </c>
      <c r="P56" s="7" t="str">
        <f>IF(OSS_2018_19!J56&lt;&gt;"",OSS_2018_19!J56,"")</f>
        <v/>
      </c>
      <c r="Q56" s="5" t="str">
        <f t="shared" si="4"/>
        <v>NE</v>
      </c>
      <c r="R56" s="87" t="str">
        <f t="shared" si="5"/>
        <v/>
      </c>
      <c r="S56" s="57" t="str">
        <f t="shared" si="1"/>
        <v>NE</v>
      </c>
      <c r="T56" s="88" t="str">
        <f t="shared" si="2"/>
        <v/>
      </c>
      <c r="U56" s="107"/>
      <c r="W56" s="107"/>
      <c r="Y56" s="71">
        <v>55</v>
      </c>
      <c r="Z56" s="120" t="str">
        <f t="shared" si="3"/>
        <v/>
      </c>
      <c r="AA56" s="144" t="str">
        <f>IF(Z56&lt;&gt;"",VLOOKUP(Z56,OSS_2018_19!$B$3:$AG$99,2,FALSE),"")</f>
        <v/>
      </c>
      <c r="AB56" s="147" t="str">
        <f>IF(Z56&lt;&gt;"",IF(VLOOKUP(Z56,OSS_2018_19!$B$3:$AG$99,21,FALSE)=$S$2,VLOOKUP(Z56,OSS_2018_19!$B$3:$AG$99,19,FALSE),""),"")</f>
        <v/>
      </c>
      <c r="AC56" s="147" t="str">
        <f>IF(Z56&lt;&gt;"",IF(VLOOKUP(Z56,OSS_2018_19!$B$3:$AG$99,21,FALSE)=$S$2,VLOOKUP(Z56,OSS_2018_19!$B$3:$AG$99,20,FALSE),""),"")</f>
        <v/>
      </c>
    </row>
    <row r="57" spans="1:29" s="33" customFormat="1" ht="17.25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97"/>
      <c r="G57" s="97"/>
      <c r="H57" s="97"/>
      <c r="I57" s="97"/>
      <c r="J57" s="99"/>
      <c r="L57" s="7">
        <f>IF(OSS_2018_19!F57&lt;&gt;"",OSS_2018_19!F57,"")</f>
        <v>29</v>
      </c>
      <c r="M57" s="7">
        <f>IF(OSS_2018_19!G57&lt;&gt;"",OSS_2018_19!G57,"")</f>
        <v>29</v>
      </c>
      <c r="N57" s="7">
        <f>IF(OSS_2018_19!H57&lt;&gt;"",OSS_2018_19!H57,"")</f>
        <v>15</v>
      </c>
      <c r="O57" s="7">
        <f>IF(OSS_2018_19!I57&lt;&gt;"",OSS_2018_19!I57,"")</f>
        <v>9</v>
      </c>
      <c r="P57" s="7">
        <f>IF(OSS_2018_19!J57&lt;&gt;"",OSS_2018_19!J57,"")</f>
        <v>10</v>
      </c>
      <c r="Q57" s="5" t="str">
        <f t="shared" si="4"/>
        <v>DA</v>
      </c>
      <c r="R57" s="87" t="str">
        <f t="shared" si="5"/>
        <v/>
      </c>
      <c r="S57" s="57" t="str">
        <f t="shared" si="1"/>
        <v>NE</v>
      </c>
      <c r="T57" s="88" t="str">
        <f t="shared" si="2"/>
        <v/>
      </c>
      <c r="U57" s="107"/>
      <c r="W57" s="107"/>
      <c r="Y57" s="71">
        <v>56</v>
      </c>
      <c r="Z57" s="120" t="str">
        <f t="shared" si="3"/>
        <v/>
      </c>
      <c r="AA57" s="144" t="str">
        <f>IF(Z57&lt;&gt;"",VLOOKUP(Z57,OSS_2018_19!$B$3:$AG$99,2,FALSE),"")</f>
        <v/>
      </c>
      <c r="AB57" s="147" t="str">
        <f>IF(Z57&lt;&gt;"",IF(VLOOKUP(Z57,OSS_2018_19!$B$3:$AG$99,21,FALSE)=$S$2,VLOOKUP(Z57,OSS_2018_19!$B$3:$AG$99,19,FALSE),""),"")</f>
        <v/>
      </c>
      <c r="AC57" s="147" t="str">
        <f>IF(Z57&lt;&gt;"",IF(VLOOKUP(Z57,OSS_2018_19!$B$3:$AG$99,21,FALSE)=$S$2,VLOOKUP(Z57,OSS_2018_19!$B$3:$AG$99,20,FALSE),""),"")</f>
        <v/>
      </c>
    </row>
    <row r="58" spans="1:29" s="33" customFormat="1" ht="17.25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97"/>
      <c r="G58" s="97"/>
      <c r="H58" s="97"/>
      <c r="I58" s="97"/>
      <c r="J58" s="99"/>
      <c r="L58" s="7">
        <f>IF(OSS_2018_19!F58&lt;&gt;"",OSS_2018_19!F58,"")</f>
        <v>31</v>
      </c>
      <c r="M58" s="7">
        <f>IF(OSS_2018_19!G58&lt;&gt;"",OSS_2018_19!G58,"")</f>
        <v>30</v>
      </c>
      <c r="N58" s="7">
        <f>IF(OSS_2018_19!H58&lt;&gt;"",OSS_2018_19!H58,"")</f>
        <v>12</v>
      </c>
      <c r="O58" s="7">
        <f>IF(OSS_2018_19!I58&lt;&gt;"",OSS_2018_19!I58,"")</f>
        <v>11</v>
      </c>
      <c r="P58" s="7">
        <f>IF(OSS_2018_19!J58&lt;&gt;"",OSS_2018_19!J58,"")</f>
        <v>15</v>
      </c>
      <c r="Q58" s="5" t="str">
        <f t="shared" si="4"/>
        <v>DA</v>
      </c>
      <c r="R58" s="87" t="str">
        <f t="shared" si="5"/>
        <v/>
      </c>
      <c r="S58" s="57" t="str">
        <f t="shared" si="1"/>
        <v>NE</v>
      </c>
      <c r="T58" s="88" t="str">
        <f t="shared" si="2"/>
        <v/>
      </c>
      <c r="U58" s="107"/>
      <c r="W58" s="107"/>
      <c r="Y58" s="71">
        <v>57</v>
      </c>
      <c r="Z58" s="120" t="str">
        <f t="shared" si="3"/>
        <v/>
      </c>
      <c r="AA58" s="144" t="str">
        <f>IF(Z58&lt;&gt;"",VLOOKUP(Z58,OSS_2018_19!$B$3:$AG$99,2,FALSE),"")</f>
        <v/>
      </c>
      <c r="AB58" s="147" t="str">
        <f>IF(Z58&lt;&gt;"",IF(VLOOKUP(Z58,OSS_2018_19!$B$3:$AG$99,21,FALSE)=$S$2,VLOOKUP(Z58,OSS_2018_19!$B$3:$AG$99,19,FALSE),""),"")</f>
        <v/>
      </c>
      <c r="AC58" s="147" t="str">
        <f>IF(Z58&lt;&gt;"",IF(VLOOKUP(Z58,OSS_2018_19!$B$3:$AG$99,21,FALSE)=$S$2,VLOOKUP(Z58,OSS_2018_19!$B$3:$AG$99,20,FALSE),""),"")</f>
        <v/>
      </c>
    </row>
    <row r="59" spans="1:29" s="33" customFormat="1" ht="17.25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97"/>
      <c r="G59" s="97"/>
      <c r="H59" s="97"/>
      <c r="I59" s="97"/>
      <c r="J59" s="99"/>
      <c r="L59" s="7" t="str">
        <f>IF(OSS_2018_19!F59&lt;&gt;"",OSS_2018_19!F59,"")</f>
        <v/>
      </c>
      <c r="M59" s="7" t="str">
        <f>IF(OSS_2018_19!G59&lt;&gt;"",OSS_2018_19!G59,"")</f>
        <v/>
      </c>
      <c r="N59" s="7" t="str">
        <f>IF(OSS_2018_19!H59&lt;&gt;"",OSS_2018_19!H59,"")</f>
        <v/>
      </c>
      <c r="O59" s="7" t="str">
        <f>IF(OSS_2018_19!I59&lt;&gt;"",OSS_2018_19!I59,"")</f>
        <v/>
      </c>
      <c r="P59" s="7" t="str">
        <f>IF(OSS_2018_19!J59&lt;&gt;"",OSS_2018_19!J59,"")</f>
        <v/>
      </c>
      <c r="Q59" s="5" t="str">
        <f t="shared" si="4"/>
        <v>NE</v>
      </c>
      <c r="R59" s="87" t="str">
        <f t="shared" si="5"/>
        <v/>
      </c>
      <c r="S59" s="57" t="str">
        <f t="shared" si="1"/>
        <v>NE</v>
      </c>
      <c r="T59" s="88" t="str">
        <f t="shared" si="2"/>
        <v/>
      </c>
      <c r="U59" s="107"/>
      <c r="W59" s="107"/>
      <c r="Y59" s="71">
        <v>58</v>
      </c>
      <c r="Z59" s="120" t="str">
        <f t="shared" si="3"/>
        <v/>
      </c>
      <c r="AA59" s="144" t="str">
        <f>IF(Z59&lt;&gt;"",VLOOKUP(Z59,OSS_2018_19!$B$3:$AG$99,2,FALSE),"")</f>
        <v/>
      </c>
      <c r="AB59" s="147" t="str">
        <f>IF(Z59&lt;&gt;"",IF(VLOOKUP(Z59,OSS_2018_19!$B$3:$AG$99,21,FALSE)=$S$2,VLOOKUP(Z59,OSS_2018_19!$B$3:$AG$99,19,FALSE),""),"")</f>
        <v/>
      </c>
      <c r="AC59" s="147" t="str">
        <f>IF(Z59&lt;&gt;"",IF(VLOOKUP(Z59,OSS_2018_19!$B$3:$AG$99,21,FALSE)=$S$2,VLOOKUP(Z59,OSS_2018_19!$B$3:$AG$99,20,FALSE),""),"")</f>
        <v/>
      </c>
    </row>
    <row r="60" spans="1:29" s="33" customFormat="1" ht="17.25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97"/>
      <c r="G60" s="97"/>
      <c r="H60" s="97"/>
      <c r="I60" s="97"/>
      <c r="J60" s="99"/>
      <c r="L60" s="7">
        <f>IF(OSS_2018_19!F60&lt;&gt;"",OSS_2018_19!F60,"")</f>
        <v>31</v>
      </c>
      <c r="M60" s="7">
        <f>IF(OSS_2018_19!G60&lt;&gt;"",OSS_2018_19!G60,"")</f>
        <v>32</v>
      </c>
      <c r="N60" s="7">
        <f>IF(OSS_2018_19!H60&lt;&gt;"",OSS_2018_19!H60,"")</f>
        <v>21</v>
      </c>
      <c r="O60" s="7">
        <f>IF(OSS_2018_19!I60&lt;&gt;"",OSS_2018_19!I60,"")</f>
        <v>10</v>
      </c>
      <c r="P60" s="7">
        <f>IF(OSS_2018_19!J60&lt;&gt;"",OSS_2018_19!J60,"")</f>
        <v>9</v>
      </c>
      <c r="Q60" s="5" t="str">
        <f t="shared" si="4"/>
        <v>DA</v>
      </c>
      <c r="R60" s="87" t="str">
        <f t="shared" si="5"/>
        <v/>
      </c>
      <c r="S60" s="57" t="str">
        <f t="shared" si="1"/>
        <v>NE</v>
      </c>
      <c r="T60" s="88" t="str">
        <f t="shared" si="2"/>
        <v/>
      </c>
      <c r="U60" s="107"/>
      <c r="W60" s="107"/>
      <c r="Y60" s="71">
        <v>59</v>
      </c>
      <c r="Z60" s="120" t="str">
        <f t="shared" si="3"/>
        <v/>
      </c>
      <c r="AA60" s="144" t="str">
        <f>IF(Z60&lt;&gt;"",VLOOKUP(Z60,OSS_2018_19!$B$3:$AG$99,2,FALSE),"")</f>
        <v/>
      </c>
      <c r="AB60" s="147" t="str">
        <f>IF(Z60&lt;&gt;"",IF(VLOOKUP(Z60,OSS_2018_19!$B$3:$AG$99,21,FALSE)=$S$2,VLOOKUP(Z60,OSS_2018_19!$B$3:$AG$99,19,FALSE),""),"")</f>
        <v/>
      </c>
      <c r="AC60" s="147" t="str">
        <f>IF(Z60&lt;&gt;"",IF(VLOOKUP(Z60,OSS_2018_19!$B$3:$AG$99,21,FALSE)=$S$2,VLOOKUP(Z60,OSS_2018_19!$B$3:$AG$99,20,FALSE),""),"")</f>
        <v/>
      </c>
    </row>
    <row r="61" spans="1:29" s="33" customFormat="1" ht="17.25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97"/>
      <c r="G61" s="97"/>
      <c r="H61" s="97"/>
      <c r="I61" s="97"/>
      <c r="J61" s="99"/>
      <c r="L61" s="7">
        <f>IF(OSS_2018_19!F61&lt;&gt;"",OSS_2018_19!F61,"")</f>
        <v>24</v>
      </c>
      <c r="M61" s="7">
        <f>IF(OSS_2018_19!G61&lt;&gt;"",OSS_2018_19!G61,"")</f>
        <v>27</v>
      </c>
      <c r="N61" s="7" t="str">
        <f>IF(OSS_2018_19!H61&lt;&gt;"",OSS_2018_19!H61,"")</f>
        <v/>
      </c>
      <c r="O61" s="7">
        <f>IF(OSS_2018_19!I61&lt;&gt;"",OSS_2018_19!I61,"")</f>
        <v>9</v>
      </c>
      <c r="P61" s="7" t="str">
        <f>IF(OSS_2018_19!J61&lt;&gt;"",OSS_2018_19!J61,"")</f>
        <v/>
      </c>
      <c r="Q61" s="5" t="str">
        <f t="shared" si="4"/>
        <v>NE</v>
      </c>
      <c r="R61" s="87" t="str">
        <f t="shared" si="5"/>
        <v/>
      </c>
      <c r="S61" s="57" t="str">
        <f t="shared" si="1"/>
        <v>NE</v>
      </c>
      <c r="T61" s="88" t="str">
        <f t="shared" si="2"/>
        <v/>
      </c>
      <c r="U61" s="107"/>
      <c r="W61" s="107"/>
      <c r="Y61" s="71">
        <v>60</v>
      </c>
      <c r="Z61" s="120" t="str">
        <f t="shared" si="3"/>
        <v/>
      </c>
      <c r="AA61" s="144" t="str">
        <f>IF(Z61&lt;&gt;"",VLOOKUP(Z61,OSS_2018_19!$B$3:$AG$99,2,FALSE),"")</f>
        <v/>
      </c>
      <c r="AB61" s="147" t="str">
        <f>IF(Z61&lt;&gt;"",IF(VLOOKUP(Z61,OSS_2018_19!$B$3:$AG$99,21,FALSE)=$S$2,VLOOKUP(Z61,OSS_2018_19!$B$3:$AG$99,19,FALSE),""),"")</f>
        <v/>
      </c>
      <c r="AC61" s="147" t="str">
        <f>IF(Z61&lt;&gt;"",IF(VLOOKUP(Z61,OSS_2018_19!$B$3:$AG$99,21,FALSE)=$S$2,VLOOKUP(Z61,OSS_2018_19!$B$3:$AG$99,20,FALSE),""),"")</f>
        <v/>
      </c>
    </row>
    <row r="62" spans="1:29" s="33" customFormat="1" ht="17.25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97"/>
      <c r="G62" s="97"/>
      <c r="H62" s="97"/>
      <c r="I62" s="97"/>
      <c r="J62" s="99"/>
      <c r="L62" s="7">
        <f>IF(OSS_2018_19!F62&lt;&gt;"",OSS_2018_19!F62,"")</f>
        <v>25</v>
      </c>
      <c r="M62" s="7">
        <f>IF(OSS_2018_19!G62&lt;&gt;"",OSS_2018_19!G62,"")</f>
        <v>28</v>
      </c>
      <c r="N62" s="7">
        <f>IF(OSS_2018_19!H62&lt;&gt;"",OSS_2018_19!H62,"")</f>
        <v>11</v>
      </c>
      <c r="O62" s="7">
        <f>IF(OSS_2018_19!I62&lt;&gt;"",OSS_2018_19!I62,"")</f>
        <v>11</v>
      </c>
      <c r="P62" s="7">
        <f>IF(OSS_2018_19!J62&lt;&gt;"",OSS_2018_19!J62,"")</f>
        <v>13</v>
      </c>
      <c r="Q62" s="5" t="str">
        <f t="shared" si="4"/>
        <v>DA</v>
      </c>
      <c r="R62" s="87" t="str">
        <f t="shared" si="5"/>
        <v/>
      </c>
      <c r="S62" s="57" t="str">
        <f t="shared" si="1"/>
        <v>NE</v>
      </c>
      <c r="T62" s="88" t="str">
        <f t="shared" si="2"/>
        <v/>
      </c>
      <c r="U62" s="107"/>
      <c r="W62" s="107"/>
      <c r="Y62" s="71">
        <v>61</v>
      </c>
      <c r="Z62" s="120" t="str">
        <f t="shared" si="3"/>
        <v/>
      </c>
      <c r="AA62" s="144" t="str">
        <f>IF(Z62&lt;&gt;"",VLOOKUP(Z62,OSS_2018_19!$B$3:$AG$99,2,FALSE),"")</f>
        <v/>
      </c>
      <c r="AB62" s="147" t="str">
        <f>IF(Z62&lt;&gt;"",IF(VLOOKUP(Z62,OSS_2018_19!$B$3:$AG$99,21,FALSE)=$S$2,VLOOKUP(Z62,OSS_2018_19!$B$3:$AG$99,19,FALSE),""),"")</f>
        <v/>
      </c>
      <c r="AC62" s="147" t="str">
        <f>IF(Z62&lt;&gt;"",IF(VLOOKUP(Z62,OSS_2018_19!$B$3:$AG$99,21,FALSE)=$S$2,VLOOKUP(Z62,OSS_2018_19!$B$3:$AG$99,20,FALSE),""),"")</f>
        <v/>
      </c>
    </row>
    <row r="63" spans="1:29" s="33" customFormat="1" ht="17.25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97"/>
      <c r="G63" s="97"/>
      <c r="H63" s="97"/>
      <c r="I63" s="97"/>
      <c r="J63" s="99"/>
      <c r="L63" s="7" t="str">
        <f>IF(OSS_2018_19!F63&lt;&gt;"",OSS_2018_19!F63,"")</f>
        <v/>
      </c>
      <c r="M63" s="7" t="str">
        <f>IF(OSS_2018_19!G63&lt;&gt;"",OSS_2018_19!G63,"")</f>
        <v/>
      </c>
      <c r="N63" s="7" t="str">
        <f>IF(OSS_2018_19!H63&lt;&gt;"",OSS_2018_19!H63,"")</f>
        <v/>
      </c>
      <c r="O63" s="7" t="str">
        <f>IF(OSS_2018_19!I63&lt;&gt;"",OSS_2018_19!I63,"")</f>
        <v/>
      </c>
      <c r="P63" s="7" t="str">
        <f>IF(OSS_2018_19!J63&lt;&gt;"",OSS_2018_19!J63,"")</f>
        <v/>
      </c>
      <c r="Q63" s="5" t="str">
        <f t="shared" si="4"/>
        <v>NE</v>
      </c>
      <c r="R63" s="87" t="str">
        <f t="shared" si="5"/>
        <v/>
      </c>
      <c r="S63" s="57" t="str">
        <f t="shared" si="1"/>
        <v>NE</v>
      </c>
      <c r="T63" s="88" t="str">
        <f t="shared" si="2"/>
        <v/>
      </c>
      <c r="U63" s="107"/>
      <c r="W63" s="107"/>
      <c r="Y63" s="71">
        <v>62</v>
      </c>
      <c r="Z63" s="120" t="str">
        <f t="shared" si="3"/>
        <v/>
      </c>
      <c r="AA63" s="144" t="str">
        <f>IF(Z63&lt;&gt;"",VLOOKUP(Z63,OSS_2018_19!$B$3:$AG$99,2,FALSE),"")</f>
        <v/>
      </c>
      <c r="AB63" s="147" t="str">
        <f>IF(Z63&lt;&gt;"",IF(VLOOKUP(Z63,OSS_2018_19!$B$3:$AG$99,21,FALSE)=$S$2,VLOOKUP(Z63,OSS_2018_19!$B$3:$AG$99,19,FALSE),""),"")</f>
        <v/>
      </c>
      <c r="AC63" s="147" t="str">
        <f>IF(Z63&lt;&gt;"",IF(VLOOKUP(Z63,OSS_2018_19!$B$3:$AG$99,21,FALSE)=$S$2,VLOOKUP(Z63,OSS_2018_19!$B$3:$AG$99,20,FALSE),""),"")</f>
        <v/>
      </c>
    </row>
    <row r="64" spans="1:29" s="33" customFormat="1" ht="17.25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97"/>
      <c r="G64" s="97"/>
      <c r="H64" s="97"/>
      <c r="I64" s="97"/>
      <c r="J64" s="99"/>
      <c r="L64" s="7">
        <f>IF(OSS_2018_19!F64&lt;&gt;"",OSS_2018_19!F64,"")</f>
        <v>25</v>
      </c>
      <c r="M64" s="7">
        <f>IF(OSS_2018_19!G64&lt;&gt;"",OSS_2018_19!G64,"")</f>
        <v>29</v>
      </c>
      <c r="N64" s="7" t="str">
        <f>IF(OSS_2018_19!H64&lt;&gt;"",OSS_2018_19!H64,"")</f>
        <v/>
      </c>
      <c r="O64" s="7" t="str">
        <f>IF(OSS_2018_19!I64&lt;&gt;"",OSS_2018_19!I64,"")</f>
        <v/>
      </c>
      <c r="P64" s="7" t="str">
        <f>IF(OSS_2018_19!J64&lt;&gt;"",OSS_2018_19!J64,"")</f>
        <v/>
      </c>
      <c r="Q64" s="5" t="str">
        <f t="shared" si="4"/>
        <v>NE</v>
      </c>
      <c r="R64" s="87" t="str">
        <f t="shared" si="5"/>
        <v/>
      </c>
      <c r="S64" s="57" t="str">
        <f t="shared" si="1"/>
        <v>NE</v>
      </c>
      <c r="T64" s="88" t="str">
        <f t="shared" si="2"/>
        <v/>
      </c>
      <c r="U64" s="107"/>
      <c r="W64" s="107"/>
      <c r="Y64" s="71">
        <v>63</v>
      </c>
      <c r="Z64" s="120" t="str">
        <f t="shared" si="3"/>
        <v/>
      </c>
      <c r="AA64" s="144" t="str">
        <f>IF(Z64&lt;&gt;"",VLOOKUP(Z64,OSS_2018_19!$B$3:$AG$99,2,FALSE),"")</f>
        <v/>
      </c>
      <c r="AB64" s="147" t="str">
        <f>IF(Z64&lt;&gt;"",IF(VLOOKUP(Z64,OSS_2018_19!$B$3:$AG$99,21,FALSE)=$S$2,VLOOKUP(Z64,OSS_2018_19!$B$3:$AG$99,19,FALSE),""),"")</f>
        <v/>
      </c>
      <c r="AC64" s="147" t="str">
        <f>IF(Z64&lt;&gt;"",IF(VLOOKUP(Z64,OSS_2018_19!$B$3:$AG$99,21,FALSE)=$S$2,VLOOKUP(Z64,OSS_2018_19!$B$3:$AG$99,20,FALSE),""),"")</f>
        <v/>
      </c>
    </row>
    <row r="65" spans="1:29" s="33" customFormat="1" ht="17.25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97"/>
      <c r="G65" s="97"/>
      <c r="H65" s="97"/>
      <c r="I65" s="97"/>
      <c r="J65" s="99"/>
      <c r="L65" s="7">
        <f>IF(OSS_2018_19!F65&lt;&gt;"",OSS_2018_19!F65,"")</f>
        <v>25</v>
      </c>
      <c r="M65" s="7">
        <f>IF(OSS_2018_19!G65&lt;&gt;"",OSS_2018_19!G65,"")</f>
        <v>26</v>
      </c>
      <c r="N65" s="7" t="str">
        <f>IF(OSS_2018_19!H65&lt;&gt;"",OSS_2018_19!H65,"")</f>
        <v/>
      </c>
      <c r="O65" s="7">
        <f>IF(OSS_2018_19!I65&lt;&gt;"",OSS_2018_19!I65,"")</f>
        <v>9</v>
      </c>
      <c r="P65" s="7" t="str">
        <f>IF(OSS_2018_19!J65&lt;&gt;"",OSS_2018_19!J65,"")</f>
        <v/>
      </c>
      <c r="Q65" s="5" t="str">
        <f t="shared" si="4"/>
        <v>NE</v>
      </c>
      <c r="R65" s="87" t="str">
        <f t="shared" si="5"/>
        <v/>
      </c>
      <c r="S65" s="57" t="str">
        <f t="shared" si="1"/>
        <v>NE</v>
      </c>
      <c r="T65" s="88" t="str">
        <f t="shared" si="2"/>
        <v/>
      </c>
      <c r="U65" s="107"/>
      <c r="W65" s="107"/>
      <c r="Y65" s="71">
        <v>64</v>
      </c>
      <c r="Z65" s="120" t="str">
        <f t="shared" si="3"/>
        <v/>
      </c>
      <c r="AA65" s="144" t="str">
        <f>IF(Z65&lt;&gt;"",VLOOKUP(Z65,OSS_2018_19!$B$3:$AG$99,2,FALSE),"")</f>
        <v/>
      </c>
      <c r="AB65" s="147" t="str">
        <f>IF(Z65&lt;&gt;"",IF(VLOOKUP(Z65,OSS_2018_19!$B$3:$AG$99,21,FALSE)=$S$2,VLOOKUP(Z65,OSS_2018_19!$B$3:$AG$99,19,FALSE),""),"")</f>
        <v/>
      </c>
      <c r="AC65" s="147" t="str">
        <f>IF(Z65&lt;&gt;"",IF(VLOOKUP(Z65,OSS_2018_19!$B$3:$AG$99,21,FALSE)=$S$2,VLOOKUP(Z65,OSS_2018_19!$B$3:$AG$99,20,FALSE),""),"")</f>
        <v/>
      </c>
    </row>
    <row r="66" spans="1:29" s="33" customFormat="1" ht="17.25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97"/>
      <c r="G66" s="97"/>
      <c r="H66" s="97"/>
      <c r="I66" s="97"/>
      <c r="J66" s="99"/>
      <c r="L66" s="7">
        <f>IF(OSS_2018_19!F66&lt;&gt;"",OSS_2018_19!F66,"")</f>
        <v>24</v>
      </c>
      <c r="M66" s="7">
        <f>IF(OSS_2018_19!G66&lt;&gt;"",OSS_2018_19!G66,"")</f>
        <v>24</v>
      </c>
      <c r="N66" s="7">
        <f>IF(OSS_2018_19!H66&lt;&gt;"",OSS_2018_19!H66,"")</f>
        <v>11</v>
      </c>
      <c r="O66" s="7">
        <f>IF(OSS_2018_19!I66&lt;&gt;"",OSS_2018_19!I66,"")</f>
        <v>9</v>
      </c>
      <c r="P66" s="7">
        <f>IF(OSS_2018_19!J66&lt;&gt;"",OSS_2018_19!J66,"")</f>
        <v>9</v>
      </c>
      <c r="Q66" s="5" t="str">
        <f t="shared" si="4"/>
        <v>DA</v>
      </c>
      <c r="R66" s="87" t="str">
        <f t="shared" si="5"/>
        <v/>
      </c>
      <c r="S66" s="57" t="str">
        <f t="shared" si="1"/>
        <v>NE</v>
      </c>
      <c r="T66" s="88" t="str">
        <f t="shared" si="2"/>
        <v/>
      </c>
      <c r="U66" s="107"/>
      <c r="W66" s="107"/>
      <c r="Y66" s="71">
        <v>65</v>
      </c>
      <c r="Z66" s="120" t="str">
        <f t="shared" si="3"/>
        <v/>
      </c>
      <c r="AA66" s="144" t="str">
        <f>IF(Z66&lt;&gt;"",VLOOKUP(Z66,OSS_2018_19!$B$3:$AG$99,2,FALSE),"")</f>
        <v/>
      </c>
      <c r="AB66" s="147" t="str">
        <f>IF(Z66&lt;&gt;"",IF(VLOOKUP(Z66,OSS_2018_19!$B$3:$AG$99,21,FALSE)=$S$2,VLOOKUP(Z66,OSS_2018_19!$B$3:$AG$99,19,FALSE),""),"")</f>
        <v/>
      </c>
      <c r="AC66" s="147" t="str">
        <f>IF(Z66&lt;&gt;"",IF(VLOOKUP(Z66,OSS_2018_19!$B$3:$AG$99,21,FALSE)=$S$2,VLOOKUP(Z66,OSS_2018_19!$B$3:$AG$99,20,FALSE),""),"")</f>
        <v/>
      </c>
    </row>
    <row r="67" spans="1:29" s="33" customFormat="1" ht="17.25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97"/>
      <c r="G67" s="97"/>
      <c r="H67" s="97"/>
      <c r="I67" s="97"/>
      <c r="J67" s="99"/>
      <c r="L67" s="7" t="str">
        <f>IF(OSS_2018_19!F67&lt;&gt;"",OSS_2018_19!F67,"")</f>
        <v/>
      </c>
      <c r="M67" s="7" t="str">
        <f>IF(OSS_2018_19!G67&lt;&gt;"",OSS_2018_19!G67,"")</f>
        <v/>
      </c>
      <c r="N67" s="7" t="str">
        <f>IF(OSS_2018_19!H67&lt;&gt;"",OSS_2018_19!H67,"")</f>
        <v/>
      </c>
      <c r="O67" s="7" t="str">
        <f>IF(OSS_2018_19!I67&lt;&gt;"",OSS_2018_19!I67,"")</f>
        <v/>
      </c>
      <c r="P67" s="7" t="str">
        <f>IF(OSS_2018_19!J67&lt;&gt;"",OSS_2018_19!J67,"")</f>
        <v/>
      </c>
      <c r="Q67" s="5" t="str">
        <f t="shared" si="4"/>
        <v>NE</v>
      </c>
      <c r="R67" s="87" t="str">
        <f t="shared" si="5"/>
        <v/>
      </c>
      <c r="S67" s="57" t="str">
        <f t="shared" ref="S67:S98" si="6">IF(B67&lt;&gt;"",IF(D67&lt;&gt;"рекреација",IF(ISNA(MATCH(B67,februar_prijave_sport,0)),"NE","DA"),IF(ISNA(MATCH(B67,februar_prijave_rekreacija,0)),"NE","DA")),"")</f>
        <v>NE</v>
      </c>
      <c r="T67" s="88" t="str">
        <f t="shared" ref="T67:T98" si="7">IF(S67="DA",$S$2,"")</f>
        <v/>
      </c>
      <c r="U67" s="107"/>
      <c r="W67" s="107"/>
      <c r="Y67" s="71">
        <v>66</v>
      </c>
      <c r="Z67" s="120" t="str">
        <f t="shared" ref="Z67:Z73" si="8">IF(U68&lt;&gt;"",U68,"")</f>
        <v/>
      </c>
      <c r="AA67" s="144" t="str">
        <f>IF(Z67&lt;&gt;"",VLOOKUP(Z67,OSS_2018_19!$B$3:$AG$99,2,FALSE),"")</f>
        <v/>
      </c>
      <c r="AB67" s="147" t="str">
        <f>IF(Z67&lt;&gt;"",IF(VLOOKUP(Z67,OSS_2018_19!$B$3:$AG$99,21,FALSE)=$S$2,VLOOKUP(Z67,OSS_2018_19!$B$3:$AG$99,19,FALSE),""),"")</f>
        <v/>
      </c>
      <c r="AC67" s="147" t="str">
        <f>IF(Z67&lt;&gt;"",IF(VLOOKUP(Z67,OSS_2018_19!$B$3:$AG$99,21,FALSE)=$S$2,VLOOKUP(Z67,OSS_2018_19!$B$3:$AG$99,20,FALSE),""),"")</f>
        <v/>
      </c>
    </row>
    <row r="68" spans="1:29" s="33" customFormat="1" ht="17.25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97"/>
      <c r="G68" s="97"/>
      <c r="H68" s="97"/>
      <c r="I68" s="97"/>
      <c r="J68" s="99"/>
      <c r="L68" s="7">
        <f>IF(OSS_2018_19!F68&lt;&gt;"",OSS_2018_19!F68,"")</f>
        <v>24</v>
      </c>
      <c r="M68" s="7">
        <f>IF(OSS_2018_19!G68&lt;&gt;"",OSS_2018_19!G68,"")</f>
        <v>28</v>
      </c>
      <c r="N68" s="7" t="str">
        <f>IF(OSS_2018_19!H68&lt;&gt;"",OSS_2018_19!H68,"")</f>
        <v/>
      </c>
      <c r="O68" s="7">
        <f>IF(OSS_2018_19!I68&lt;&gt;"",OSS_2018_19!I68,"")</f>
        <v>12</v>
      </c>
      <c r="P68" s="7" t="str">
        <f>IF(OSS_2018_19!J68&lt;&gt;"",OSS_2018_19!J68,"")</f>
        <v/>
      </c>
      <c r="Q68" s="5" t="str">
        <f t="shared" ref="Q68:Q98" si="9">IF(B68&lt;&gt;"",IF(AND(L68&lt;&gt;"",M68&lt;&gt;"",N68&lt;&gt;"",O68&lt;&gt;"",P68&lt;&gt;""),"DA","NE"),"")</f>
        <v>NE</v>
      </c>
      <c r="R68" s="87" t="str">
        <f t="shared" ref="R68:R98" si="10">IF(AND(Q68="DA",S68="DA"),$S$2,"")</f>
        <v/>
      </c>
      <c r="S68" s="57" t="str">
        <f t="shared" si="6"/>
        <v>NE</v>
      </c>
      <c r="T68" s="88" t="str">
        <f t="shared" si="7"/>
        <v/>
      </c>
      <c r="U68" s="107"/>
      <c r="W68" s="107"/>
      <c r="Y68" s="71">
        <v>67</v>
      </c>
      <c r="Z68" s="120" t="str">
        <f t="shared" si="8"/>
        <v/>
      </c>
      <c r="AA68" s="144" t="str">
        <f>IF(Z68&lt;&gt;"",VLOOKUP(Z68,OSS_2018_19!$B$3:$AG$99,2,FALSE),"")</f>
        <v/>
      </c>
      <c r="AB68" s="147" t="str">
        <f>IF(Z68&lt;&gt;"",IF(VLOOKUP(Z68,OSS_2018_19!$B$3:$AG$99,21,FALSE)=$S$2,VLOOKUP(Z68,OSS_2018_19!$B$3:$AG$99,19,FALSE),""),"")</f>
        <v/>
      </c>
      <c r="AC68" s="147" t="str">
        <f>IF(Z68&lt;&gt;"",IF(VLOOKUP(Z68,OSS_2018_19!$B$3:$AG$99,21,FALSE)=$S$2,VLOOKUP(Z68,OSS_2018_19!$B$3:$AG$99,20,FALSE),""),"")</f>
        <v/>
      </c>
    </row>
    <row r="69" spans="1:29" s="33" customFormat="1" ht="17.25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97"/>
      <c r="G69" s="97"/>
      <c r="H69" s="97"/>
      <c r="I69" s="97"/>
      <c r="J69" s="99"/>
      <c r="L69" s="7">
        <f>IF(OSS_2018_19!F69&lt;&gt;"",OSS_2018_19!F69,"")</f>
        <v>25</v>
      </c>
      <c r="M69" s="7">
        <f>IF(OSS_2018_19!G69&lt;&gt;"",OSS_2018_19!G69,"")</f>
        <v>27</v>
      </c>
      <c r="N69" s="7">
        <f>IF(OSS_2018_19!H69&lt;&gt;"",OSS_2018_19!H69,"")</f>
        <v>16</v>
      </c>
      <c r="O69" s="7">
        <f>IF(OSS_2018_19!I69&lt;&gt;"",OSS_2018_19!I69,"")</f>
        <v>14</v>
      </c>
      <c r="P69" s="7">
        <f>IF(OSS_2018_19!J69&lt;&gt;"",OSS_2018_19!J69,"")</f>
        <v>9</v>
      </c>
      <c r="Q69" s="5" t="str">
        <f t="shared" si="9"/>
        <v>DA</v>
      </c>
      <c r="R69" s="87" t="str">
        <f t="shared" si="10"/>
        <v/>
      </c>
      <c r="S69" s="57" t="str">
        <f t="shared" si="6"/>
        <v>NE</v>
      </c>
      <c r="T69" s="88" t="str">
        <f t="shared" si="7"/>
        <v/>
      </c>
      <c r="U69" s="107"/>
      <c r="W69" s="107"/>
      <c r="Y69" s="71">
        <v>68</v>
      </c>
      <c r="Z69" s="120" t="str">
        <f t="shared" si="8"/>
        <v/>
      </c>
      <c r="AA69" s="144" t="str">
        <f>IF(Z69&lt;&gt;"",VLOOKUP(Z69,OSS_2018_19!$B$3:$AG$99,2,FALSE),"")</f>
        <v/>
      </c>
      <c r="AB69" s="147" t="str">
        <f>IF(Z69&lt;&gt;"",IF(VLOOKUP(Z69,OSS_2018_19!$B$3:$AG$99,21,FALSE)=$S$2,VLOOKUP(Z69,OSS_2018_19!$B$3:$AG$99,19,FALSE),""),"")</f>
        <v/>
      </c>
      <c r="AC69" s="147" t="str">
        <f>IF(Z69&lt;&gt;"",IF(VLOOKUP(Z69,OSS_2018_19!$B$3:$AG$99,21,FALSE)=$S$2,VLOOKUP(Z69,OSS_2018_19!$B$3:$AG$99,20,FALSE),""),"")</f>
        <v/>
      </c>
    </row>
    <row r="70" spans="1:29" s="33" customFormat="1" ht="17.25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97"/>
      <c r="G70" s="97"/>
      <c r="H70" s="97"/>
      <c r="I70" s="97"/>
      <c r="J70" s="99"/>
      <c r="L70" s="7">
        <f>IF(OSS_2018_19!F70&lt;&gt;"",OSS_2018_19!F70,"")</f>
        <v>28</v>
      </c>
      <c r="M70" s="7">
        <f>IF(OSS_2018_19!G70&lt;&gt;"",OSS_2018_19!G70,"")</f>
        <v>30</v>
      </c>
      <c r="N70" s="7">
        <f>IF(OSS_2018_19!H70&lt;&gt;"",OSS_2018_19!H70,"")</f>
        <v>21</v>
      </c>
      <c r="O70" s="7" t="str">
        <f>IF(OSS_2018_19!I70&lt;&gt;"",OSS_2018_19!I70,"")</f>
        <v/>
      </c>
      <c r="P70" s="7">
        <f>IF(OSS_2018_19!J70&lt;&gt;"",OSS_2018_19!J70,"")</f>
        <v>9</v>
      </c>
      <c r="Q70" s="5" t="str">
        <f t="shared" si="9"/>
        <v>NE</v>
      </c>
      <c r="R70" s="87" t="str">
        <f t="shared" si="10"/>
        <v/>
      </c>
      <c r="S70" s="57" t="str">
        <f t="shared" si="6"/>
        <v>NE</v>
      </c>
      <c r="T70" s="88" t="str">
        <f t="shared" si="7"/>
        <v/>
      </c>
      <c r="U70" s="107"/>
      <c r="W70" s="107"/>
      <c r="Y70" s="71">
        <v>69</v>
      </c>
      <c r="Z70" s="120" t="str">
        <f t="shared" si="8"/>
        <v/>
      </c>
      <c r="AA70" s="144" t="str">
        <f>IF(Z70&lt;&gt;"",VLOOKUP(Z70,OSS_2018_19!$B$3:$AG$99,2,FALSE),"")</f>
        <v/>
      </c>
      <c r="AB70" s="147" t="str">
        <f>IF(Z70&lt;&gt;"",IF(VLOOKUP(Z70,OSS_2018_19!$B$3:$AG$99,21,FALSE)=$S$2,VLOOKUP(Z70,OSS_2018_19!$B$3:$AG$99,19,FALSE),""),"")</f>
        <v/>
      </c>
      <c r="AC70" s="147" t="str">
        <f>IF(Z70&lt;&gt;"",IF(VLOOKUP(Z70,OSS_2018_19!$B$3:$AG$99,21,FALSE)=$S$2,VLOOKUP(Z70,OSS_2018_19!$B$3:$AG$99,20,FALSE),""),"")</f>
        <v/>
      </c>
    </row>
    <row r="71" spans="1:29" s="33" customFormat="1" ht="17.25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97"/>
      <c r="G71" s="97"/>
      <c r="H71" s="97"/>
      <c r="I71" s="97"/>
      <c r="J71" s="99"/>
      <c r="L71" s="7" t="str">
        <f>IF(OSS_2018_19!F71&lt;&gt;"",OSS_2018_19!F71,"")</f>
        <v/>
      </c>
      <c r="M71" s="7" t="str">
        <f>IF(OSS_2018_19!G71&lt;&gt;"",OSS_2018_19!G71,"")</f>
        <v/>
      </c>
      <c r="N71" s="7" t="str">
        <f>IF(OSS_2018_19!H71&lt;&gt;"",OSS_2018_19!H71,"")</f>
        <v/>
      </c>
      <c r="O71" s="7">
        <f>IF(OSS_2018_19!I71&lt;&gt;"",OSS_2018_19!I71,"")</f>
        <v>9</v>
      </c>
      <c r="P71" s="7" t="str">
        <f>IF(OSS_2018_19!J71&lt;&gt;"",OSS_2018_19!J71,"")</f>
        <v/>
      </c>
      <c r="Q71" s="5" t="str">
        <f t="shared" si="9"/>
        <v>NE</v>
      </c>
      <c r="R71" s="87" t="str">
        <f t="shared" si="10"/>
        <v/>
      </c>
      <c r="S71" s="57" t="str">
        <f t="shared" si="6"/>
        <v>NE</v>
      </c>
      <c r="T71" s="88" t="str">
        <f t="shared" si="7"/>
        <v/>
      </c>
      <c r="U71" s="107"/>
      <c r="W71" s="107"/>
      <c r="Y71" s="71">
        <v>70</v>
      </c>
      <c r="Z71" s="120" t="str">
        <f t="shared" si="8"/>
        <v/>
      </c>
      <c r="AA71" s="144" t="str">
        <f>IF(Z71&lt;&gt;"",VLOOKUP(Z71,OSS_2018_19!$B$3:$AG$99,2,FALSE),"")</f>
        <v/>
      </c>
      <c r="AB71" s="147" t="str">
        <f>IF(Z71&lt;&gt;"",IF(VLOOKUP(Z71,OSS_2018_19!$B$3:$AG$99,21,FALSE)=$S$2,VLOOKUP(Z71,OSS_2018_19!$B$3:$AG$99,19,FALSE),""),"")</f>
        <v/>
      </c>
      <c r="AC71" s="147" t="str">
        <f>IF(Z71&lt;&gt;"",IF(VLOOKUP(Z71,OSS_2018_19!$B$3:$AG$99,21,FALSE)=$S$2,VLOOKUP(Z71,OSS_2018_19!$B$3:$AG$99,20,FALSE),""),"")</f>
        <v/>
      </c>
    </row>
    <row r="72" spans="1:29" s="33" customFormat="1" ht="17.25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97"/>
      <c r="G72" s="97"/>
      <c r="H72" s="97"/>
      <c r="I72" s="97"/>
      <c r="J72" s="99"/>
      <c r="L72" s="7">
        <f>IF(OSS_2018_19!F72&lt;&gt;"",OSS_2018_19!F72,"")</f>
        <v>27</v>
      </c>
      <c r="M72" s="7">
        <f>IF(OSS_2018_19!G72&lt;&gt;"",OSS_2018_19!G72,"")</f>
        <v>28</v>
      </c>
      <c r="N72" s="7">
        <f>IF(OSS_2018_19!H72&lt;&gt;"",OSS_2018_19!H72,"")</f>
        <v>15</v>
      </c>
      <c r="O72" s="7" t="str">
        <f>IF(OSS_2018_19!I72&lt;&gt;"",OSS_2018_19!I72,"")</f>
        <v/>
      </c>
      <c r="P72" s="7">
        <f>IF(OSS_2018_19!J72&lt;&gt;"",OSS_2018_19!J72,"")</f>
        <v>9</v>
      </c>
      <c r="Q72" s="5" t="str">
        <f t="shared" si="9"/>
        <v>NE</v>
      </c>
      <c r="R72" s="87" t="str">
        <f t="shared" si="10"/>
        <v/>
      </c>
      <c r="S72" s="57" t="str">
        <f t="shared" si="6"/>
        <v>NE</v>
      </c>
      <c r="T72" s="88" t="str">
        <f t="shared" si="7"/>
        <v/>
      </c>
      <c r="U72" s="107"/>
      <c r="W72" s="107"/>
      <c r="Y72" s="71">
        <v>71</v>
      </c>
      <c r="Z72" s="120" t="str">
        <f t="shared" si="8"/>
        <v/>
      </c>
      <c r="AA72" s="144" t="str">
        <f>IF(Z72&lt;&gt;"",VLOOKUP(Z72,OSS_2018_19!$B$3:$AG$99,2,FALSE),"")</f>
        <v/>
      </c>
      <c r="AB72" s="147" t="str">
        <f>IF(Z72&lt;&gt;"",IF(VLOOKUP(Z72,OSS_2018_19!$B$3:$AG$99,21,FALSE)=$S$2,VLOOKUP(Z72,OSS_2018_19!$B$3:$AG$99,19,FALSE),""),"")</f>
        <v/>
      </c>
      <c r="AC72" s="147" t="str">
        <f>IF(Z72&lt;&gt;"",IF(VLOOKUP(Z72,OSS_2018_19!$B$3:$AG$99,21,FALSE)=$S$2,VLOOKUP(Z72,OSS_2018_19!$B$3:$AG$99,20,FALSE),""),"")</f>
        <v/>
      </c>
    </row>
    <row r="73" spans="1:29" s="33" customFormat="1" ht="17.25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97"/>
      <c r="G73" s="97"/>
      <c r="H73" s="97"/>
      <c r="I73" s="97"/>
      <c r="J73" s="99"/>
      <c r="L73" s="7" t="str">
        <f>IF(OSS_2018_19!F73&lt;&gt;"",OSS_2018_19!F73,"")</f>
        <v/>
      </c>
      <c r="M73" s="7" t="str">
        <f>IF(OSS_2018_19!G73&lt;&gt;"",OSS_2018_19!G73,"")</f>
        <v/>
      </c>
      <c r="N73" s="7" t="str">
        <f>IF(OSS_2018_19!H73&lt;&gt;"",OSS_2018_19!H73,"")</f>
        <v/>
      </c>
      <c r="O73" s="7" t="str">
        <f>IF(OSS_2018_19!I73&lt;&gt;"",OSS_2018_19!I73,"")</f>
        <v/>
      </c>
      <c r="P73" s="7" t="str">
        <f>IF(OSS_2018_19!J73&lt;&gt;"",OSS_2018_19!J73,"")</f>
        <v/>
      </c>
      <c r="Q73" s="5" t="str">
        <f t="shared" si="9"/>
        <v>NE</v>
      </c>
      <c r="R73" s="87" t="str">
        <f t="shared" si="10"/>
        <v/>
      </c>
      <c r="S73" s="57" t="str">
        <f t="shared" si="6"/>
        <v>NE</v>
      </c>
      <c r="T73" s="88" t="str">
        <f t="shared" si="7"/>
        <v/>
      </c>
      <c r="U73" s="107"/>
      <c r="W73" s="107"/>
      <c r="Y73" s="71">
        <v>72</v>
      </c>
      <c r="Z73" s="120" t="str">
        <f t="shared" si="8"/>
        <v/>
      </c>
      <c r="AA73" s="144" t="str">
        <f>IF(Z73&lt;&gt;"",VLOOKUP(Z73,OSS_2018_19!$B$3:$AG$99,2,FALSE),"")</f>
        <v/>
      </c>
      <c r="AB73" s="147" t="str">
        <f>IF(Z73&lt;&gt;"",IF(VLOOKUP(Z73,OSS_2018_19!$B$3:$AG$99,21,FALSE)=$S$2,VLOOKUP(Z73,OSS_2018_19!$B$3:$AG$99,19,FALSE),""),"")</f>
        <v/>
      </c>
      <c r="AC73" s="147" t="str">
        <f>IF(Z73&lt;&gt;"",IF(VLOOKUP(Z73,OSS_2018_19!$B$3:$AG$99,21,FALSE)=$S$2,VLOOKUP(Z73,OSS_2018_19!$B$3:$AG$99,20,FALSE),""),"")</f>
        <v/>
      </c>
    </row>
    <row r="74" spans="1:29" s="33" customFormat="1" ht="17.25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97"/>
      <c r="G74" s="97"/>
      <c r="H74" s="97"/>
      <c r="I74" s="97"/>
      <c r="J74" s="99"/>
      <c r="L74" s="7" t="str">
        <f>IF(OSS_2018_19!F74&lt;&gt;"",OSS_2018_19!F74,"")</f>
        <v/>
      </c>
      <c r="M74" s="7" t="str">
        <f>IF(OSS_2018_19!G74&lt;&gt;"",OSS_2018_19!G74,"")</f>
        <v/>
      </c>
      <c r="N74" s="7" t="str">
        <f>IF(OSS_2018_19!H74&lt;&gt;"",OSS_2018_19!H74,"")</f>
        <v/>
      </c>
      <c r="O74" s="7" t="str">
        <f>IF(OSS_2018_19!I74&lt;&gt;"",OSS_2018_19!I74,"")</f>
        <v/>
      </c>
      <c r="P74" s="7" t="str">
        <f>IF(OSS_2018_19!J74&lt;&gt;"",OSS_2018_19!J74,"")</f>
        <v/>
      </c>
      <c r="Q74" s="5" t="str">
        <f t="shared" si="9"/>
        <v>NE</v>
      </c>
      <c r="R74" s="87" t="str">
        <f t="shared" si="10"/>
        <v/>
      </c>
      <c r="S74" s="57" t="str">
        <f t="shared" si="6"/>
        <v>NE</v>
      </c>
      <c r="T74" s="88" t="str">
        <f t="shared" si="7"/>
        <v/>
      </c>
      <c r="U74" s="107"/>
      <c r="W74" s="107"/>
    </row>
    <row r="75" spans="1:29" s="33" customFormat="1" ht="17.25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97"/>
      <c r="G75" s="97"/>
      <c r="H75" s="97"/>
      <c r="I75" s="97"/>
      <c r="J75" s="99"/>
      <c r="L75" s="7">
        <f>IF(OSS_2018_19!F75&lt;&gt;"",OSS_2018_19!F75,"")</f>
        <v>26</v>
      </c>
      <c r="M75" s="7">
        <f>IF(OSS_2018_19!G75&lt;&gt;"",OSS_2018_19!G75,"")</f>
        <v>25</v>
      </c>
      <c r="N75" s="7">
        <f>IF(OSS_2018_19!H75&lt;&gt;"",OSS_2018_19!H75,"")</f>
        <v>20</v>
      </c>
      <c r="O75" s="7">
        <f>IF(OSS_2018_19!I75&lt;&gt;"",OSS_2018_19!I75,"")</f>
        <v>9</v>
      </c>
      <c r="P75" s="7">
        <f>IF(OSS_2018_19!J75&lt;&gt;"",OSS_2018_19!J75,"")</f>
        <v>9</v>
      </c>
      <c r="Q75" s="5" t="str">
        <f t="shared" si="9"/>
        <v>DA</v>
      </c>
      <c r="R75" s="87" t="str">
        <f t="shared" si="10"/>
        <v/>
      </c>
      <c r="S75" s="57" t="str">
        <f t="shared" si="6"/>
        <v>NE</v>
      </c>
      <c r="T75" s="88" t="str">
        <f t="shared" si="7"/>
        <v/>
      </c>
      <c r="U75" s="107"/>
      <c r="W75" s="107"/>
    </row>
    <row r="76" spans="1:29" s="33" customFormat="1" ht="17.25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97"/>
      <c r="G76" s="97"/>
      <c r="H76" s="97"/>
      <c r="I76" s="97"/>
      <c r="J76" s="99"/>
      <c r="L76" s="7">
        <f>IF(OSS_2018_19!F76&lt;&gt;"",OSS_2018_19!F76,"")</f>
        <v>28</v>
      </c>
      <c r="M76" s="7">
        <f>IF(OSS_2018_19!G76&lt;&gt;"",OSS_2018_19!G76,"")</f>
        <v>30</v>
      </c>
      <c r="N76" s="7">
        <f>IF(OSS_2018_19!H76&lt;&gt;"",OSS_2018_19!H76,"")</f>
        <v>21</v>
      </c>
      <c r="O76" s="7">
        <f>IF(OSS_2018_19!I76&lt;&gt;"",OSS_2018_19!I76,"")</f>
        <v>9</v>
      </c>
      <c r="P76" s="7" t="str">
        <f>IF(OSS_2018_19!J76&lt;&gt;"",OSS_2018_19!J76,"")</f>
        <v/>
      </c>
      <c r="Q76" s="5" t="str">
        <f t="shared" si="9"/>
        <v>NE</v>
      </c>
      <c r="R76" s="87" t="str">
        <f t="shared" si="10"/>
        <v/>
      </c>
      <c r="S76" s="57" t="str">
        <f t="shared" si="6"/>
        <v>NE</v>
      </c>
      <c r="T76" s="88" t="str">
        <f t="shared" si="7"/>
        <v/>
      </c>
      <c r="U76" s="107"/>
      <c r="W76" s="107"/>
    </row>
    <row r="77" spans="1:29" s="33" customFormat="1" ht="17.25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97"/>
      <c r="G77" s="97"/>
      <c r="H77" s="97"/>
      <c r="I77" s="97"/>
      <c r="J77" s="99"/>
      <c r="L77" s="7">
        <f>IF(OSS_2018_19!F77&lt;&gt;"",OSS_2018_19!F77,"")</f>
        <v>29</v>
      </c>
      <c r="M77" s="7">
        <f>IF(OSS_2018_19!G77&lt;&gt;"",OSS_2018_19!G77,"")</f>
        <v>28</v>
      </c>
      <c r="N77" s="7">
        <f>IF(OSS_2018_19!H77&lt;&gt;"",OSS_2018_19!H77,"")</f>
        <v>18</v>
      </c>
      <c r="O77" s="7">
        <f>IF(OSS_2018_19!I77&lt;&gt;"",OSS_2018_19!I77,"")</f>
        <v>12</v>
      </c>
      <c r="P77" s="7">
        <f>IF(OSS_2018_19!J77&lt;&gt;"",OSS_2018_19!J77,"")</f>
        <v>12</v>
      </c>
      <c r="Q77" s="5" t="str">
        <f t="shared" si="9"/>
        <v>DA</v>
      </c>
      <c r="R77" s="87" t="str">
        <f t="shared" si="10"/>
        <v/>
      </c>
      <c r="S77" s="57" t="str">
        <f t="shared" si="6"/>
        <v>NE</v>
      </c>
      <c r="T77" s="88" t="str">
        <f t="shared" si="7"/>
        <v/>
      </c>
      <c r="U77" s="107"/>
      <c r="W77" s="107"/>
    </row>
    <row r="78" spans="1:29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97"/>
      <c r="G78" s="97"/>
      <c r="H78" s="97"/>
      <c r="I78" s="97"/>
      <c r="J78" s="99"/>
      <c r="L78" s="7">
        <f>IF(OSS_2018_19!F78&lt;&gt;"",OSS_2018_19!F78,"")</f>
        <v>30</v>
      </c>
      <c r="M78" s="7">
        <f>IF(OSS_2018_19!G78&lt;&gt;"",OSS_2018_19!G78,"")</f>
        <v>26</v>
      </c>
      <c r="N78" s="7">
        <f>IF(OSS_2018_19!H78&lt;&gt;"",OSS_2018_19!H78,"")</f>
        <v>12</v>
      </c>
      <c r="O78" s="7">
        <f>IF(OSS_2018_19!I78&lt;&gt;"",OSS_2018_19!I78,"")</f>
        <v>9</v>
      </c>
      <c r="P78" s="7">
        <f>IF(OSS_2018_19!J78&lt;&gt;"",OSS_2018_19!J78,"")</f>
        <v>9</v>
      </c>
      <c r="Q78" s="5" t="str">
        <f t="shared" si="9"/>
        <v>DA</v>
      </c>
      <c r="R78" s="87" t="str">
        <f t="shared" si="10"/>
        <v/>
      </c>
      <c r="S78" s="57" t="str">
        <f t="shared" si="6"/>
        <v>NE</v>
      </c>
      <c r="T78" s="88" t="str">
        <f t="shared" si="7"/>
        <v/>
      </c>
      <c r="U78" s="107"/>
      <c r="W78" s="107"/>
    </row>
    <row r="79" spans="1:29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97"/>
      <c r="G79" s="97"/>
      <c r="H79" s="97"/>
      <c r="I79" s="97"/>
      <c r="J79" s="99"/>
      <c r="L79" s="7">
        <f>IF(OSS_2018_19!F79&lt;&gt;"",OSS_2018_19!F79,"")</f>
        <v>29</v>
      </c>
      <c r="M79" s="7">
        <f>IF(OSS_2018_19!G79&lt;&gt;"",OSS_2018_19!G79,"")</f>
        <v>29</v>
      </c>
      <c r="N79" s="7">
        <f>IF(OSS_2018_19!H79&lt;&gt;"",OSS_2018_19!H79,"")</f>
        <v>17</v>
      </c>
      <c r="O79" s="7">
        <f>IF(OSS_2018_19!I79&lt;&gt;"",OSS_2018_19!I79,"")</f>
        <v>9</v>
      </c>
      <c r="P79" s="7">
        <f>IF(OSS_2018_19!J79&lt;&gt;"",OSS_2018_19!J79,"")</f>
        <v>12</v>
      </c>
      <c r="Q79" s="5" t="str">
        <f t="shared" si="9"/>
        <v>DA</v>
      </c>
      <c r="R79" s="87" t="str">
        <f t="shared" si="10"/>
        <v/>
      </c>
      <c r="S79" s="57" t="str">
        <f t="shared" si="6"/>
        <v>NE</v>
      </c>
      <c r="T79" s="88" t="str">
        <f t="shared" si="7"/>
        <v/>
      </c>
      <c r="U79" s="107"/>
      <c r="W79" s="107"/>
    </row>
    <row r="80" spans="1:29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97"/>
      <c r="G80" s="97"/>
      <c r="H80" s="97"/>
      <c r="I80" s="97"/>
      <c r="J80" s="99"/>
      <c r="L80" s="7" t="str">
        <f>IF(OSS_2018_19!F80&lt;&gt;"",OSS_2018_19!F80,"")</f>
        <v/>
      </c>
      <c r="M80" s="7" t="str">
        <f>IF(OSS_2018_19!G80&lt;&gt;"",OSS_2018_19!G80,"")</f>
        <v/>
      </c>
      <c r="N80" s="7" t="str">
        <f>IF(OSS_2018_19!H80&lt;&gt;"",OSS_2018_19!H80,"")</f>
        <v/>
      </c>
      <c r="O80" s="7" t="str">
        <f>IF(OSS_2018_19!I80&lt;&gt;"",OSS_2018_19!I80,"")</f>
        <v/>
      </c>
      <c r="P80" s="7" t="str">
        <f>IF(OSS_2018_19!J80&lt;&gt;"",OSS_2018_19!J80,"")</f>
        <v/>
      </c>
      <c r="Q80" s="5" t="str">
        <f t="shared" si="9"/>
        <v>NE</v>
      </c>
      <c r="R80" s="87" t="str">
        <f t="shared" si="10"/>
        <v/>
      </c>
      <c r="S80" s="57" t="str">
        <f t="shared" si="6"/>
        <v>NE</v>
      </c>
      <c r="T80" s="88" t="str">
        <f t="shared" si="7"/>
        <v/>
      </c>
      <c r="U80" s="107"/>
      <c r="W80" s="107"/>
    </row>
    <row r="81" spans="1:23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97"/>
      <c r="G81" s="97"/>
      <c r="H81" s="97"/>
      <c r="I81" s="97"/>
      <c r="J81" s="99"/>
      <c r="L81" s="7" t="str">
        <f>IF(OSS_2018_19!F81&lt;&gt;"",OSS_2018_19!F81,"")</f>
        <v/>
      </c>
      <c r="M81" s="7" t="str">
        <f>IF(OSS_2018_19!G81&lt;&gt;"",OSS_2018_19!G81,"")</f>
        <v/>
      </c>
      <c r="N81" s="7" t="str">
        <f>IF(OSS_2018_19!H81&lt;&gt;"",OSS_2018_19!H81,"")</f>
        <v/>
      </c>
      <c r="O81" s="7" t="str">
        <f>IF(OSS_2018_19!I81&lt;&gt;"",OSS_2018_19!I81,"")</f>
        <v/>
      </c>
      <c r="P81" s="7" t="str">
        <f>IF(OSS_2018_19!J81&lt;&gt;"",OSS_2018_19!J81,"")</f>
        <v/>
      </c>
      <c r="Q81" s="5" t="str">
        <f t="shared" si="9"/>
        <v>NE</v>
      </c>
      <c r="R81" s="87" t="str">
        <f t="shared" si="10"/>
        <v/>
      </c>
      <c r="S81" s="57" t="str">
        <f t="shared" si="6"/>
        <v>NE</v>
      </c>
      <c r="T81" s="88" t="str">
        <f t="shared" si="7"/>
        <v/>
      </c>
      <c r="U81" s="107"/>
      <c r="W81" s="107"/>
    </row>
    <row r="82" spans="1:23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97"/>
      <c r="G82" s="97"/>
      <c r="H82" s="97"/>
      <c r="I82" s="97"/>
      <c r="J82" s="99"/>
      <c r="L82" s="7" t="str">
        <f>IF(OSS_2018_19!F82&lt;&gt;"",OSS_2018_19!F82,"")</f>
        <v/>
      </c>
      <c r="M82" s="7">
        <f>IF(OSS_2018_19!G82&lt;&gt;"",OSS_2018_19!G82,"")</f>
        <v>26</v>
      </c>
      <c r="N82" s="7" t="str">
        <f>IF(OSS_2018_19!H82&lt;&gt;"",OSS_2018_19!H82,"")</f>
        <v/>
      </c>
      <c r="O82" s="7" t="str">
        <f>IF(OSS_2018_19!I82&lt;&gt;"",OSS_2018_19!I82,"")</f>
        <v/>
      </c>
      <c r="P82" s="7" t="str">
        <f>IF(OSS_2018_19!J82&lt;&gt;"",OSS_2018_19!J82,"")</f>
        <v/>
      </c>
      <c r="Q82" s="5" t="str">
        <f t="shared" si="9"/>
        <v>NE</v>
      </c>
      <c r="R82" s="87" t="str">
        <f t="shared" si="10"/>
        <v/>
      </c>
      <c r="S82" s="57" t="str">
        <f t="shared" si="6"/>
        <v>NE</v>
      </c>
      <c r="T82" s="88" t="str">
        <f t="shared" si="7"/>
        <v/>
      </c>
      <c r="U82" s="107"/>
      <c r="W82" s="107"/>
    </row>
    <row r="83" spans="1:23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97"/>
      <c r="G83" s="97"/>
      <c r="H83" s="97"/>
      <c r="I83" s="97"/>
      <c r="J83" s="99"/>
      <c r="L83" s="7" t="str">
        <f>IF(OSS_2018_19!F83&lt;&gt;"",OSS_2018_19!F83,"")</f>
        <v/>
      </c>
      <c r="M83" s="7" t="str">
        <f>IF(OSS_2018_19!G83&lt;&gt;"",OSS_2018_19!G83,"")</f>
        <v/>
      </c>
      <c r="N83" s="7" t="str">
        <f>IF(OSS_2018_19!H83&lt;&gt;"",OSS_2018_19!H83,"")</f>
        <v/>
      </c>
      <c r="O83" s="7" t="str">
        <f>IF(OSS_2018_19!I83&lt;&gt;"",OSS_2018_19!I83,"")</f>
        <v/>
      </c>
      <c r="P83" s="7" t="str">
        <f>IF(OSS_2018_19!J83&lt;&gt;"",OSS_2018_19!J83,"")</f>
        <v/>
      </c>
      <c r="Q83" s="5" t="str">
        <f t="shared" si="9"/>
        <v>NE</v>
      </c>
      <c r="R83" s="87" t="str">
        <f t="shared" si="10"/>
        <v/>
      </c>
      <c r="S83" s="57" t="str">
        <f t="shared" si="6"/>
        <v>NE</v>
      </c>
      <c r="T83" s="88" t="str">
        <f t="shared" si="7"/>
        <v/>
      </c>
      <c r="U83" s="107"/>
      <c r="W83" s="107"/>
    </row>
    <row r="84" spans="1:23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97"/>
      <c r="G84" s="97"/>
      <c r="H84" s="97"/>
      <c r="I84" s="97"/>
      <c r="J84" s="99"/>
      <c r="L84" s="7">
        <f>IF(OSS_2018_19!F84&lt;&gt;"",OSS_2018_19!F84,"")</f>
        <v>26</v>
      </c>
      <c r="M84" s="7">
        <f>IF(OSS_2018_19!G84&lt;&gt;"",OSS_2018_19!G84,"")</f>
        <v>30</v>
      </c>
      <c r="N84" s="7">
        <f>IF(OSS_2018_19!H84&lt;&gt;"",OSS_2018_19!H84,"")</f>
        <v>15</v>
      </c>
      <c r="O84" s="7">
        <f>IF(OSS_2018_19!I84&lt;&gt;"",OSS_2018_19!I84,"")</f>
        <v>9</v>
      </c>
      <c r="P84" s="7">
        <f>IF(OSS_2018_19!J84&lt;&gt;"",OSS_2018_19!J84,"")</f>
        <v>10</v>
      </c>
      <c r="Q84" s="5" t="str">
        <f t="shared" si="9"/>
        <v>DA</v>
      </c>
      <c r="R84" s="87" t="str">
        <f t="shared" si="10"/>
        <v/>
      </c>
      <c r="S84" s="57" t="str">
        <f t="shared" si="6"/>
        <v>NE</v>
      </c>
      <c r="T84" s="88" t="str">
        <f t="shared" si="7"/>
        <v/>
      </c>
      <c r="U84" s="107"/>
      <c r="W84" s="107"/>
    </row>
    <row r="85" spans="1:23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97"/>
      <c r="G85" s="97"/>
      <c r="H85" s="97"/>
      <c r="I85" s="97"/>
      <c r="J85" s="99"/>
      <c r="L85" s="7">
        <f>IF(OSS_2018_19!F85&lt;&gt;"",OSS_2018_19!F85,"")</f>
        <v>31</v>
      </c>
      <c r="M85" s="7">
        <f>IF(OSS_2018_19!G85&lt;&gt;"",OSS_2018_19!G85,"")</f>
        <v>31</v>
      </c>
      <c r="N85" s="7">
        <f>IF(OSS_2018_19!H85&lt;&gt;"",OSS_2018_19!H85,"")</f>
        <v>15</v>
      </c>
      <c r="O85" s="7">
        <f>IF(OSS_2018_19!I85&lt;&gt;"",OSS_2018_19!I85,"")</f>
        <v>9</v>
      </c>
      <c r="P85" s="7">
        <f>IF(OSS_2018_19!J85&lt;&gt;"",OSS_2018_19!J85,"")</f>
        <v>9</v>
      </c>
      <c r="Q85" s="5" t="str">
        <f t="shared" si="9"/>
        <v>DA</v>
      </c>
      <c r="R85" s="87" t="str">
        <f t="shared" si="10"/>
        <v/>
      </c>
      <c r="S85" s="57" t="str">
        <f t="shared" si="6"/>
        <v>NE</v>
      </c>
      <c r="T85" s="88" t="str">
        <f t="shared" si="7"/>
        <v/>
      </c>
      <c r="U85" s="107"/>
      <c r="W85" s="107"/>
    </row>
    <row r="86" spans="1:23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97"/>
      <c r="G86" s="97"/>
      <c r="H86" s="97"/>
      <c r="I86" s="97"/>
      <c r="J86" s="99"/>
      <c r="L86" s="7" t="str">
        <f>IF(OSS_2018_19!F86&lt;&gt;"",OSS_2018_19!F86,"")</f>
        <v/>
      </c>
      <c r="M86" s="7" t="str">
        <f>IF(OSS_2018_19!G86&lt;&gt;"",OSS_2018_19!G86,"")</f>
        <v/>
      </c>
      <c r="N86" s="7" t="str">
        <f>IF(OSS_2018_19!H86&lt;&gt;"",OSS_2018_19!H86,"")</f>
        <v/>
      </c>
      <c r="O86" s="7">
        <f>IF(OSS_2018_19!I86&lt;&gt;"",OSS_2018_19!I86,"")</f>
        <v>1</v>
      </c>
      <c r="P86" s="7" t="str">
        <f>IF(OSS_2018_19!J86&lt;&gt;"",OSS_2018_19!J86,"")</f>
        <v/>
      </c>
      <c r="Q86" s="5" t="str">
        <f t="shared" si="9"/>
        <v>NE</v>
      </c>
      <c r="R86" s="87" t="str">
        <f t="shared" si="10"/>
        <v/>
      </c>
      <c r="S86" s="57" t="str">
        <f t="shared" si="6"/>
        <v>NE</v>
      </c>
      <c r="T86" s="88" t="str">
        <f t="shared" si="7"/>
        <v/>
      </c>
      <c r="U86" s="107"/>
      <c r="W86" s="107"/>
    </row>
    <row r="87" spans="1:23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97"/>
      <c r="G87" s="97"/>
      <c r="H87" s="97"/>
      <c r="I87" s="97"/>
      <c r="J87" s="99"/>
      <c r="L87" s="7">
        <f>IF(OSS_2018_19!F87&lt;&gt;"",OSS_2018_19!F87,"")</f>
        <v>32</v>
      </c>
      <c r="M87" s="7">
        <f>IF(OSS_2018_19!G87&lt;&gt;"",OSS_2018_19!G87,"")</f>
        <v>30</v>
      </c>
      <c r="N87" s="7">
        <f>IF(OSS_2018_19!H87&lt;&gt;"",OSS_2018_19!H87,"")</f>
        <v>21</v>
      </c>
      <c r="O87" s="7">
        <f>IF(OSS_2018_19!I87&lt;&gt;"",OSS_2018_19!I87,"")</f>
        <v>10</v>
      </c>
      <c r="P87" s="7">
        <f>IF(OSS_2018_19!J87&lt;&gt;"",OSS_2018_19!J87,"")</f>
        <v>15</v>
      </c>
      <c r="Q87" s="5" t="str">
        <f t="shared" si="9"/>
        <v>DA</v>
      </c>
      <c r="R87" s="87" t="str">
        <f t="shared" si="10"/>
        <v/>
      </c>
      <c r="S87" s="57" t="str">
        <f t="shared" si="6"/>
        <v>NE</v>
      </c>
      <c r="T87" s="88" t="str">
        <f t="shared" si="7"/>
        <v/>
      </c>
      <c r="U87" s="107"/>
      <c r="W87" s="107"/>
    </row>
    <row r="88" spans="1:23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97"/>
      <c r="G88" s="97"/>
      <c r="H88" s="97"/>
      <c r="I88" s="97"/>
      <c r="J88" s="99"/>
      <c r="L88" s="7">
        <f>IF(OSS_2018_19!F88&lt;&gt;"",OSS_2018_19!F88,"")</f>
        <v>27</v>
      </c>
      <c r="M88" s="7">
        <f>IF(OSS_2018_19!G88&lt;&gt;"",OSS_2018_19!G88,"")</f>
        <v>31</v>
      </c>
      <c r="N88" s="7" t="str">
        <f>IF(OSS_2018_19!H88&lt;&gt;"",OSS_2018_19!H88,"")</f>
        <v/>
      </c>
      <c r="O88" s="7">
        <f>IF(OSS_2018_19!I88&lt;&gt;"",OSS_2018_19!I88,"")</f>
        <v>10</v>
      </c>
      <c r="P88" s="7" t="str">
        <f>IF(OSS_2018_19!J88&lt;&gt;"",OSS_2018_19!J88,"")</f>
        <v/>
      </c>
      <c r="Q88" s="5" t="str">
        <f t="shared" si="9"/>
        <v>NE</v>
      </c>
      <c r="R88" s="87" t="str">
        <f t="shared" si="10"/>
        <v/>
      </c>
      <c r="S88" s="57" t="str">
        <f t="shared" si="6"/>
        <v>NE</v>
      </c>
      <c r="T88" s="88" t="str">
        <f t="shared" si="7"/>
        <v/>
      </c>
      <c r="U88" s="107"/>
      <c r="W88" s="107"/>
    </row>
    <row r="89" spans="1:23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97"/>
      <c r="G89" s="97"/>
      <c r="H89" s="97"/>
      <c r="I89" s="97"/>
      <c r="J89" s="99"/>
      <c r="L89" s="7">
        <f>IF(OSS_2018_19!F89&lt;&gt;"",OSS_2018_19!F89,"")</f>
        <v>31</v>
      </c>
      <c r="M89" s="7">
        <f>IF(OSS_2018_19!G89&lt;&gt;"",OSS_2018_19!G89,"")</f>
        <v>32</v>
      </c>
      <c r="N89" s="7">
        <f>IF(OSS_2018_19!H89&lt;&gt;"",OSS_2018_19!H89,"")</f>
        <v>20</v>
      </c>
      <c r="O89" s="7">
        <f>IF(OSS_2018_19!I89&lt;&gt;"",OSS_2018_19!I89,"")</f>
        <v>14</v>
      </c>
      <c r="P89" s="7">
        <f>IF(OSS_2018_19!J89&lt;&gt;"",OSS_2018_19!J89,"")</f>
        <v>11</v>
      </c>
      <c r="Q89" s="5" t="str">
        <f t="shared" si="9"/>
        <v>DA</v>
      </c>
      <c r="R89" s="87" t="str">
        <f t="shared" si="10"/>
        <v/>
      </c>
      <c r="S89" s="57" t="str">
        <f t="shared" si="6"/>
        <v>NE</v>
      </c>
      <c r="T89" s="88" t="str">
        <f t="shared" si="7"/>
        <v/>
      </c>
      <c r="U89" s="107"/>
      <c r="W89" s="107"/>
    </row>
    <row r="90" spans="1:23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97"/>
      <c r="G90" s="97"/>
      <c r="H90" s="97"/>
      <c r="I90" s="97"/>
      <c r="J90" s="99"/>
      <c r="L90" s="7">
        <f>IF(OSS_2018_19!F90&lt;&gt;"",OSS_2018_19!F90,"")</f>
        <v>29</v>
      </c>
      <c r="M90" s="7">
        <f>IF(OSS_2018_19!G90&lt;&gt;"",OSS_2018_19!G90,"")</f>
        <v>30</v>
      </c>
      <c r="N90" s="7">
        <f>IF(OSS_2018_19!H90&lt;&gt;"",OSS_2018_19!H90,"")</f>
        <v>13</v>
      </c>
      <c r="O90" s="7" t="str">
        <f>IF(OSS_2018_19!I90&lt;&gt;"",OSS_2018_19!I90,"")</f>
        <v/>
      </c>
      <c r="P90" s="7" t="str">
        <f>IF(OSS_2018_19!J90&lt;&gt;"",OSS_2018_19!J90,"")</f>
        <v/>
      </c>
      <c r="Q90" s="5" t="str">
        <f t="shared" si="9"/>
        <v>NE</v>
      </c>
      <c r="R90" s="87" t="str">
        <f t="shared" si="10"/>
        <v/>
      </c>
      <c r="S90" s="57" t="str">
        <f t="shared" si="6"/>
        <v>NE</v>
      </c>
      <c r="T90" s="88" t="str">
        <f t="shared" si="7"/>
        <v/>
      </c>
      <c r="U90" s="107"/>
      <c r="W90" s="107"/>
    </row>
    <row r="91" spans="1:23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97"/>
      <c r="G91" s="97"/>
      <c r="H91" s="97"/>
      <c r="I91" s="97"/>
      <c r="J91" s="99"/>
      <c r="L91" s="7" t="str">
        <f>IF(OSS_2018_19!F91&lt;&gt;"",OSS_2018_19!F91,"")</f>
        <v/>
      </c>
      <c r="M91" s="7" t="str">
        <f>IF(OSS_2018_19!G91&lt;&gt;"",OSS_2018_19!G91,"")</f>
        <v/>
      </c>
      <c r="N91" s="7">
        <f>IF(OSS_2018_19!H91&lt;&gt;"",OSS_2018_19!H91,"")</f>
        <v>12</v>
      </c>
      <c r="O91" s="7" t="str">
        <f>IF(OSS_2018_19!I91&lt;&gt;"",OSS_2018_19!I91,"")</f>
        <v/>
      </c>
      <c r="P91" s="7" t="str">
        <f>IF(OSS_2018_19!J91&lt;&gt;"",OSS_2018_19!J91,"")</f>
        <v/>
      </c>
      <c r="Q91" s="5" t="str">
        <f t="shared" si="9"/>
        <v>NE</v>
      </c>
      <c r="R91" s="87" t="str">
        <f t="shared" si="10"/>
        <v/>
      </c>
      <c r="S91" s="57" t="str">
        <f t="shared" si="6"/>
        <v>NE</v>
      </c>
      <c r="T91" s="88" t="str">
        <f t="shared" si="7"/>
        <v/>
      </c>
      <c r="U91" s="107"/>
      <c r="W91" s="107"/>
    </row>
    <row r="92" spans="1:23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97"/>
      <c r="G92" s="97"/>
      <c r="H92" s="97"/>
      <c r="I92" s="97"/>
      <c r="J92" s="99"/>
      <c r="L92" s="7">
        <f>IF(OSS_2018_19!F92&lt;&gt;"",OSS_2018_19!F92,"")</f>
        <v>28</v>
      </c>
      <c r="M92" s="7">
        <f>IF(OSS_2018_19!G92&lt;&gt;"",OSS_2018_19!G92,"")</f>
        <v>31</v>
      </c>
      <c r="N92" s="7" t="str">
        <f>IF(OSS_2018_19!H92&lt;&gt;"",OSS_2018_19!H92,"")</f>
        <v/>
      </c>
      <c r="O92" s="7">
        <f>IF(OSS_2018_19!I92&lt;&gt;"",OSS_2018_19!I92,"")</f>
        <v>10</v>
      </c>
      <c r="P92" s="7">
        <f>IF(OSS_2018_19!J92&lt;&gt;"",OSS_2018_19!J92,"")</f>
        <v>9</v>
      </c>
      <c r="Q92" s="5" t="str">
        <f t="shared" si="9"/>
        <v>NE</v>
      </c>
      <c r="R92" s="87" t="str">
        <f t="shared" si="10"/>
        <v/>
      </c>
      <c r="S92" s="57" t="str">
        <f t="shared" si="6"/>
        <v>NE</v>
      </c>
      <c r="T92" s="88" t="str">
        <f t="shared" si="7"/>
        <v/>
      </c>
      <c r="U92" s="107"/>
      <c r="W92" s="107"/>
    </row>
    <row r="93" spans="1:23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97"/>
      <c r="G93" s="97"/>
      <c r="H93" s="97"/>
      <c r="I93" s="97"/>
      <c r="J93" s="99"/>
      <c r="L93" s="7" t="str">
        <f>IF(OSS_2018_19!F93&lt;&gt;"",OSS_2018_19!F93,"")</f>
        <v/>
      </c>
      <c r="M93" s="7" t="str">
        <f>IF(OSS_2018_19!G93&lt;&gt;"",OSS_2018_19!G93,"")</f>
        <v/>
      </c>
      <c r="N93" s="7" t="str">
        <f>IF(OSS_2018_19!H93&lt;&gt;"",OSS_2018_19!H93,"")</f>
        <v/>
      </c>
      <c r="O93" s="7" t="str">
        <f>IF(OSS_2018_19!I93&lt;&gt;"",OSS_2018_19!I93,"")</f>
        <v/>
      </c>
      <c r="P93" s="7" t="str">
        <f>IF(OSS_2018_19!J93&lt;&gt;"",OSS_2018_19!J93,"")</f>
        <v/>
      </c>
      <c r="Q93" s="5" t="str">
        <f t="shared" si="9"/>
        <v>NE</v>
      </c>
      <c r="R93" s="87" t="str">
        <f t="shared" si="10"/>
        <v/>
      </c>
      <c r="S93" s="57" t="str">
        <f t="shared" si="6"/>
        <v>NE</v>
      </c>
      <c r="T93" s="88" t="str">
        <f t="shared" si="7"/>
        <v/>
      </c>
      <c r="U93" s="107"/>
      <c r="W93" s="107"/>
    </row>
    <row r="94" spans="1:23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97"/>
      <c r="G94" s="97"/>
      <c r="H94" s="97"/>
      <c r="I94" s="97"/>
      <c r="J94" s="99"/>
      <c r="L94" s="7">
        <f>IF(OSS_2018_19!F94&lt;&gt;"",OSS_2018_19!F94,"")</f>
        <v>26</v>
      </c>
      <c r="M94" s="7">
        <f>IF(OSS_2018_19!G94&lt;&gt;"",OSS_2018_19!G94,"")</f>
        <v>27</v>
      </c>
      <c r="N94" s="7">
        <f>IF(OSS_2018_19!H94&lt;&gt;"",OSS_2018_19!H94,"")</f>
        <v>21</v>
      </c>
      <c r="O94" s="7">
        <f>IF(OSS_2018_19!I94&lt;&gt;"",OSS_2018_19!I94,"")</f>
        <v>9</v>
      </c>
      <c r="P94" s="7">
        <f>IF(OSS_2018_19!J94&lt;&gt;"",OSS_2018_19!J94,"")</f>
        <v>12</v>
      </c>
      <c r="Q94" s="5" t="str">
        <f t="shared" si="9"/>
        <v>DA</v>
      </c>
      <c r="R94" s="87" t="str">
        <f t="shared" si="10"/>
        <v/>
      </c>
      <c r="S94" s="57" t="str">
        <f t="shared" si="6"/>
        <v>NE</v>
      </c>
      <c r="T94" s="88" t="str">
        <f t="shared" si="7"/>
        <v/>
      </c>
      <c r="U94" s="107"/>
      <c r="W94" s="107"/>
    </row>
    <row r="95" spans="1:23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97"/>
      <c r="G95" s="97"/>
      <c r="H95" s="97"/>
      <c r="I95" s="97"/>
      <c r="J95" s="99"/>
      <c r="L95" s="7" t="str">
        <f>IF(OSS_2018_19!F95&lt;&gt;"",OSS_2018_19!F95,"")</f>
        <v/>
      </c>
      <c r="M95" s="7" t="str">
        <f>IF(OSS_2018_19!G95&lt;&gt;"",OSS_2018_19!G95,"")</f>
        <v/>
      </c>
      <c r="N95" s="7" t="str">
        <f>IF(OSS_2018_19!H95&lt;&gt;"",OSS_2018_19!H95,"")</f>
        <v/>
      </c>
      <c r="O95" s="7" t="str">
        <f>IF(OSS_2018_19!I95&lt;&gt;"",OSS_2018_19!I95,"")</f>
        <v/>
      </c>
      <c r="P95" s="7" t="str">
        <f>IF(OSS_2018_19!J95&lt;&gt;"",OSS_2018_19!J95,"")</f>
        <v/>
      </c>
      <c r="Q95" s="5" t="str">
        <f t="shared" si="9"/>
        <v>NE</v>
      </c>
      <c r="R95" s="87" t="str">
        <f t="shared" si="10"/>
        <v/>
      </c>
      <c r="S95" s="57" t="str">
        <f t="shared" si="6"/>
        <v>NE</v>
      </c>
      <c r="T95" s="88" t="str">
        <f t="shared" si="7"/>
        <v/>
      </c>
      <c r="U95" s="107"/>
      <c r="W95" s="107"/>
    </row>
    <row r="96" spans="1:23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97"/>
      <c r="G96" s="97"/>
      <c r="H96" s="97"/>
      <c r="I96" s="97"/>
      <c r="J96" s="99"/>
      <c r="L96" s="7">
        <f>IF(OSS_2018_19!F96&lt;&gt;"",OSS_2018_19!F96,"")</f>
        <v>25</v>
      </c>
      <c r="M96" s="7">
        <f>IF(OSS_2018_19!G96&lt;&gt;"",OSS_2018_19!G96,"")</f>
        <v>30</v>
      </c>
      <c r="N96" s="7">
        <f>IF(OSS_2018_19!H96&lt;&gt;"",OSS_2018_19!H96,"")</f>
        <v>17</v>
      </c>
      <c r="O96" s="7">
        <f>IF(OSS_2018_19!I96&lt;&gt;"",OSS_2018_19!I96,"")</f>
        <v>11</v>
      </c>
      <c r="P96" s="7">
        <f>IF(OSS_2018_19!J96&lt;&gt;"",OSS_2018_19!J96,"")</f>
        <v>12</v>
      </c>
      <c r="Q96" s="5" t="str">
        <f t="shared" si="9"/>
        <v>DA</v>
      </c>
      <c r="R96" s="87" t="str">
        <f t="shared" si="10"/>
        <v/>
      </c>
      <c r="S96" s="57" t="str">
        <f t="shared" si="6"/>
        <v>NE</v>
      </c>
      <c r="T96" s="88" t="str">
        <f t="shared" si="7"/>
        <v/>
      </c>
      <c r="U96" s="107"/>
      <c r="W96" s="107"/>
    </row>
    <row r="97" spans="1:23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97"/>
      <c r="G97" s="97"/>
      <c r="H97" s="97"/>
      <c r="I97" s="97"/>
      <c r="J97" s="99"/>
      <c r="L97" s="7">
        <f>IF(OSS_2018_19!F97&lt;&gt;"",OSS_2018_19!F97,"")</f>
        <v>25</v>
      </c>
      <c r="M97" s="7">
        <f>IF(OSS_2018_19!G97&lt;&gt;"",OSS_2018_19!G97,"")</f>
        <v>27</v>
      </c>
      <c r="N97" s="7">
        <f>IF(OSS_2018_19!H97&lt;&gt;"",OSS_2018_19!H97,"")</f>
        <v>15</v>
      </c>
      <c r="O97" s="7">
        <f>IF(OSS_2018_19!I97&lt;&gt;"",OSS_2018_19!I97,"")</f>
        <v>10</v>
      </c>
      <c r="P97" s="7">
        <f>IF(OSS_2018_19!J97&lt;&gt;"",OSS_2018_19!J97,"")</f>
        <v>9</v>
      </c>
      <c r="Q97" s="5" t="str">
        <f t="shared" si="9"/>
        <v>DA</v>
      </c>
      <c r="R97" s="87" t="str">
        <f t="shared" si="10"/>
        <v/>
      </c>
      <c r="S97" s="57" t="str">
        <f t="shared" si="6"/>
        <v>NE</v>
      </c>
      <c r="T97" s="88" t="str">
        <f t="shared" si="7"/>
        <v/>
      </c>
      <c r="U97" s="107"/>
      <c r="W97" s="107"/>
    </row>
    <row r="98" spans="1:23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 t="str">
        <f>IF(OSS_2018_19!E98&lt;&gt;"",OSS_2018_19!E98,"")</f>
        <v/>
      </c>
      <c r="F98" s="101"/>
      <c r="G98" s="101"/>
      <c r="H98" s="101"/>
      <c r="I98" s="101"/>
      <c r="J98" s="102"/>
      <c r="L98" s="7" t="str">
        <f>IF(OSS_2018_19!F98&lt;&gt;"",OSS_2018_19!F98,"")</f>
        <v/>
      </c>
      <c r="M98" s="7" t="str">
        <f>IF(OSS_2018_19!G98&lt;&gt;"",OSS_2018_19!G98,"")</f>
        <v/>
      </c>
      <c r="N98" s="7" t="str">
        <f>IF(OSS_2018_19!H98&lt;&gt;"",OSS_2018_19!H98,"")</f>
        <v/>
      </c>
      <c r="O98" s="7" t="str">
        <f>IF(OSS_2018_19!I98&lt;&gt;"",OSS_2018_19!I98,"")</f>
        <v/>
      </c>
      <c r="P98" s="7" t="str">
        <f>IF(OSS_2018_19!J98&lt;&gt;"",OSS_2018_19!J98,"")</f>
        <v/>
      </c>
      <c r="Q98" s="5" t="str">
        <f t="shared" si="9"/>
        <v>NE</v>
      </c>
      <c r="R98" s="87" t="str">
        <f t="shared" si="10"/>
        <v/>
      </c>
      <c r="S98" s="57" t="str">
        <f t="shared" si="6"/>
        <v>NE</v>
      </c>
      <c r="T98" s="88" t="str">
        <f t="shared" si="7"/>
        <v/>
      </c>
      <c r="U98" s="107"/>
      <c r="W98" s="107"/>
    </row>
    <row r="99" spans="1:23">
      <c r="A99" s="44">
        <f>IF(OSS_2018_19!A99&lt;&gt;"",OSS_2018_19!A99,"")</f>
        <v>97</v>
      </c>
      <c r="B99" s="7" t="str">
        <f>IF(OSS_2018_19!B99&lt;&gt;"",OSS_2018_19!B99,"")</f>
        <v>2017/2080</v>
      </c>
      <c r="C99" s="35" t="str">
        <f>IF(OSS_2018_19!C99&lt;&gt;"",OSS_2018_19!C99,"")</f>
        <v>Jokić Borković Danijela</v>
      </c>
      <c r="D99" s="7">
        <f>IF(OSS_2018_19!D99&lt;&gt;"",OSS_2018_19!D99,"")</f>
        <v>0</v>
      </c>
      <c r="E99" s="7" t="str">
        <f>IF(OSS_2018_19!E99&lt;&gt;"",OSS_2018_19!E99,"")</f>
        <v/>
      </c>
      <c r="F99" s="97"/>
      <c r="G99" s="97"/>
      <c r="H99" s="97"/>
      <c r="I99" s="97"/>
      <c r="J99" s="99"/>
      <c r="L99" s="7">
        <f>IF(OSS_2018_19!F99&lt;&gt;"",OSS_2018_19!F99,"")</f>
        <v>24</v>
      </c>
      <c r="M99" s="7">
        <f>IF(OSS_2018_19!G99&lt;&gt;"",OSS_2018_19!G99,"")</f>
        <v>24</v>
      </c>
      <c r="N99" s="7">
        <f>IF(OSS_2018_19!H99&lt;&gt;"",OSS_2018_19!H99,"")</f>
        <v>12</v>
      </c>
      <c r="O99" s="7">
        <f>IF(OSS_2018_19!I99&lt;&gt;"",OSS_2018_19!I99,"")</f>
        <v>9</v>
      </c>
      <c r="P99" s="7">
        <f>IF(OSS_2018_19!J99&lt;&gt;"",OSS_2018_19!J99,"")</f>
        <v>9</v>
      </c>
      <c r="Q99" s="5" t="str">
        <f t="shared" ref="Q99" si="11">IF(B99&lt;&gt;"",IF(AND(L99&lt;&gt;"",M99&lt;&gt;"",N99&lt;&gt;"",O99&lt;&gt;"",P99&lt;&gt;""),"DA","NE"),"")</f>
        <v>DA</v>
      </c>
      <c r="R99" s="87" t="str">
        <f t="shared" ref="R99" si="12">IF(AND(Q99="DA",S99="DA"),$S$2,"")</f>
        <v/>
      </c>
      <c r="S99" s="57" t="str">
        <f t="shared" ref="S99" si="13">IF(B99&lt;&gt;"",IF(D99&lt;&gt;"рекреација",IF(ISNA(MATCH(B99,februar_prijave_sport,0)),"NE","DA"),IF(ISNA(MATCH(B99,februar_prijave_rekreacija,0)),"NE","DA")),"")</f>
        <v>NE</v>
      </c>
      <c r="T99" s="88" t="str">
        <f t="shared" ref="T99" si="14">IF(S99="DA",$S$2,"")</f>
        <v/>
      </c>
      <c r="U99" s="107"/>
      <c r="V99" s="33"/>
      <c r="W99" s="107"/>
    </row>
  </sheetData>
  <sheetProtection selectLockedCells="1" autoFilter="0"/>
  <dataConsolidate/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&amp;L&amp;"Times New Roman,Regular"Универзитет у Београду
Факултет спорта и физичког васпитања&amp;C </oddHeader>
    <oddFooter xml:space="preserve">&amp;C                                                  
Страна &amp;P од &amp;N&amp;RПотпис испитивача________________________
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I99"/>
  <sheetViews>
    <sheetView topLeftCell="E1" workbookViewId="0">
      <selection activeCell="U2" sqref="U2:U12"/>
    </sheetView>
  </sheetViews>
  <sheetFormatPr defaultRowHeight="12.75"/>
  <cols>
    <col min="1" max="1" width="5.7109375" customWidth="1"/>
    <col min="2" max="2" width="14.42578125" customWidth="1"/>
    <col min="3" max="3" width="26.7109375" style="34" bestFit="1" customWidth="1"/>
    <col min="4" max="4" width="11.28515625" style="3" customWidth="1"/>
    <col min="8" max="8" width="8.5703125" customWidth="1"/>
    <col min="9" max="10" width="9.28515625" customWidth="1"/>
    <col min="12" max="16" width="9.140625" customWidth="1"/>
    <col min="18" max="19" width="11" customWidth="1"/>
    <col min="20" max="20" width="12.85546875" bestFit="1" customWidth="1"/>
    <col min="21" max="21" width="7.28515625" bestFit="1" customWidth="1"/>
    <col min="22" max="22" width="7.140625" customWidth="1"/>
    <col min="23" max="23" width="12.5703125" bestFit="1" customWidth="1"/>
    <col min="25" max="25" width="9.140625" customWidth="1"/>
    <col min="26" max="26" width="9.5703125" customWidth="1"/>
    <col min="27" max="27" width="22.42578125" bestFit="1" customWidth="1"/>
    <col min="28" max="28" width="6.140625" customWidth="1"/>
    <col min="29" max="29" width="9.140625" customWidth="1"/>
    <col min="31" max="31" width="9.140625" customWidth="1"/>
    <col min="32" max="32" width="10.85546875" customWidth="1"/>
    <col min="33" max="33" width="22.42578125" bestFit="1" customWidth="1"/>
    <col min="34" max="34" width="6.140625" customWidth="1"/>
  </cols>
  <sheetData>
    <row r="1" spans="1:35" ht="20.100000000000001" customHeight="1">
      <c r="F1" s="203" t="s">
        <v>160</v>
      </c>
      <c r="G1" s="203"/>
      <c r="H1" s="203"/>
      <c r="I1" s="203"/>
      <c r="J1" s="203"/>
      <c r="L1" s="79"/>
      <c r="M1" s="79"/>
      <c r="N1" s="79"/>
      <c r="O1" s="79"/>
      <c r="P1" s="79"/>
      <c r="R1" s="58" t="s">
        <v>186</v>
      </c>
      <c r="S1" s="58" t="s">
        <v>186</v>
      </c>
      <c r="U1" s="87" t="s">
        <v>166</v>
      </c>
      <c r="W1" s="87" t="s">
        <v>187</v>
      </c>
      <c r="Y1" s="113" t="s">
        <v>249</v>
      </c>
      <c r="Z1" s="114" t="s">
        <v>250</v>
      </c>
      <c r="AA1" s="114" t="s">
        <v>251</v>
      </c>
      <c r="AB1" s="114" t="s">
        <v>252</v>
      </c>
      <c r="AC1" s="114" t="s">
        <v>253</v>
      </c>
      <c r="AD1" s="87"/>
      <c r="AE1" s="113" t="s">
        <v>249</v>
      </c>
      <c r="AF1" s="114" t="s">
        <v>250</v>
      </c>
      <c r="AG1" s="114" t="s">
        <v>251</v>
      </c>
      <c r="AH1" s="114" t="s">
        <v>252</v>
      </c>
      <c r="AI1" s="114" t="s">
        <v>253</v>
      </c>
    </row>
    <row r="2" spans="1:35" s="32" customFormat="1" ht="20.100000000000001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168</v>
      </c>
      <c r="S2" s="59" t="s">
        <v>15</v>
      </c>
      <c r="T2" s="108" t="s">
        <v>186</v>
      </c>
      <c r="U2" s="93" t="s">
        <v>193</v>
      </c>
      <c r="W2" s="124" t="s">
        <v>254</v>
      </c>
      <c r="Y2" s="71">
        <v>1</v>
      </c>
      <c r="Z2" s="120" t="str">
        <f>IF(U2&lt;&gt;"",U2,"")</f>
        <v>2015/2041</v>
      </c>
      <c r="AA2" s="144" t="str">
        <f>IF(Z2&lt;&gt;"",VLOOKUP(Z2,OSS_2018_19!$B$3:$AG$99,2,FALSE),"")</f>
        <v>Radivojev Miloš</v>
      </c>
      <c r="AB2" s="147">
        <f>IF(Z2&lt;&gt;"",IF(VLOOKUP(Z2,OSS_2018_19!$B$3:$AG$99,21,FALSE)=$S$2,VLOOKUP(Z2,OSS_2018_19!$B$3:$AG$99,19,FALSE),""),"")</f>
        <v>84</v>
      </c>
      <c r="AC2" s="147">
        <f>IF(Z2&lt;&gt;"",IF(VLOOKUP(Z2,OSS_2018_19!$B$3:$AG$99,21,FALSE)=$S$2,VLOOKUP(Z2,OSS_2018_19!$B$3:$AG$99,20,FALSE),""),"")</f>
        <v>9</v>
      </c>
      <c r="AE2" s="71">
        <v>1</v>
      </c>
      <c r="AF2" s="120" t="str">
        <f t="shared" ref="AF2:AF37" si="0">IF(W3&lt;&gt;"",W3,"")</f>
        <v>2018/2512</v>
      </c>
      <c r="AG2" s="144" t="str">
        <f>IF(AF2&lt;&gt;"",VLOOKUP(AF2,OSS_2018_19!$B$3:$AG$99,2,FALSE),"")</f>
        <v>Milošević Irena</v>
      </c>
      <c r="AH2" s="147">
        <f>IF(AF2&lt;&gt;"",IF(VLOOKUP(AF2,OSS_2018_19!$B$3:$AG$99,21,FALSE)=$S$2,VLOOKUP(AF2,OSS_2018_19!$B$3:$AG$99,19,FALSE),""),"")</f>
        <v>78</v>
      </c>
      <c r="AI2" s="147"/>
    </row>
    <row r="3" spans="1:35" s="32" customFormat="1" ht="20.100000000000001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7" t="str">
        <f>IF(OSS_2018_19!C3&lt;&gt;"",OSS_2018_19!C3,"")</f>
        <v>Alispahić Alden</v>
      </c>
      <c r="D3" s="7">
        <f>IF(OSS_2018_19!D3&lt;&gt;"",OSS_2018_19!D3,"")</f>
        <v>0</v>
      </c>
      <c r="E3" s="36">
        <f>OSS_2018_19!E3</f>
        <v>0</v>
      </c>
      <c r="F3" s="97"/>
      <c r="G3" s="97"/>
      <c r="H3" s="97"/>
      <c r="I3" s="97"/>
      <c r="J3" s="99"/>
      <c r="L3" s="7" t="str">
        <f>IF(OSS_2018_19!F3&lt;&gt;"",OSS_2018_19!F3,"")</f>
        <v/>
      </c>
      <c r="M3" s="7" t="str">
        <f>IF(OSS_2018_19!G3&lt;&gt;"",OSS_2018_19!G3,"")</f>
        <v/>
      </c>
      <c r="N3" s="7" t="str">
        <f>IF(OSS_2018_19!H3&lt;&gt;"",OSS_2018_19!H3,"")</f>
        <v/>
      </c>
      <c r="O3" s="7" t="str">
        <f>IF(OSS_2018_19!I3&lt;&gt;"",OSS_2018_19!I3,"")</f>
        <v/>
      </c>
      <c r="P3" s="7" t="str">
        <f>IF(OSS_2018_19!J3&lt;&gt;"",OSS_2018_19!J3,"")</f>
        <v/>
      </c>
      <c r="Q3" s="5" t="str">
        <f>IF(B3&lt;&gt;"",IF(AND(L3&lt;&gt;"",M3&lt;&gt;"",N3&lt;&gt;"",O3&lt;&gt;"",P3&lt;&gt;""),"DA","NE"),"")</f>
        <v>NE</v>
      </c>
      <c r="R3" s="87" t="str">
        <f>IF(AND(Q3="DA",S3="DA"),$S$2,"")</f>
        <v/>
      </c>
      <c r="S3" s="66" t="str">
        <f t="shared" ref="S3:S66" si="1">IF(B3&lt;&gt;"",IF(D3&lt;&gt;"рекреација",IF(ISNA(MATCH(B3,jun_prijave_sport,0)),"NE","DA"),IF(ISNA(MATCH(B3,jun_prijave_rekreacija,0)),"NE","DA")),"")</f>
        <v>NE</v>
      </c>
      <c r="T3" s="89" t="str">
        <f t="shared" ref="T3:T66" si="2">IF(S3="DA",$S$2,"")</f>
        <v/>
      </c>
      <c r="U3" s="93" t="s">
        <v>255</v>
      </c>
      <c r="W3" s="124" t="s">
        <v>212</v>
      </c>
      <c r="Y3" s="71">
        <v>2</v>
      </c>
      <c r="Z3" s="120" t="str">
        <f t="shared" ref="Z3:Z66" si="3">IF(U3&lt;&gt;"",U3,"")</f>
        <v>2017/2080</v>
      </c>
      <c r="AA3" s="144" t="str">
        <f>IF(Z3&lt;&gt;"",VLOOKUP(Z3,OSS_2018_19!$B$3:$AG$99,2,FALSE),"")</f>
        <v>Jokić Borković Danijela</v>
      </c>
      <c r="AB3" s="147">
        <f>IF(Z3&lt;&gt;"",IF(VLOOKUP(Z3,OSS_2018_19!$B$3:$AG$99,21,FALSE)=$S$2,VLOOKUP(Z3,OSS_2018_19!$B$3:$AG$99,19,FALSE),""),"")</f>
        <v>71</v>
      </c>
      <c r="AC3" s="147">
        <f>IF(Z3&lt;&gt;"",IF(VLOOKUP(Z3,OSS_2018_19!$B$3:$AG$99,21,FALSE)=$S$2,VLOOKUP(Z3,OSS_2018_19!$B$3:$AG$99,20,FALSE),""),"")</f>
        <v>8</v>
      </c>
      <c r="AE3" s="71">
        <v>2</v>
      </c>
      <c r="AF3" s="120" t="str">
        <f t="shared" si="0"/>
        <v/>
      </c>
      <c r="AG3" s="144" t="str">
        <f>IF(AF3&lt;&gt;"",VLOOKUP(AF3,OSS_2018_19!$B$3:$AG$99,2,FALSE),"")</f>
        <v/>
      </c>
      <c r="AH3" s="147" t="str">
        <f>IF(AF3&lt;&gt;"",IF(VLOOKUP(AF3,OSS_2018_19!$B$3:$AG$99,21,FALSE)=$S$2,VLOOKUP(AF3,OSS_2018_19!$B$3:$AG$99,19,FALSE),""),"")</f>
        <v/>
      </c>
      <c r="AI3" s="147"/>
    </row>
    <row r="4" spans="1:35" s="32" customFormat="1" ht="20.100000000000001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>
        <f>OSS_2018_19!E4</f>
        <v>0</v>
      </c>
      <c r="F4" s="97"/>
      <c r="G4" s="97"/>
      <c r="H4" s="97"/>
      <c r="I4" s="97"/>
      <c r="J4" s="99"/>
      <c r="L4" s="7">
        <f>IF(OSS_2018_19!F4&lt;&gt;"",OSS_2018_19!F4,"")</f>
        <v>25</v>
      </c>
      <c r="M4" s="7">
        <f>IF(OSS_2018_19!G4&lt;&gt;"",OSS_2018_19!G4,"")</f>
        <v>29</v>
      </c>
      <c r="N4" s="7">
        <f>IF(OSS_2018_19!H4&lt;&gt;"",OSS_2018_19!H4,"")</f>
        <v>17</v>
      </c>
      <c r="O4" s="7">
        <f>IF(OSS_2018_19!I4&lt;&gt;"",OSS_2018_19!I4,"")</f>
        <v>12</v>
      </c>
      <c r="P4" s="7">
        <f>IF(OSS_2018_19!J4&lt;&gt;"",OSS_2018_19!J4,"")</f>
        <v>9</v>
      </c>
      <c r="Q4" s="5" t="str">
        <f t="shared" ref="Q4:Q67" si="4">IF(B4&lt;&gt;"",IF(AND(L4&lt;&gt;"",M4&lt;&gt;"",N4&lt;&gt;"",O4&lt;&gt;"",P4&lt;&gt;""),"DA","NE"),"")</f>
        <v>DA</v>
      </c>
      <c r="R4" s="87" t="str">
        <f t="shared" ref="R4:R67" si="5">IF(AND(Q4="DA",S4="DA"),$S$2,"")</f>
        <v/>
      </c>
      <c r="S4" s="57" t="str">
        <f t="shared" si="1"/>
        <v>NE</v>
      </c>
      <c r="T4" s="57" t="str">
        <f t="shared" si="2"/>
        <v/>
      </c>
      <c r="U4" s="93" t="s">
        <v>199</v>
      </c>
      <c r="W4" s="124"/>
      <c r="Y4" s="71">
        <v>3</v>
      </c>
      <c r="Z4" s="120" t="str">
        <f t="shared" si="3"/>
        <v>2018/2001</v>
      </c>
      <c r="AA4" s="144" t="str">
        <f>IF(Z4&lt;&gt;"",VLOOKUP(Z4,OSS_2018_19!$B$3:$AG$99,2,FALSE),"")</f>
        <v>Stašević Nebojša</v>
      </c>
      <c r="AB4" s="147">
        <f>IF(Z4&lt;&gt;"",IF(VLOOKUP(Z4,OSS_2018_19!$B$3:$AG$99,21,FALSE)=$S$2,VLOOKUP(Z4,OSS_2018_19!$B$3:$AG$99,19,FALSE),""),"")</f>
        <v>77</v>
      </c>
      <c r="AC4" s="147">
        <f>IF(Z4&lt;&gt;"",IF(VLOOKUP(Z4,OSS_2018_19!$B$3:$AG$99,21,FALSE)=$S$2,VLOOKUP(Z4,OSS_2018_19!$B$3:$AG$99,20,FALSE),""),"")</f>
        <v>8</v>
      </c>
      <c r="AE4" s="71">
        <v>3</v>
      </c>
      <c r="AF4" s="120" t="str">
        <f t="shared" si="0"/>
        <v/>
      </c>
      <c r="AG4" s="144" t="str">
        <f>IF(AF4&lt;&gt;"",VLOOKUP(AF4,OSS_2018_19!$B$3:$AG$99,2,FALSE),"")</f>
        <v/>
      </c>
      <c r="AH4" s="147" t="str">
        <f>IF(AF4&lt;&gt;"",IF(VLOOKUP(AF4,OSS_2018_19!$B$3:$AG$99,21,FALSE)=$S$2,VLOOKUP(AF4,OSS_2018_19!$B$3:$AG$99,19,FALSE),""),"")</f>
        <v/>
      </c>
      <c r="AI4" s="147"/>
    </row>
    <row r="5" spans="1:35" s="32" customFormat="1" ht="20.100000000000001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>
        <f>OSS_2018_19!E5</f>
        <v>0</v>
      </c>
      <c r="F5" s="97"/>
      <c r="G5" s="97"/>
      <c r="H5" s="97"/>
      <c r="I5" s="97"/>
      <c r="J5" s="99"/>
      <c r="L5" s="7">
        <f>IF(OSS_2018_19!F5&lt;&gt;"",OSS_2018_19!F5,"")</f>
        <v>30</v>
      </c>
      <c r="M5" s="7">
        <f>IF(OSS_2018_19!G5&lt;&gt;"",OSS_2018_19!G5,"")</f>
        <v>32</v>
      </c>
      <c r="N5" s="7">
        <f>IF(OSS_2018_19!H5&lt;&gt;"",OSS_2018_19!H5,"")</f>
        <v>20</v>
      </c>
      <c r="O5" s="7">
        <f>IF(OSS_2018_19!I5&lt;&gt;"",OSS_2018_19!I5,"")</f>
        <v>15</v>
      </c>
      <c r="P5" s="7">
        <f>IF(OSS_2018_19!J5&lt;&gt;"",OSS_2018_19!J5,"")</f>
        <v>15</v>
      </c>
      <c r="Q5" s="5" t="str">
        <f t="shared" si="4"/>
        <v>DA</v>
      </c>
      <c r="R5" s="87" t="str">
        <f t="shared" si="5"/>
        <v/>
      </c>
      <c r="S5" s="57" t="str">
        <f t="shared" si="1"/>
        <v>NE</v>
      </c>
      <c r="T5" s="57" t="str">
        <f t="shared" si="2"/>
        <v/>
      </c>
      <c r="U5" s="93" t="s">
        <v>223</v>
      </c>
      <c r="W5" s="124"/>
      <c r="Y5" s="71">
        <v>4</v>
      </c>
      <c r="Z5" s="120" t="str">
        <f t="shared" si="3"/>
        <v>2018/2025</v>
      </c>
      <c r="AA5" s="144" t="str">
        <f>IF(Z5&lt;&gt;"",VLOOKUP(Z5,OSS_2018_19!$B$3:$AG$99,2,FALSE),"")</f>
        <v>Dimić Nikola</v>
      </c>
      <c r="AB5" s="147" t="str">
        <f>IF(Z5&lt;&gt;"",IF(VLOOKUP(Z5,OSS_2018_19!$B$3:$AG$99,21,FALSE)=$S$2,VLOOKUP(Z5,OSS_2018_19!$B$3:$AG$99,19,FALSE),""),"")</f>
        <v/>
      </c>
      <c r="AC5" s="147" t="str">
        <f>IF(Z5&lt;&gt;"",IF(VLOOKUP(Z5,OSS_2018_19!$B$3:$AG$99,21,FALSE)=$S$2,VLOOKUP(Z5,OSS_2018_19!$B$3:$AG$99,20,FALSE),""),"")</f>
        <v/>
      </c>
      <c r="AE5" s="71">
        <v>4</v>
      </c>
      <c r="AF5" s="120" t="str">
        <f t="shared" si="0"/>
        <v/>
      </c>
      <c r="AG5" s="144" t="str">
        <f>IF(AF5&lt;&gt;"",VLOOKUP(AF5,OSS_2018_19!$B$3:$AG$99,2,FALSE),"")</f>
        <v/>
      </c>
      <c r="AH5" s="147" t="str">
        <f>IF(AF5&lt;&gt;"",IF(VLOOKUP(AF5,OSS_2018_19!$B$3:$AG$99,21,FALSE)=$S$2,VLOOKUP(AF5,OSS_2018_19!$B$3:$AG$99,19,FALSE),""),"")</f>
        <v/>
      </c>
      <c r="AI5" s="147"/>
    </row>
    <row r="6" spans="1:35" s="32" customFormat="1" ht="20.100000000000001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>
        <f>OSS_2018_19!E6</f>
        <v>0</v>
      </c>
      <c r="F6" s="97"/>
      <c r="G6" s="97"/>
      <c r="H6" s="97"/>
      <c r="I6" s="97"/>
      <c r="J6" s="99"/>
      <c r="L6" s="7">
        <f>IF(OSS_2018_19!F6&lt;&gt;"",OSS_2018_19!F6,"")</f>
        <v>26</v>
      </c>
      <c r="M6" s="7" t="str">
        <f>IF(OSS_2018_19!G6&lt;&gt;"",OSS_2018_19!G6,"")</f>
        <v/>
      </c>
      <c r="N6" s="7" t="str">
        <f>IF(OSS_2018_19!H6&lt;&gt;"",OSS_2018_19!H6,"")</f>
        <v/>
      </c>
      <c r="O6" s="7" t="str">
        <f>IF(OSS_2018_19!I6&lt;&gt;"",OSS_2018_19!I6,"")</f>
        <v/>
      </c>
      <c r="P6" s="7" t="str">
        <f>IF(OSS_2018_19!J6&lt;&gt;"",OSS_2018_19!J6,"")</f>
        <v/>
      </c>
      <c r="Q6" s="5" t="str">
        <f t="shared" si="4"/>
        <v>NE</v>
      </c>
      <c r="R6" s="87" t="str">
        <f t="shared" si="5"/>
        <v/>
      </c>
      <c r="S6" s="57" t="str">
        <f t="shared" si="1"/>
        <v>NE</v>
      </c>
      <c r="T6" s="57" t="str">
        <f t="shared" si="2"/>
        <v/>
      </c>
      <c r="U6" s="93" t="s">
        <v>225</v>
      </c>
      <c r="W6" s="115"/>
      <c r="Y6" s="71">
        <v>5</v>
      </c>
      <c r="Z6" s="120" t="str">
        <f t="shared" si="3"/>
        <v>2018/2027</v>
      </c>
      <c r="AA6" s="144" t="str">
        <f>IF(Z6&lt;&gt;"",VLOOKUP(Z6,OSS_2018_19!$B$3:$AG$99,2,FALSE),"")</f>
        <v>Rajić Matija</v>
      </c>
      <c r="AB6" s="147" t="str">
        <f>IF(Z6&lt;&gt;"",IF(VLOOKUP(Z6,OSS_2018_19!$B$3:$AG$99,21,FALSE)=$S$2,VLOOKUP(Z6,OSS_2018_19!$B$3:$AG$99,19,FALSE),""),"")</f>
        <v/>
      </c>
      <c r="AC6" s="147" t="str">
        <f>IF(Z6&lt;&gt;"",IF(VLOOKUP(Z6,OSS_2018_19!$B$3:$AG$99,21,FALSE)=$S$2,VLOOKUP(Z6,OSS_2018_19!$B$3:$AG$99,20,FALSE),""),"")</f>
        <v/>
      </c>
      <c r="AE6" s="71">
        <v>5</v>
      </c>
      <c r="AF6" s="120" t="str">
        <f t="shared" si="0"/>
        <v/>
      </c>
      <c r="AG6" s="144" t="str">
        <f>IF(AF6&lt;&gt;"",VLOOKUP(AF6,OSS_2018_19!$B$3:$AG$99,2,FALSE),"")</f>
        <v/>
      </c>
      <c r="AH6" s="147" t="str">
        <f>IF(AF6&lt;&gt;"",IF(VLOOKUP(AF6,OSS_2018_19!$B$3:$AG$99,21,FALSE)=$S$2,VLOOKUP(AF6,OSS_2018_19!$B$3:$AG$99,19,FALSE),""),"")</f>
        <v/>
      </c>
      <c r="AI6" s="147"/>
    </row>
    <row r="7" spans="1:35" s="32" customFormat="1" ht="20.100000000000001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>
        <f>OSS_2018_19!E7</f>
        <v>0</v>
      </c>
      <c r="F7" s="97"/>
      <c r="G7" s="97"/>
      <c r="H7" s="97"/>
      <c r="I7" s="97"/>
      <c r="J7" s="99"/>
      <c r="L7" s="7">
        <f>IF(OSS_2018_19!F7&lt;&gt;"",OSS_2018_19!F7,"")</f>
        <v>24</v>
      </c>
      <c r="M7" s="7">
        <f>IF(OSS_2018_19!G7&lt;&gt;"",OSS_2018_19!G7,"")</f>
        <v>25</v>
      </c>
      <c r="N7" s="7">
        <f>IF(OSS_2018_19!H7&lt;&gt;"",OSS_2018_19!H7,"")</f>
        <v>12</v>
      </c>
      <c r="O7" s="7">
        <f>IF(OSS_2018_19!I7&lt;&gt;"",OSS_2018_19!I7,"")</f>
        <v>9</v>
      </c>
      <c r="P7" s="7">
        <f>IF(OSS_2018_19!J7&lt;&gt;"",OSS_2018_19!J7,"")</f>
        <v>11</v>
      </c>
      <c r="Q7" s="5" t="str">
        <f t="shared" si="4"/>
        <v>DA</v>
      </c>
      <c r="R7" s="87" t="str">
        <f t="shared" si="5"/>
        <v/>
      </c>
      <c r="S7" s="57" t="str">
        <f t="shared" si="1"/>
        <v>NE</v>
      </c>
      <c r="T7" s="57" t="str">
        <f t="shared" si="2"/>
        <v/>
      </c>
      <c r="U7" s="93" t="s">
        <v>256</v>
      </c>
      <c r="W7" s="115"/>
      <c r="Y7" s="71">
        <v>6</v>
      </c>
      <c r="Z7" s="120" t="str">
        <f t="shared" si="3"/>
        <v>2018/2031</v>
      </c>
      <c r="AA7" s="144" t="str">
        <f>IF(Z7&lt;&gt;"",VLOOKUP(Z7,OSS_2018_19!$B$3:$AG$99,2,FALSE),"")</f>
        <v>Vujović Nikola</v>
      </c>
      <c r="AB7" s="147">
        <f>IF(Z7&lt;&gt;"",IF(VLOOKUP(Z7,OSS_2018_19!$B$3:$AG$99,21,FALSE)=$S$2,VLOOKUP(Z7,OSS_2018_19!$B$3:$AG$99,19,FALSE),""),"")</f>
        <v>86</v>
      </c>
      <c r="AC7" s="147">
        <f>IF(Z7&lt;&gt;"",IF(VLOOKUP(Z7,OSS_2018_19!$B$3:$AG$99,21,FALSE)=$S$2,VLOOKUP(Z7,OSS_2018_19!$B$3:$AG$99,20,FALSE),""),"")</f>
        <v>9</v>
      </c>
      <c r="AE7" s="71">
        <v>6</v>
      </c>
      <c r="AF7" s="120" t="str">
        <f t="shared" si="0"/>
        <v/>
      </c>
      <c r="AG7" s="144" t="str">
        <f>IF(AF7&lt;&gt;"",VLOOKUP(AF7,OSS_2018_19!$B$3:$AG$99,2,FALSE),"")</f>
        <v/>
      </c>
      <c r="AH7" s="147" t="str">
        <f>IF(AF7&lt;&gt;"",IF(VLOOKUP(AF7,OSS_2018_19!$B$3:$AG$99,21,FALSE)=$S$2,VLOOKUP(AF7,OSS_2018_19!$B$3:$AG$99,19,FALSE),""),"")</f>
        <v/>
      </c>
      <c r="AI7" s="147"/>
    </row>
    <row r="8" spans="1:35" s="32" customFormat="1" ht="20.100000000000001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>
        <f>OSS_2018_19!E8</f>
        <v>0</v>
      </c>
      <c r="F8" s="97"/>
      <c r="G8" s="97"/>
      <c r="H8" s="97"/>
      <c r="I8" s="97"/>
      <c r="J8" s="99"/>
      <c r="L8" s="7" t="str">
        <f>IF(OSS_2018_19!F8&lt;&gt;"",OSS_2018_19!F8,"")</f>
        <v/>
      </c>
      <c r="M8" s="7" t="str">
        <f>IF(OSS_2018_19!G8&lt;&gt;"",OSS_2018_19!G8,"")</f>
        <v/>
      </c>
      <c r="N8" s="7" t="str">
        <f>IF(OSS_2018_19!H8&lt;&gt;"",OSS_2018_19!H8,"")</f>
        <v/>
      </c>
      <c r="O8" s="7" t="str">
        <f>IF(OSS_2018_19!I8&lt;&gt;"",OSS_2018_19!I8,"")</f>
        <v/>
      </c>
      <c r="P8" s="7" t="str">
        <f>IF(OSS_2018_19!J8&lt;&gt;"",OSS_2018_19!J8,"")</f>
        <v/>
      </c>
      <c r="Q8" s="5" t="str">
        <f t="shared" si="4"/>
        <v>NE</v>
      </c>
      <c r="R8" s="87" t="str">
        <f t="shared" si="5"/>
        <v/>
      </c>
      <c r="S8" s="57" t="str">
        <f t="shared" si="1"/>
        <v>NE</v>
      </c>
      <c r="T8" s="57" t="str">
        <f t="shared" si="2"/>
        <v/>
      </c>
      <c r="U8" s="93" t="s">
        <v>257</v>
      </c>
      <c r="W8" s="115"/>
      <c r="Y8" s="71">
        <v>7</v>
      </c>
      <c r="Z8" s="120" t="str">
        <f t="shared" si="3"/>
        <v>2018/2041</v>
      </c>
      <c r="AA8" s="144" t="str">
        <f>IF(Z8&lt;&gt;"",VLOOKUP(Z8,OSS_2018_19!$B$3:$AG$99,2,FALSE),"")</f>
        <v>Savić Uroš</v>
      </c>
      <c r="AB8" s="147" t="str">
        <f>IF(Z8&lt;&gt;"",IF(VLOOKUP(Z8,OSS_2018_19!$B$3:$AG$99,21,FALSE)=$S$2,VLOOKUP(Z8,OSS_2018_19!$B$3:$AG$99,19,FALSE),""),"")</f>
        <v/>
      </c>
      <c r="AC8" s="147" t="str">
        <f>IF(Z8&lt;&gt;"",IF(VLOOKUP(Z8,OSS_2018_19!$B$3:$AG$99,21,FALSE)=$S$2,VLOOKUP(Z8,OSS_2018_19!$B$3:$AG$99,20,FALSE),""),"")</f>
        <v/>
      </c>
      <c r="AE8" s="71">
        <v>7</v>
      </c>
      <c r="AF8" s="120" t="str">
        <f t="shared" si="0"/>
        <v/>
      </c>
      <c r="AG8" s="144" t="str">
        <f>IF(AF8&lt;&gt;"",VLOOKUP(AF8,OSS_2018_19!$B$3:$AG$99,2,FALSE),"")</f>
        <v/>
      </c>
      <c r="AH8" s="147" t="str">
        <f>IF(AF8&lt;&gt;"",IF(VLOOKUP(AF8,OSS_2018_19!$B$3:$AG$99,21,FALSE)=$S$2,VLOOKUP(AF8,OSS_2018_19!$B$3:$AG$99,19,FALSE),""),"")</f>
        <v/>
      </c>
      <c r="AI8" s="147"/>
    </row>
    <row r="9" spans="1:35" s="32" customFormat="1" ht="20.100000000000001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>
        <f>OSS_2018_19!E9</f>
        <v>0</v>
      </c>
      <c r="F9" s="97"/>
      <c r="G9" s="97"/>
      <c r="H9" s="97"/>
      <c r="I9" s="97"/>
      <c r="J9" s="99"/>
      <c r="L9" s="7" t="str">
        <f>IF(OSS_2018_19!F9&lt;&gt;"",OSS_2018_19!F9,"")</f>
        <v/>
      </c>
      <c r="M9" s="7" t="str">
        <f>IF(OSS_2018_19!G9&lt;&gt;"",OSS_2018_19!G9,"")</f>
        <v/>
      </c>
      <c r="N9" s="7" t="str">
        <f>IF(OSS_2018_19!H9&lt;&gt;"",OSS_2018_19!H9,"")</f>
        <v/>
      </c>
      <c r="O9" s="7" t="str">
        <f>IF(OSS_2018_19!I9&lt;&gt;"",OSS_2018_19!I9,"")</f>
        <v/>
      </c>
      <c r="P9" s="7" t="str">
        <f>IF(OSS_2018_19!J9&lt;&gt;"",OSS_2018_19!J9,"")</f>
        <v/>
      </c>
      <c r="Q9" s="5" t="str">
        <f t="shared" si="4"/>
        <v>NE</v>
      </c>
      <c r="R9" s="87" t="str">
        <f t="shared" si="5"/>
        <v/>
      </c>
      <c r="S9" s="57" t="str">
        <f t="shared" si="1"/>
        <v>NE</v>
      </c>
      <c r="T9" s="57" t="str">
        <f t="shared" si="2"/>
        <v/>
      </c>
      <c r="U9" s="93" t="s">
        <v>258</v>
      </c>
      <c r="W9" s="115"/>
      <c r="Y9" s="71">
        <v>8</v>
      </c>
      <c r="Z9" s="120" t="str">
        <f t="shared" si="3"/>
        <v>2018/2043</v>
      </c>
      <c r="AA9" s="144" t="str">
        <f>IF(Z9&lt;&gt;"",VLOOKUP(Z9,OSS_2018_19!$B$3:$AG$99,2,FALSE),"")</f>
        <v>Veljanoski Jovica</v>
      </c>
      <c r="AB9" s="147" t="str">
        <f>IF(Z9&lt;&gt;"",IF(VLOOKUP(Z9,OSS_2018_19!$B$3:$AG$99,21,FALSE)=$S$2,VLOOKUP(Z9,OSS_2018_19!$B$3:$AG$99,19,FALSE),""),"")</f>
        <v/>
      </c>
      <c r="AC9" s="147" t="str">
        <f>IF(Z9&lt;&gt;"",IF(VLOOKUP(Z9,OSS_2018_19!$B$3:$AG$99,21,FALSE)=$S$2,VLOOKUP(Z9,OSS_2018_19!$B$3:$AG$99,20,FALSE),""),"")</f>
        <v/>
      </c>
      <c r="AE9" s="71">
        <v>8</v>
      </c>
      <c r="AF9" s="120" t="str">
        <f t="shared" si="0"/>
        <v/>
      </c>
      <c r="AG9" s="144" t="str">
        <f>IF(AF9&lt;&gt;"",VLOOKUP(AF9,OSS_2018_19!$B$3:$AG$99,2,FALSE),"")</f>
        <v/>
      </c>
      <c r="AH9" s="147" t="str">
        <f>IF(AF9&lt;&gt;"",IF(VLOOKUP(AF9,OSS_2018_19!$B$3:$AG$99,21,FALSE)=$S$2,VLOOKUP(AF9,OSS_2018_19!$B$3:$AG$99,19,FALSE),""),"")</f>
        <v/>
      </c>
      <c r="AI9" s="147"/>
    </row>
    <row r="10" spans="1:35" s="32" customFormat="1" ht="20.100000000000001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>
        <f>OSS_2018_19!E10</f>
        <v>0</v>
      </c>
      <c r="F10" s="97"/>
      <c r="G10" s="97"/>
      <c r="H10" s="97">
        <v>20</v>
      </c>
      <c r="I10" s="97"/>
      <c r="J10" s="99"/>
      <c r="L10" s="7">
        <f>IF(OSS_2018_19!F10&lt;&gt;"",OSS_2018_19!F10,"")</f>
        <v>26</v>
      </c>
      <c r="M10" s="7">
        <f>IF(OSS_2018_19!G10&lt;&gt;"",OSS_2018_19!G10,"")</f>
        <v>28</v>
      </c>
      <c r="N10" s="7">
        <f>IF(OSS_2018_19!H10&lt;&gt;"",OSS_2018_19!H10,"")</f>
        <v>20</v>
      </c>
      <c r="O10" s="7">
        <f>IF(OSS_2018_19!I10&lt;&gt;"",OSS_2018_19!I10,"")</f>
        <v>10</v>
      </c>
      <c r="P10" s="7">
        <f>IF(OSS_2018_19!J10&lt;&gt;"",OSS_2018_19!J10,"")</f>
        <v>9</v>
      </c>
      <c r="Q10" s="5" t="str">
        <f t="shared" si="4"/>
        <v>DA</v>
      </c>
      <c r="R10" s="87" t="str">
        <f t="shared" si="5"/>
        <v>Јун</v>
      </c>
      <c r="S10" s="57" t="str">
        <f t="shared" si="1"/>
        <v>DA</v>
      </c>
      <c r="T10" s="57" t="str">
        <f t="shared" si="2"/>
        <v>Јун</v>
      </c>
      <c r="U10" s="93" t="s">
        <v>237</v>
      </c>
      <c r="W10" s="115"/>
      <c r="Y10" s="71">
        <v>9</v>
      </c>
      <c r="Z10" s="120" t="str">
        <f t="shared" si="3"/>
        <v>2018/2048</v>
      </c>
      <c r="AA10" s="144" t="str">
        <f>IF(Z10&lt;&gt;"",VLOOKUP(Z10,OSS_2018_19!$B$3:$AG$99,2,FALSE),"")</f>
        <v>Maćešić Srđan</v>
      </c>
      <c r="AB10" s="147">
        <f>IF(Z10&lt;&gt;"",IF(VLOOKUP(Z10,OSS_2018_19!$B$3:$AG$99,21,FALSE)=$S$2,VLOOKUP(Z10,OSS_2018_19!$B$3:$AG$99,19,FALSE),""),"")</f>
        <v>77</v>
      </c>
      <c r="AC10" s="147">
        <f>IF(Z10&lt;&gt;"",IF(VLOOKUP(Z10,OSS_2018_19!$B$3:$AG$99,21,FALSE)=$S$2,VLOOKUP(Z10,OSS_2018_19!$B$3:$AG$99,20,FALSE),""),"")</f>
        <v>8</v>
      </c>
      <c r="AE10" s="71">
        <v>9</v>
      </c>
      <c r="AF10" s="120" t="str">
        <f t="shared" si="0"/>
        <v/>
      </c>
      <c r="AG10" s="144" t="str">
        <f>IF(AF10&lt;&gt;"",VLOOKUP(AF10,OSS_2018_19!$B$3:$AG$99,2,FALSE),"")</f>
        <v/>
      </c>
      <c r="AH10" s="147" t="str">
        <f>IF(AF10&lt;&gt;"",IF(VLOOKUP(AF10,OSS_2018_19!$B$3:$AG$99,21,FALSE)=$S$2,VLOOKUP(AF10,OSS_2018_19!$B$3:$AG$99,19,FALSE),""),"")</f>
        <v/>
      </c>
      <c r="AI10" s="147"/>
    </row>
    <row r="11" spans="1:35" s="32" customFormat="1" ht="20.100000000000001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>
        <f>OSS_2018_19!E11</f>
        <v>0</v>
      </c>
      <c r="F11" s="97"/>
      <c r="G11" s="97"/>
      <c r="H11" s="97"/>
      <c r="I11" s="97"/>
      <c r="J11" s="99"/>
      <c r="L11" s="7" t="str">
        <f>IF(OSS_2018_19!F11&lt;&gt;"",OSS_2018_19!F11,"")</f>
        <v/>
      </c>
      <c r="M11" s="7" t="str">
        <f>IF(OSS_2018_19!G11&lt;&gt;"",OSS_2018_19!G11,"")</f>
        <v/>
      </c>
      <c r="N11" s="7" t="str">
        <f>IF(OSS_2018_19!H11&lt;&gt;"",OSS_2018_19!H11,"")</f>
        <v/>
      </c>
      <c r="O11" s="7" t="str">
        <f>IF(OSS_2018_19!I11&lt;&gt;"",OSS_2018_19!I11,"")</f>
        <v/>
      </c>
      <c r="P11" s="7" t="str">
        <f>IF(OSS_2018_19!J11&lt;&gt;"",OSS_2018_19!J11,"")</f>
        <v/>
      </c>
      <c r="Q11" s="5" t="str">
        <f t="shared" si="4"/>
        <v>NE</v>
      </c>
      <c r="R11" s="87" t="str">
        <f t="shared" si="5"/>
        <v/>
      </c>
      <c r="S11" s="57" t="str">
        <f t="shared" si="1"/>
        <v>NE</v>
      </c>
      <c r="T11" s="57" t="str">
        <f t="shared" si="2"/>
        <v/>
      </c>
      <c r="U11" s="93" t="s">
        <v>242</v>
      </c>
      <c r="W11" s="115"/>
      <c r="Y11" s="71">
        <v>10</v>
      </c>
      <c r="Z11" s="120" t="str">
        <f t="shared" si="3"/>
        <v>2018/2055</v>
      </c>
      <c r="AA11" s="144" t="str">
        <f>IF(Z11&lt;&gt;"",VLOOKUP(Z11,OSS_2018_19!$B$3:$AG$99,2,FALSE),"")</f>
        <v>Đokić Dunja</v>
      </c>
      <c r="AB11" s="147">
        <f>IF(Z11&lt;&gt;"",IF(VLOOKUP(Z11,OSS_2018_19!$B$3:$AG$99,21,FALSE)=$S$2,VLOOKUP(Z11,OSS_2018_19!$B$3:$AG$99,19,FALSE),""),"")</f>
        <v>80</v>
      </c>
      <c r="AC11" s="147">
        <f>IF(Z11&lt;&gt;"",IF(VLOOKUP(Z11,OSS_2018_19!$B$3:$AG$99,21,FALSE)=$S$2,VLOOKUP(Z11,OSS_2018_19!$B$3:$AG$99,20,FALSE),""),"")</f>
        <v>8</v>
      </c>
      <c r="AE11" s="71">
        <v>10</v>
      </c>
      <c r="AF11" s="120" t="str">
        <f t="shared" si="0"/>
        <v/>
      </c>
      <c r="AG11" s="144" t="str">
        <f>IF(AF11&lt;&gt;"",VLOOKUP(AF11,OSS_2018_19!$B$3:$AG$99,2,FALSE),"")</f>
        <v/>
      </c>
      <c r="AH11" s="147" t="str">
        <f>IF(AF11&lt;&gt;"",IF(VLOOKUP(AF11,OSS_2018_19!$B$3:$AG$99,21,FALSE)=$S$2,VLOOKUP(AF11,OSS_2018_19!$B$3:$AG$99,19,FALSE),""),"")</f>
        <v/>
      </c>
      <c r="AI11" s="147"/>
    </row>
    <row r="12" spans="1:35" s="32" customFormat="1" ht="20.100000000000001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>
        <f>OSS_2018_19!E12</f>
        <v>0</v>
      </c>
      <c r="F12" s="97"/>
      <c r="G12" s="97"/>
      <c r="H12" s="97"/>
      <c r="I12" s="97"/>
      <c r="J12" s="99"/>
      <c r="L12" s="7" t="str">
        <f>IF(OSS_2018_19!F12&lt;&gt;"",OSS_2018_19!F12,"")</f>
        <v/>
      </c>
      <c r="M12" s="7" t="str">
        <f>IF(OSS_2018_19!G12&lt;&gt;"",OSS_2018_19!G12,"")</f>
        <v/>
      </c>
      <c r="N12" s="7" t="str">
        <f>IF(OSS_2018_19!H12&lt;&gt;"",OSS_2018_19!H12,"")</f>
        <v/>
      </c>
      <c r="O12" s="7" t="str">
        <f>IF(OSS_2018_19!I12&lt;&gt;"",OSS_2018_19!I12,"")</f>
        <v/>
      </c>
      <c r="P12" s="7" t="str">
        <f>IF(OSS_2018_19!J12&lt;&gt;"",OSS_2018_19!J12,"")</f>
        <v/>
      </c>
      <c r="Q12" s="5" t="str">
        <f t="shared" si="4"/>
        <v>NE</v>
      </c>
      <c r="R12" s="87" t="str">
        <f t="shared" si="5"/>
        <v/>
      </c>
      <c r="S12" s="57" t="str">
        <f t="shared" si="1"/>
        <v>NE</v>
      </c>
      <c r="T12" s="57" t="str">
        <f t="shared" si="2"/>
        <v/>
      </c>
      <c r="U12" s="93" t="s">
        <v>248</v>
      </c>
      <c r="W12" s="115"/>
      <c r="Y12" s="71">
        <v>11</v>
      </c>
      <c r="Z12" s="120" t="str">
        <f t="shared" si="3"/>
        <v>2018/2065</v>
      </c>
      <c r="AA12" s="144" t="str">
        <f>IF(Z12&lt;&gt;"",VLOOKUP(Z12,OSS_2018_19!$B$3:$AG$99,2,FALSE),"")</f>
        <v>Šojić Stefan</v>
      </c>
      <c r="AB12" s="147">
        <f>IF(Z12&lt;&gt;"",IF(VLOOKUP(Z12,OSS_2018_19!$B$3:$AG$99,21,FALSE)=$S$2,VLOOKUP(Z12,OSS_2018_19!$B$3:$AG$99,19,FALSE),""),"")</f>
        <v>75</v>
      </c>
      <c r="AC12" s="147">
        <f>IF(Z12&lt;&gt;"",IF(VLOOKUP(Z12,OSS_2018_19!$B$3:$AG$99,21,FALSE)=$S$2,VLOOKUP(Z12,OSS_2018_19!$B$3:$AG$99,20,FALSE),""),"")</f>
        <v>8</v>
      </c>
      <c r="AE12" s="71">
        <v>11</v>
      </c>
      <c r="AF12" s="120" t="str">
        <f t="shared" si="0"/>
        <v/>
      </c>
      <c r="AG12" s="144" t="str">
        <f>IF(AF12&lt;&gt;"",VLOOKUP(AF12,OSS_2018_19!$B$3:$AG$99,2,FALSE),"")</f>
        <v/>
      </c>
      <c r="AH12" s="147" t="str">
        <f>IF(AF12&lt;&gt;"",IF(VLOOKUP(AF12,OSS_2018_19!$B$3:$AG$99,21,FALSE)=$S$2,VLOOKUP(AF12,OSS_2018_19!$B$3:$AG$99,19,FALSE),""),"")</f>
        <v/>
      </c>
      <c r="AI12" s="147"/>
    </row>
    <row r="13" spans="1:35" s="32" customFormat="1" ht="20.100000000000001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>
        <f>OSS_2018_19!E13</f>
        <v>0</v>
      </c>
      <c r="F13" s="100"/>
      <c r="G13" s="100"/>
      <c r="H13" s="100"/>
      <c r="I13" s="97"/>
      <c r="J13" s="99"/>
      <c r="L13" s="7" t="str">
        <f>IF(OSS_2018_19!F13&lt;&gt;"",OSS_2018_19!F13,"")</f>
        <v/>
      </c>
      <c r="M13" s="7" t="str">
        <f>IF(OSS_2018_19!G13&lt;&gt;"",OSS_2018_19!G13,"")</f>
        <v/>
      </c>
      <c r="N13" s="7" t="str">
        <f>IF(OSS_2018_19!H13&lt;&gt;"",OSS_2018_19!H13,"")</f>
        <v/>
      </c>
      <c r="O13" s="7" t="str">
        <f>IF(OSS_2018_19!I13&lt;&gt;"",OSS_2018_19!I13,"")</f>
        <v/>
      </c>
      <c r="P13" s="7" t="str">
        <f>IF(OSS_2018_19!J13&lt;&gt;"",OSS_2018_19!J13,"")</f>
        <v/>
      </c>
      <c r="Q13" s="5" t="str">
        <f t="shared" si="4"/>
        <v>NE</v>
      </c>
      <c r="R13" s="87" t="str">
        <f t="shared" si="5"/>
        <v/>
      </c>
      <c r="S13" s="57" t="str">
        <f t="shared" si="1"/>
        <v>NE</v>
      </c>
      <c r="T13" s="57" t="str">
        <f t="shared" si="2"/>
        <v/>
      </c>
      <c r="U13" s="106"/>
      <c r="W13" s="106"/>
      <c r="Y13" s="71">
        <v>12</v>
      </c>
      <c r="Z13" s="120" t="str">
        <f t="shared" si="3"/>
        <v/>
      </c>
      <c r="AA13" s="144" t="str">
        <f>IF(Z13&lt;&gt;"",VLOOKUP(Z13,OSS_2018_19!$B$3:$AG$99,2,FALSE),"")</f>
        <v/>
      </c>
      <c r="AB13" s="147" t="str">
        <f>IF(Z13&lt;&gt;"",IF(VLOOKUP(Z13,OSS_2018_19!$B$3:$AG$99,21,FALSE)=$S$2,VLOOKUP(Z13,OSS_2018_19!$B$3:$AG$99,19,FALSE),""),"")</f>
        <v/>
      </c>
      <c r="AC13" s="147" t="str">
        <f>IF(Z13&lt;&gt;"",IF(VLOOKUP(Z13,OSS_2018_19!$B$3:$AG$99,21,FALSE)=$S$2,VLOOKUP(Z13,OSS_2018_19!$B$3:$AG$99,20,FALSE),""),"")</f>
        <v/>
      </c>
      <c r="AE13" s="71">
        <v>12</v>
      </c>
      <c r="AF13" s="120" t="str">
        <f t="shared" si="0"/>
        <v/>
      </c>
      <c r="AG13" s="144" t="str">
        <f>IF(AF13&lt;&gt;"",VLOOKUP(AF13,OSS_2018_19!$B$3:$AG$99,2,FALSE),"")</f>
        <v/>
      </c>
      <c r="AH13" s="147" t="str">
        <f>IF(AF13&lt;&gt;"",IF(VLOOKUP(AF13,OSS_2018_19!$B$3:$AG$99,21,FALSE)=$S$2,VLOOKUP(AF13,OSS_2018_19!$B$3:$AG$99,19,FALSE),""),"")</f>
        <v/>
      </c>
      <c r="AI13" s="147"/>
    </row>
    <row r="14" spans="1:35" s="32" customFormat="1" ht="20.100000000000001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>
        <f>OSS_2018_19!E14</f>
        <v>0</v>
      </c>
      <c r="F14" s="97"/>
      <c r="G14" s="97"/>
      <c r="H14" s="97"/>
      <c r="I14" s="97"/>
      <c r="J14" s="99"/>
      <c r="L14" s="7">
        <f>IF(OSS_2018_19!F14&lt;&gt;"",OSS_2018_19!F14,"")</f>
        <v>29</v>
      </c>
      <c r="M14" s="7">
        <f>IF(OSS_2018_19!G14&lt;&gt;"",OSS_2018_19!G14,"")</f>
        <v>28</v>
      </c>
      <c r="N14" s="7">
        <f>IF(OSS_2018_19!H14&lt;&gt;"",OSS_2018_19!H14,"")</f>
        <v>20</v>
      </c>
      <c r="O14" s="7">
        <f>IF(OSS_2018_19!I14&lt;&gt;"",OSS_2018_19!I14,"")</f>
        <v>9</v>
      </c>
      <c r="P14" s="7" t="str">
        <f>IF(OSS_2018_19!J14&lt;&gt;"",OSS_2018_19!J14,"")</f>
        <v/>
      </c>
      <c r="Q14" s="5" t="str">
        <f t="shared" si="4"/>
        <v>NE</v>
      </c>
      <c r="R14" s="87" t="str">
        <f t="shared" si="5"/>
        <v/>
      </c>
      <c r="S14" s="57" t="str">
        <f t="shared" si="1"/>
        <v>NE</v>
      </c>
      <c r="T14" s="57" t="str">
        <f t="shared" si="2"/>
        <v/>
      </c>
      <c r="U14" s="106"/>
      <c r="W14" s="106"/>
      <c r="Y14" s="71">
        <v>13</v>
      </c>
      <c r="Z14" s="120" t="str">
        <f t="shared" si="3"/>
        <v/>
      </c>
      <c r="AA14" s="144" t="str">
        <f>IF(Z14&lt;&gt;"",VLOOKUP(Z14,OSS_2018_19!$B$3:$AG$99,2,FALSE),"")</f>
        <v/>
      </c>
      <c r="AB14" s="147" t="str">
        <f>IF(Z14&lt;&gt;"",IF(VLOOKUP(Z14,OSS_2018_19!$B$3:$AG$99,21,FALSE)=$S$2,VLOOKUP(Z14,OSS_2018_19!$B$3:$AG$99,19,FALSE),""),"")</f>
        <v/>
      </c>
      <c r="AC14" s="147" t="str">
        <f>IF(Z14&lt;&gt;"",IF(VLOOKUP(Z14,OSS_2018_19!$B$3:$AG$99,21,FALSE)=$S$2,VLOOKUP(Z14,OSS_2018_19!$B$3:$AG$99,20,FALSE),""),"")</f>
        <v/>
      </c>
      <c r="AE14" s="71">
        <v>13</v>
      </c>
      <c r="AF14" s="120" t="str">
        <f t="shared" si="0"/>
        <v/>
      </c>
      <c r="AG14" s="144" t="str">
        <f>IF(AF14&lt;&gt;"",VLOOKUP(AF14,OSS_2018_19!$B$3:$AG$99,2,FALSE),"")</f>
        <v/>
      </c>
      <c r="AH14" s="147" t="str">
        <f>IF(AF14&lt;&gt;"",IF(VLOOKUP(AF14,OSS_2018_19!$B$3:$AG$99,21,FALSE)=$S$2,VLOOKUP(AF14,OSS_2018_19!$B$3:$AG$99,19,FALSE),""),"")</f>
        <v/>
      </c>
      <c r="AI14" s="147"/>
    </row>
    <row r="15" spans="1:35" s="32" customFormat="1" ht="20.100000000000001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>
        <f>OSS_2018_19!E15</f>
        <v>0</v>
      </c>
      <c r="F15" s="97"/>
      <c r="G15" s="97"/>
      <c r="H15" s="97"/>
      <c r="I15" s="97"/>
      <c r="J15" s="99"/>
      <c r="L15" s="7">
        <f>IF(OSS_2018_19!F15&lt;&gt;"",OSS_2018_19!F15,"")</f>
        <v>32</v>
      </c>
      <c r="M15" s="7">
        <f>IF(OSS_2018_19!G15&lt;&gt;"",OSS_2018_19!G15,"")</f>
        <v>31</v>
      </c>
      <c r="N15" s="7" t="str">
        <f>IF(OSS_2018_19!H15&lt;&gt;"",OSS_2018_19!H15,"")</f>
        <v/>
      </c>
      <c r="O15" s="7">
        <f>IF(OSS_2018_19!I15&lt;&gt;"",OSS_2018_19!I15,"")</f>
        <v>15</v>
      </c>
      <c r="P15" s="7">
        <f>IF(OSS_2018_19!J15&lt;&gt;"",OSS_2018_19!J15,"")</f>
        <v>9</v>
      </c>
      <c r="Q15" s="5" t="str">
        <f t="shared" si="4"/>
        <v>NE</v>
      </c>
      <c r="R15" s="87" t="str">
        <f t="shared" si="5"/>
        <v/>
      </c>
      <c r="S15" s="57" t="str">
        <f t="shared" si="1"/>
        <v>NE</v>
      </c>
      <c r="T15" s="57" t="str">
        <f t="shared" si="2"/>
        <v/>
      </c>
      <c r="U15" s="106"/>
      <c r="W15" s="106"/>
      <c r="Y15" s="71">
        <v>14</v>
      </c>
      <c r="Z15" s="120" t="str">
        <f t="shared" si="3"/>
        <v/>
      </c>
      <c r="AA15" s="144" t="str">
        <f>IF(Z15&lt;&gt;"",VLOOKUP(Z15,OSS_2018_19!$B$3:$AG$99,2,FALSE),"")</f>
        <v/>
      </c>
      <c r="AB15" s="147" t="str">
        <f>IF(Z15&lt;&gt;"",IF(VLOOKUP(Z15,OSS_2018_19!$B$3:$AG$99,21,FALSE)=$S$2,VLOOKUP(Z15,OSS_2018_19!$B$3:$AG$99,19,FALSE),""),"")</f>
        <v/>
      </c>
      <c r="AC15" s="147" t="str">
        <f>IF(Z15&lt;&gt;"",IF(VLOOKUP(Z15,OSS_2018_19!$B$3:$AG$99,21,FALSE)=$S$2,VLOOKUP(Z15,OSS_2018_19!$B$3:$AG$99,20,FALSE),""),"")</f>
        <v/>
      </c>
      <c r="AE15" s="71">
        <v>14</v>
      </c>
      <c r="AF15" s="120" t="str">
        <f t="shared" si="0"/>
        <v/>
      </c>
      <c r="AG15" s="144" t="str">
        <f>IF(AF15&lt;&gt;"",VLOOKUP(AF15,OSS_2018_19!$B$3:$AG$99,2,FALSE),"")</f>
        <v/>
      </c>
      <c r="AH15" s="147" t="str">
        <f>IF(AF15&lt;&gt;"",IF(VLOOKUP(AF15,OSS_2018_19!$B$3:$AG$99,21,FALSE)=$S$2,VLOOKUP(AF15,OSS_2018_19!$B$3:$AG$99,19,FALSE),""),"")</f>
        <v/>
      </c>
      <c r="AI15" s="147"/>
    </row>
    <row r="16" spans="1:35" s="32" customFormat="1" ht="20.100000000000001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>
        <f>OSS_2018_19!E16</f>
        <v>0</v>
      </c>
      <c r="F16" s="97"/>
      <c r="G16" s="97"/>
      <c r="H16" s="97"/>
      <c r="I16" s="97"/>
      <c r="J16" s="99"/>
      <c r="L16" s="7">
        <f>IF(OSS_2018_19!F16&lt;&gt;"",OSS_2018_19!F16,"")</f>
        <v>28</v>
      </c>
      <c r="M16" s="7">
        <f>IF(OSS_2018_19!G16&lt;&gt;"",OSS_2018_19!G16,"")</f>
        <v>29</v>
      </c>
      <c r="N16" s="7">
        <f>IF(OSS_2018_19!H16&lt;&gt;"",OSS_2018_19!H16,"")</f>
        <v>19</v>
      </c>
      <c r="O16" s="7">
        <f>IF(OSS_2018_19!I16&lt;&gt;"",OSS_2018_19!I16,"")</f>
        <v>9</v>
      </c>
      <c r="P16" s="7">
        <f>IF(OSS_2018_19!J16&lt;&gt;"",OSS_2018_19!J16,"")</f>
        <v>11</v>
      </c>
      <c r="Q16" s="5" t="str">
        <f t="shared" si="4"/>
        <v>DA</v>
      </c>
      <c r="R16" s="87" t="str">
        <f t="shared" si="5"/>
        <v>Јун</v>
      </c>
      <c r="S16" s="57" t="str">
        <f t="shared" si="1"/>
        <v>DA</v>
      </c>
      <c r="T16" s="57" t="str">
        <f t="shared" si="2"/>
        <v>Јун</v>
      </c>
      <c r="U16" s="106"/>
      <c r="W16" s="106"/>
      <c r="Y16" s="71">
        <v>15</v>
      </c>
      <c r="Z16" s="120" t="str">
        <f t="shared" si="3"/>
        <v/>
      </c>
      <c r="AA16" s="144" t="str">
        <f>IF(Z16&lt;&gt;"",VLOOKUP(Z16,OSS_2018_19!$B$3:$AG$99,2,FALSE),"")</f>
        <v/>
      </c>
      <c r="AB16" s="147" t="str">
        <f>IF(Z16&lt;&gt;"",IF(VLOOKUP(Z16,OSS_2018_19!$B$3:$AG$99,21,FALSE)=$S$2,VLOOKUP(Z16,OSS_2018_19!$B$3:$AG$99,19,FALSE),""),"")</f>
        <v/>
      </c>
      <c r="AC16" s="147" t="str">
        <f>IF(Z16&lt;&gt;"",IF(VLOOKUP(Z16,OSS_2018_19!$B$3:$AG$99,21,FALSE)=$S$2,VLOOKUP(Z16,OSS_2018_19!$B$3:$AG$99,20,FALSE),""),"")</f>
        <v/>
      </c>
      <c r="AE16" s="71">
        <v>15</v>
      </c>
      <c r="AF16" s="120" t="str">
        <f t="shared" si="0"/>
        <v/>
      </c>
      <c r="AG16" s="144" t="str">
        <f>IF(AF16&lt;&gt;"",VLOOKUP(AF16,OSS_2018_19!$B$3:$AG$99,2,FALSE),"")</f>
        <v/>
      </c>
      <c r="AH16" s="147" t="str">
        <f>IF(AF16&lt;&gt;"",IF(VLOOKUP(AF16,OSS_2018_19!$B$3:$AG$99,21,FALSE)=$S$2,VLOOKUP(AF16,OSS_2018_19!$B$3:$AG$99,19,FALSE),""),"")</f>
        <v/>
      </c>
      <c r="AI16" s="147"/>
    </row>
    <row r="17" spans="1:35" s="32" customFormat="1" ht="20.100000000000001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>
        <f>OSS_2018_19!E17</f>
        <v>0</v>
      </c>
      <c r="F17" s="97"/>
      <c r="G17" s="97"/>
      <c r="H17" s="97"/>
      <c r="I17" s="97"/>
      <c r="J17" s="99"/>
      <c r="L17" s="7">
        <f>IF(OSS_2018_19!F17&lt;&gt;"",OSS_2018_19!F17,"")</f>
        <v>25</v>
      </c>
      <c r="M17" s="7" t="str">
        <f>IF(OSS_2018_19!G17&lt;&gt;"",OSS_2018_19!G17,"")</f>
        <v/>
      </c>
      <c r="N17" s="7" t="str">
        <f>IF(OSS_2018_19!H17&lt;&gt;"",OSS_2018_19!H17,"")</f>
        <v/>
      </c>
      <c r="O17" s="7">
        <f>IF(OSS_2018_19!I17&lt;&gt;"",OSS_2018_19!I17,"")</f>
        <v>9</v>
      </c>
      <c r="P17" s="7" t="str">
        <f>IF(OSS_2018_19!J17&lt;&gt;"",OSS_2018_19!J17,"")</f>
        <v/>
      </c>
      <c r="Q17" s="5" t="str">
        <f t="shared" si="4"/>
        <v>NE</v>
      </c>
      <c r="R17" s="87" t="str">
        <f t="shared" si="5"/>
        <v/>
      </c>
      <c r="S17" s="57" t="str">
        <f t="shared" si="1"/>
        <v>NE</v>
      </c>
      <c r="T17" s="57" t="str">
        <f t="shared" si="2"/>
        <v/>
      </c>
      <c r="U17" s="106"/>
      <c r="W17" s="106"/>
      <c r="Y17" s="71">
        <v>16</v>
      </c>
      <c r="Z17" s="120" t="str">
        <f t="shared" si="3"/>
        <v/>
      </c>
      <c r="AA17" s="144" t="str">
        <f>IF(Z17&lt;&gt;"",VLOOKUP(Z17,OSS_2018_19!$B$3:$AG$99,2,FALSE),"")</f>
        <v/>
      </c>
      <c r="AB17" s="147" t="str">
        <f>IF(Z17&lt;&gt;"",IF(VLOOKUP(Z17,OSS_2018_19!$B$3:$AG$99,21,FALSE)=$S$2,VLOOKUP(Z17,OSS_2018_19!$B$3:$AG$99,19,FALSE),""),"")</f>
        <v/>
      </c>
      <c r="AC17" s="147" t="str">
        <f>IF(Z17&lt;&gt;"",IF(VLOOKUP(Z17,OSS_2018_19!$B$3:$AG$99,21,FALSE)=$S$2,VLOOKUP(Z17,OSS_2018_19!$B$3:$AG$99,20,FALSE),""),"")</f>
        <v/>
      </c>
      <c r="AE17" s="71">
        <v>16</v>
      </c>
      <c r="AF17" s="120" t="str">
        <f t="shared" si="0"/>
        <v/>
      </c>
      <c r="AG17" s="144" t="str">
        <f>IF(AF17&lt;&gt;"",VLOOKUP(AF17,OSS_2018_19!$B$3:$AG$99,2,FALSE),"")</f>
        <v/>
      </c>
      <c r="AH17" s="147" t="str">
        <f>IF(AF17&lt;&gt;"",IF(VLOOKUP(AF17,OSS_2018_19!$B$3:$AG$99,21,FALSE)=$S$2,VLOOKUP(AF17,OSS_2018_19!$B$3:$AG$99,19,FALSE),""),"")</f>
        <v/>
      </c>
      <c r="AI17" s="147"/>
    </row>
    <row r="18" spans="1:35" s="32" customFormat="1" ht="20.100000000000001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>
        <f>OSS_2018_19!E18</f>
        <v>0</v>
      </c>
      <c r="F18" s="97"/>
      <c r="G18" s="97"/>
      <c r="H18" s="97"/>
      <c r="I18" s="97"/>
      <c r="J18" s="99"/>
      <c r="L18" s="7">
        <f>IF(OSS_2018_19!F18&lt;&gt;"",OSS_2018_19!F18,"")</f>
        <v>27</v>
      </c>
      <c r="M18" s="7">
        <f>IF(OSS_2018_19!G18&lt;&gt;"",OSS_2018_19!G18,"")</f>
        <v>27</v>
      </c>
      <c r="N18" s="7">
        <f>IF(OSS_2018_19!H18&lt;&gt;"",OSS_2018_19!H18,"")</f>
        <v>12</v>
      </c>
      <c r="O18" s="7" t="str">
        <f>IF(OSS_2018_19!I18&lt;&gt;"",OSS_2018_19!I18,"")</f>
        <v/>
      </c>
      <c r="P18" s="7">
        <f>IF(OSS_2018_19!J18&lt;&gt;"",OSS_2018_19!J18,"")</f>
        <v>9</v>
      </c>
      <c r="Q18" s="5" t="str">
        <f t="shared" si="4"/>
        <v>NE</v>
      </c>
      <c r="R18" s="87" t="str">
        <f t="shared" si="5"/>
        <v/>
      </c>
      <c r="S18" s="57" t="str">
        <f t="shared" si="1"/>
        <v>NE</v>
      </c>
      <c r="T18" s="57" t="str">
        <f t="shared" si="2"/>
        <v/>
      </c>
      <c r="U18" s="106"/>
      <c r="W18" s="106"/>
      <c r="Y18" s="71">
        <v>17</v>
      </c>
      <c r="Z18" s="120" t="str">
        <f t="shared" si="3"/>
        <v/>
      </c>
      <c r="AA18" s="144" t="str">
        <f>IF(Z18&lt;&gt;"",VLOOKUP(Z18,OSS_2018_19!$B$3:$AG$99,2,FALSE),"")</f>
        <v/>
      </c>
      <c r="AB18" s="147" t="str">
        <f>IF(Z18&lt;&gt;"",IF(VLOOKUP(Z18,OSS_2018_19!$B$3:$AG$99,21,FALSE)=$S$2,VLOOKUP(Z18,OSS_2018_19!$B$3:$AG$99,19,FALSE),""),"")</f>
        <v/>
      </c>
      <c r="AC18" s="147" t="str">
        <f>IF(Z18&lt;&gt;"",IF(VLOOKUP(Z18,OSS_2018_19!$B$3:$AG$99,21,FALSE)=$S$2,VLOOKUP(Z18,OSS_2018_19!$B$3:$AG$99,20,FALSE),""),"")</f>
        <v/>
      </c>
      <c r="AE18" s="71">
        <v>17</v>
      </c>
      <c r="AF18" s="120" t="str">
        <f t="shared" si="0"/>
        <v/>
      </c>
      <c r="AG18" s="144" t="str">
        <f>IF(AF18&lt;&gt;"",VLOOKUP(AF18,OSS_2018_19!$B$3:$AG$99,2,FALSE),"")</f>
        <v/>
      </c>
      <c r="AH18" s="147" t="str">
        <f>IF(AF18&lt;&gt;"",IF(VLOOKUP(AF18,OSS_2018_19!$B$3:$AG$99,21,FALSE)=$S$2,VLOOKUP(AF18,OSS_2018_19!$B$3:$AG$99,19,FALSE),""),"")</f>
        <v/>
      </c>
      <c r="AI18" s="147"/>
    </row>
    <row r="19" spans="1:35" s="32" customFormat="1" ht="20.100000000000001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>
        <f>OSS_2018_19!E19</f>
        <v>0</v>
      </c>
      <c r="F19" s="97"/>
      <c r="G19" s="97"/>
      <c r="H19" s="97"/>
      <c r="I19" s="97"/>
      <c r="J19" s="99"/>
      <c r="L19" s="7" t="str">
        <f>IF(OSS_2018_19!F19&lt;&gt;"",OSS_2018_19!F19,"")</f>
        <v/>
      </c>
      <c r="M19" s="7" t="str">
        <f>IF(OSS_2018_19!G19&lt;&gt;"",OSS_2018_19!G19,"")</f>
        <v/>
      </c>
      <c r="N19" s="7" t="str">
        <f>IF(OSS_2018_19!H19&lt;&gt;"",OSS_2018_19!H19,"")</f>
        <v/>
      </c>
      <c r="O19" s="7" t="str">
        <f>IF(OSS_2018_19!I19&lt;&gt;"",OSS_2018_19!I19,"")</f>
        <v/>
      </c>
      <c r="P19" s="7" t="str">
        <f>IF(OSS_2018_19!J19&lt;&gt;"",OSS_2018_19!J19,"")</f>
        <v/>
      </c>
      <c r="Q19" s="5" t="str">
        <f t="shared" si="4"/>
        <v>NE</v>
      </c>
      <c r="R19" s="87" t="str">
        <f t="shared" si="5"/>
        <v/>
      </c>
      <c r="S19" s="57" t="str">
        <f t="shared" si="1"/>
        <v>NE</v>
      </c>
      <c r="T19" s="57" t="str">
        <f t="shared" si="2"/>
        <v/>
      </c>
      <c r="U19" s="106"/>
      <c r="W19" s="106"/>
      <c r="Y19" s="71">
        <v>18</v>
      </c>
      <c r="Z19" s="120" t="str">
        <f t="shared" si="3"/>
        <v/>
      </c>
      <c r="AA19" s="144" t="str">
        <f>IF(Z19&lt;&gt;"",VLOOKUP(Z19,OSS_2018_19!$B$3:$AG$99,2,FALSE),"")</f>
        <v/>
      </c>
      <c r="AB19" s="147" t="str">
        <f>IF(Z19&lt;&gt;"",IF(VLOOKUP(Z19,OSS_2018_19!$B$3:$AG$99,21,FALSE)=$S$2,VLOOKUP(Z19,OSS_2018_19!$B$3:$AG$99,19,FALSE),""),"")</f>
        <v/>
      </c>
      <c r="AC19" s="147" t="str">
        <f>IF(Z19&lt;&gt;"",IF(VLOOKUP(Z19,OSS_2018_19!$B$3:$AG$99,21,FALSE)=$S$2,VLOOKUP(Z19,OSS_2018_19!$B$3:$AG$99,20,FALSE),""),"")</f>
        <v/>
      </c>
      <c r="AE19" s="71">
        <v>18</v>
      </c>
      <c r="AF19" s="120" t="str">
        <f t="shared" si="0"/>
        <v/>
      </c>
      <c r="AG19" s="144" t="str">
        <f>IF(AF19&lt;&gt;"",VLOOKUP(AF19,OSS_2018_19!$B$3:$AG$99,2,FALSE),"")</f>
        <v/>
      </c>
      <c r="AH19" s="147" t="str">
        <f>IF(AF19&lt;&gt;"",IF(VLOOKUP(AF19,OSS_2018_19!$B$3:$AG$99,21,FALSE)=$S$2,VLOOKUP(AF19,OSS_2018_19!$B$3:$AG$99,19,FALSE),""),"")</f>
        <v/>
      </c>
      <c r="AI19" s="147"/>
    </row>
    <row r="20" spans="1:35" s="32" customFormat="1" ht="20.100000000000001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>
        <f>OSS_2018_19!E20</f>
        <v>0</v>
      </c>
      <c r="F20" s="97"/>
      <c r="G20" s="97"/>
      <c r="H20" s="97"/>
      <c r="I20" s="97"/>
      <c r="J20" s="99"/>
      <c r="L20" s="7">
        <f>IF(OSS_2018_19!F20&lt;&gt;"",OSS_2018_19!F20,"")</f>
        <v>25</v>
      </c>
      <c r="M20" s="7" t="str">
        <f>IF(OSS_2018_19!G20&lt;&gt;"",OSS_2018_19!G20,"")</f>
        <v/>
      </c>
      <c r="N20" s="7" t="str">
        <f>IF(OSS_2018_19!H20&lt;&gt;"",OSS_2018_19!H20,"")</f>
        <v/>
      </c>
      <c r="O20" s="7" t="str">
        <f>IF(OSS_2018_19!I20&lt;&gt;"",OSS_2018_19!I20,"")</f>
        <v/>
      </c>
      <c r="P20" s="7" t="str">
        <f>IF(OSS_2018_19!J20&lt;&gt;"",OSS_2018_19!J20,"")</f>
        <v/>
      </c>
      <c r="Q20" s="5" t="str">
        <f t="shared" si="4"/>
        <v>NE</v>
      </c>
      <c r="R20" s="87" t="str">
        <f t="shared" si="5"/>
        <v/>
      </c>
      <c r="S20" s="57" t="str">
        <f t="shared" si="1"/>
        <v>NE</v>
      </c>
      <c r="T20" s="57" t="str">
        <f t="shared" si="2"/>
        <v/>
      </c>
      <c r="U20" s="106"/>
      <c r="W20" s="106"/>
      <c r="Y20" s="71">
        <v>19</v>
      </c>
      <c r="Z20" s="120" t="str">
        <f t="shared" si="3"/>
        <v/>
      </c>
      <c r="AA20" s="144" t="str">
        <f>IF(Z20&lt;&gt;"",VLOOKUP(Z20,OSS_2018_19!$B$3:$AG$99,2,FALSE),"")</f>
        <v/>
      </c>
      <c r="AB20" s="147" t="str">
        <f>IF(Z20&lt;&gt;"",IF(VLOOKUP(Z20,OSS_2018_19!$B$3:$AG$99,21,FALSE)=$S$2,VLOOKUP(Z20,OSS_2018_19!$B$3:$AG$99,19,FALSE),""),"")</f>
        <v/>
      </c>
      <c r="AC20" s="147" t="str">
        <f>IF(Z20&lt;&gt;"",IF(VLOOKUP(Z20,OSS_2018_19!$B$3:$AG$99,21,FALSE)=$S$2,VLOOKUP(Z20,OSS_2018_19!$B$3:$AG$99,20,FALSE),""),"")</f>
        <v/>
      </c>
      <c r="AE20" s="71">
        <v>19</v>
      </c>
      <c r="AF20" s="120" t="str">
        <f t="shared" si="0"/>
        <v/>
      </c>
      <c r="AG20" s="144" t="str">
        <f>IF(AF20&lt;&gt;"",VLOOKUP(AF20,OSS_2018_19!$B$3:$AG$99,2,FALSE),"")</f>
        <v/>
      </c>
      <c r="AH20" s="147" t="str">
        <f>IF(AF20&lt;&gt;"",IF(VLOOKUP(AF20,OSS_2018_19!$B$3:$AG$99,21,FALSE)=$S$2,VLOOKUP(AF20,OSS_2018_19!$B$3:$AG$99,19,FALSE),""),"")</f>
        <v/>
      </c>
      <c r="AI20" s="147"/>
    </row>
    <row r="21" spans="1:35" s="32" customFormat="1" ht="20.100000000000001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>
        <f>OSS_2018_19!E21</f>
        <v>0</v>
      </c>
      <c r="F21" s="97"/>
      <c r="G21" s="97"/>
      <c r="H21" s="97"/>
      <c r="I21" s="97"/>
      <c r="J21" s="99"/>
      <c r="L21" s="7">
        <f>IF(OSS_2018_19!F21&lt;&gt;"",OSS_2018_19!F21,"")</f>
        <v>27</v>
      </c>
      <c r="M21" s="7">
        <f>IF(OSS_2018_19!G21&lt;&gt;"",OSS_2018_19!G21,"")</f>
        <v>30</v>
      </c>
      <c r="N21" s="7">
        <f>IF(OSS_2018_19!H21&lt;&gt;"",OSS_2018_19!H21,"")</f>
        <v>20</v>
      </c>
      <c r="O21" s="7">
        <f>IF(OSS_2018_19!I21&lt;&gt;"",OSS_2018_19!I21,"")</f>
        <v>10</v>
      </c>
      <c r="P21" s="7">
        <f>IF(OSS_2018_19!J21&lt;&gt;"",OSS_2018_19!J21,"")</f>
        <v>11</v>
      </c>
      <c r="Q21" s="5" t="str">
        <f t="shared" si="4"/>
        <v>DA</v>
      </c>
      <c r="R21" s="87" t="str">
        <f t="shared" si="5"/>
        <v/>
      </c>
      <c r="S21" s="57" t="str">
        <f t="shared" si="1"/>
        <v>NE</v>
      </c>
      <c r="T21" s="57" t="str">
        <f t="shared" si="2"/>
        <v/>
      </c>
      <c r="U21" s="106"/>
      <c r="W21" s="106"/>
      <c r="Y21" s="71">
        <v>20</v>
      </c>
      <c r="Z21" s="120" t="str">
        <f t="shared" si="3"/>
        <v/>
      </c>
      <c r="AA21" s="144" t="str">
        <f>IF(Z21&lt;&gt;"",VLOOKUP(Z21,OSS_2018_19!$B$3:$AG$99,2,FALSE),"")</f>
        <v/>
      </c>
      <c r="AB21" s="147" t="str">
        <f>IF(Z21&lt;&gt;"",IF(VLOOKUP(Z21,OSS_2018_19!$B$3:$AG$99,21,FALSE)=$S$2,VLOOKUP(Z21,OSS_2018_19!$B$3:$AG$99,19,FALSE),""),"")</f>
        <v/>
      </c>
      <c r="AC21" s="147" t="str">
        <f>IF(Z21&lt;&gt;"",IF(VLOOKUP(Z21,OSS_2018_19!$B$3:$AG$99,21,FALSE)=$S$2,VLOOKUP(Z21,OSS_2018_19!$B$3:$AG$99,20,FALSE),""),"")</f>
        <v/>
      </c>
      <c r="AE21" s="71">
        <v>20</v>
      </c>
      <c r="AF21" s="120" t="str">
        <f t="shared" si="0"/>
        <v/>
      </c>
      <c r="AG21" s="144" t="str">
        <f>IF(AF21&lt;&gt;"",VLOOKUP(AF21,OSS_2018_19!$B$3:$AG$99,2,FALSE),"")</f>
        <v/>
      </c>
      <c r="AH21" s="147" t="str">
        <f>IF(AF21&lt;&gt;"",IF(VLOOKUP(AF21,OSS_2018_19!$B$3:$AG$99,21,FALSE)=$S$2,VLOOKUP(AF21,OSS_2018_19!$B$3:$AG$99,19,FALSE),""),"")</f>
        <v/>
      </c>
      <c r="AI21" s="147"/>
    </row>
    <row r="22" spans="1:35" s="32" customFormat="1" ht="20.100000000000001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>
        <f>OSS_2018_19!E22</f>
        <v>0</v>
      </c>
      <c r="F22" s="97"/>
      <c r="G22" s="97"/>
      <c r="H22" s="97"/>
      <c r="I22" s="97"/>
      <c r="J22" s="99"/>
      <c r="L22" s="7">
        <f>IF(OSS_2018_19!F22&lt;&gt;"",OSS_2018_19!F22,"")</f>
        <v>30</v>
      </c>
      <c r="M22" s="7">
        <f>IF(OSS_2018_19!G22&lt;&gt;"",OSS_2018_19!G22,"")</f>
        <v>29</v>
      </c>
      <c r="N22" s="7" t="str">
        <f>IF(OSS_2018_19!H22&lt;&gt;"",OSS_2018_19!H22,"")</f>
        <v/>
      </c>
      <c r="O22" s="7">
        <f>IF(OSS_2018_19!I22&lt;&gt;"",OSS_2018_19!I22,"")</f>
        <v>9</v>
      </c>
      <c r="P22" s="7">
        <f>IF(OSS_2018_19!J22&lt;&gt;"",OSS_2018_19!J22,"")</f>
        <v>9</v>
      </c>
      <c r="Q22" s="5" t="str">
        <f t="shared" si="4"/>
        <v>NE</v>
      </c>
      <c r="R22" s="87" t="str">
        <f t="shared" si="5"/>
        <v/>
      </c>
      <c r="S22" s="57" t="str">
        <f t="shared" si="1"/>
        <v>NE</v>
      </c>
      <c r="T22" s="57" t="str">
        <f t="shared" si="2"/>
        <v/>
      </c>
      <c r="U22" s="106"/>
      <c r="W22" s="106"/>
      <c r="Y22" s="71">
        <v>21</v>
      </c>
      <c r="Z22" s="120" t="str">
        <f t="shared" si="3"/>
        <v/>
      </c>
      <c r="AA22" s="144" t="str">
        <f>IF(Z22&lt;&gt;"",VLOOKUP(Z22,OSS_2018_19!$B$3:$AG$99,2,FALSE),"")</f>
        <v/>
      </c>
      <c r="AB22" s="147" t="str">
        <f>IF(Z22&lt;&gt;"",IF(VLOOKUP(Z22,OSS_2018_19!$B$3:$AG$99,21,FALSE)=$S$2,VLOOKUP(Z22,OSS_2018_19!$B$3:$AG$99,19,FALSE),""),"")</f>
        <v/>
      </c>
      <c r="AC22" s="147" t="str">
        <f>IF(Z22&lt;&gt;"",IF(VLOOKUP(Z22,OSS_2018_19!$B$3:$AG$99,21,FALSE)=$S$2,VLOOKUP(Z22,OSS_2018_19!$B$3:$AG$99,20,FALSE),""),"")</f>
        <v/>
      </c>
      <c r="AE22" s="71">
        <v>21</v>
      </c>
      <c r="AF22" s="120" t="str">
        <f t="shared" si="0"/>
        <v/>
      </c>
      <c r="AG22" s="144" t="str">
        <f>IF(AF22&lt;&gt;"",VLOOKUP(AF22,OSS_2018_19!$B$3:$AG$99,2,FALSE),"")</f>
        <v/>
      </c>
      <c r="AH22" s="147" t="str">
        <f>IF(AF22&lt;&gt;"",IF(VLOOKUP(AF22,OSS_2018_19!$B$3:$AG$99,21,FALSE)=$S$2,VLOOKUP(AF22,OSS_2018_19!$B$3:$AG$99,19,FALSE),""),"")</f>
        <v/>
      </c>
      <c r="AI22" s="147"/>
    </row>
    <row r="23" spans="1:35" s="32" customFormat="1" ht="20.100000000000001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>
        <f>OSS_2018_19!E23</f>
        <v>0</v>
      </c>
      <c r="F23" s="97"/>
      <c r="G23" s="97"/>
      <c r="H23" s="97"/>
      <c r="I23" s="97"/>
      <c r="J23" s="99"/>
      <c r="L23" s="7" t="str">
        <f>IF(OSS_2018_19!F23&lt;&gt;"",OSS_2018_19!F23,"")</f>
        <v/>
      </c>
      <c r="M23" s="7" t="str">
        <f>IF(OSS_2018_19!G23&lt;&gt;"",OSS_2018_19!G23,"")</f>
        <v/>
      </c>
      <c r="N23" s="7" t="str">
        <f>IF(OSS_2018_19!H23&lt;&gt;"",OSS_2018_19!H23,"")</f>
        <v/>
      </c>
      <c r="O23" s="7" t="str">
        <f>IF(OSS_2018_19!I23&lt;&gt;"",OSS_2018_19!I23,"")</f>
        <v/>
      </c>
      <c r="P23" s="7" t="str">
        <f>IF(OSS_2018_19!J23&lt;&gt;"",OSS_2018_19!J23,"")</f>
        <v/>
      </c>
      <c r="Q23" s="5" t="str">
        <f t="shared" si="4"/>
        <v>NE</v>
      </c>
      <c r="R23" s="87" t="str">
        <f t="shared" si="5"/>
        <v/>
      </c>
      <c r="S23" s="57" t="str">
        <f t="shared" si="1"/>
        <v>NE</v>
      </c>
      <c r="T23" s="57" t="str">
        <f t="shared" si="2"/>
        <v/>
      </c>
      <c r="U23" s="106"/>
      <c r="W23" s="106"/>
      <c r="Y23" s="71">
        <v>22</v>
      </c>
      <c r="Z23" s="120" t="str">
        <f t="shared" si="3"/>
        <v/>
      </c>
      <c r="AA23" s="144" t="str">
        <f>IF(Z23&lt;&gt;"",VLOOKUP(Z23,OSS_2018_19!$B$3:$AG$99,2,FALSE),"")</f>
        <v/>
      </c>
      <c r="AB23" s="147" t="str">
        <f>IF(Z23&lt;&gt;"",IF(VLOOKUP(Z23,OSS_2018_19!$B$3:$AG$99,21,FALSE)=$S$2,VLOOKUP(Z23,OSS_2018_19!$B$3:$AG$99,19,FALSE),""),"")</f>
        <v/>
      </c>
      <c r="AC23" s="147" t="str">
        <f>IF(Z23&lt;&gt;"",IF(VLOOKUP(Z23,OSS_2018_19!$B$3:$AG$99,21,FALSE)=$S$2,VLOOKUP(Z23,OSS_2018_19!$B$3:$AG$99,20,FALSE),""),"")</f>
        <v/>
      </c>
      <c r="AE23" s="71">
        <v>22</v>
      </c>
      <c r="AF23" s="120" t="str">
        <f t="shared" si="0"/>
        <v/>
      </c>
      <c r="AG23" s="144" t="str">
        <f>IF(AF23&lt;&gt;"",VLOOKUP(AF23,OSS_2018_19!$B$3:$AG$99,2,FALSE),"")</f>
        <v/>
      </c>
      <c r="AH23" s="147" t="str">
        <f>IF(AF23&lt;&gt;"",IF(VLOOKUP(AF23,OSS_2018_19!$B$3:$AG$99,21,FALSE)=$S$2,VLOOKUP(AF23,OSS_2018_19!$B$3:$AG$99,19,FALSE),""),"")</f>
        <v/>
      </c>
      <c r="AI23" s="147"/>
    </row>
    <row r="24" spans="1:35" s="32" customFormat="1" ht="20.100000000000001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>
        <f>OSS_2018_19!E24</f>
        <v>0</v>
      </c>
      <c r="F24" s="97"/>
      <c r="G24" s="97"/>
      <c r="H24" s="97"/>
      <c r="I24" s="97"/>
      <c r="J24" s="99">
        <v>9</v>
      </c>
      <c r="L24" s="7">
        <f>IF(OSS_2018_19!F24&lt;&gt;"",OSS_2018_19!F24,"")</f>
        <v>24</v>
      </c>
      <c r="M24" s="7">
        <f>IF(OSS_2018_19!G24&lt;&gt;"",OSS_2018_19!G24,"")</f>
        <v>27</v>
      </c>
      <c r="N24" s="7">
        <f>IF(OSS_2018_19!H24&lt;&gt;"",OSS_2018_19!H24,"")</f>
        <v>17</v>
      </c>
      <c r="O24" s="7">
        <f>IF(OSS_2018_19!I24&lt;&gt;"",OSS_2018_19!I24,"")</f>
        <v>9</v>
      </c>
      <c r="P24" s="7">
        <f>IF(OSS_2018_19!J24&lt;&gt;"",OSS_2018_19!J24,"")</f>
        <v>9</v>
      </c>
      <c r="Q24" s="5" t="str">
        <f t="shared" si="4"/>
        <v>DA</v>
      </c>
      <c r="R24" s="87" t="str">
        <f t="shared" si="5"/>
        <v>Јун</v>
      </c>
      <c r="S24" s="57" t="str">
        <f t="shared" si="1"/>
        <v>DA</v>
      </c>
      <c r="T24" s="57" t="str">
        <f t="shared" si="2"/>
        <v>Јун</v>
      </c>
      <c r="U24" s="106"/>
      <c r="W24" s="106"/>
      <c r="Y24" s="71">
        <v>23</v>
      </c>
      <c r="Z24" s="120" t="str">
        <f t="shared" si="3"/>
        <v/>
      </c>
      <c r="AA24" s="144" t="str">
        <f>IF(Z24&lt;&gt;"",VLOOKUP(Z24,OSS_2018_19!$B$3:$AG$99,2,FALSE),"")</f>
        <v/>
      </c>
      <c r="AB24" s="147" t="str">
        <f>IF(Z24&lt;&gt;"",IF(VLOOKUP(Z24,OSS_2018_19!$B$3:$AG$99,21,FALSE)=$S$2,VLOOKUP(Z24,OSS_2018_19!$B$3:$AG$99,19,FALSE),""),"")</f>
        <v/>
      </c>
      <c r="AC24" s="147" t="str">
        <f>IF(Z24&lt;&gt;"",IF(VLOOKUP(Z24,OSS_2018_19!$B$3:$AG$99,21,FALSE)=$S$2,VLOOKUP(Z24,OSS_2018_19!$B$3:$AG$99,20,FALSE),""),"")</f>
        <v/>
      </c>
      <c r="AE24" s="71">
        <v>23</v>
      </c>
      <c r="AF24" s="120" t="str">
        <f t="shared" si="0"/>
        <v/>
      </c>
      <c r="AG24" s="144" t="str">
        <f>IF(AF24&lt;&gt;"",VLOOKUP(AF24,OSS_2018_19!$B$3:$AG$99,2,FALSE),"")</f>
        <v/>
      </c>
      <c r="AH24" s="147" t="str">
        <f>IF(AF24&lt;&gt;"",IF(VLOOKUP(AF24,OSS_2018_19!$B$3:$AG$99,21,FALSE)=$S$2,VLOOKUP(AF24,OSS_2018_19!$B$3:$AG$99,19,FALSE),""),"")</f>
        <v/>
      </c>
      <c r="AI24" s="147"/>
    </row>
    <row r="25" spans="1:35" s="32" customFormat="1" ht="20.100000000000001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>
        <f>OSS_2018_19!E25</f>
        <v>0</v>
      </c>
      <c r="F25" s="97"/>
      <c r="G25" s="97"/>
      <c r="H25" s="97"/>
      <c r="I25" s="97"/>
      <c r="J25" s="99"/>
      <c r="L25" s="7" t="str">
        <f>IF(OSS_2018_19!F25&lt;&gt;"",OSS_2018_19!F25,"")</f>
        <v/>
      </c>
      <c r="M25" s="7" t="str">
        <f>IF(OSS_2018_19!G25&lt;&gt;"",OSS_2018_19!G25,"")</f>
        <v/>
      </c>
      <c r="N25" s="7" t="str">
        <f>IF(OSS_2018_19!H25&lt;&gt;"",OSS_2018_19!H25,"")</f>
        <v/>
      </c>
      <c r="O25" s="7" t="str">
        <f>IF(OSS_2018_19!I25&lt;&gt;"",OSS_2018_19!I25,"")</f>
        <v/>
      </c>
      <c r="P25" s="7" t="str">
        <f>IF(OSS_2018_19!J25&lt;&gt;"",OSS_2018_19!J25,"")</f>
        <v/>
      </c>
      <c r="Q25" s="5" t="str">
        <f t="shared" si="4"/>
        <v>NE</v>
      </c>
      <c r="R25" s="87" t="str">
        <f t="shared" si="5"/>
        <v/>
      </c>
      <c r="S25" s="57" t="str">
        <f t="shared" si="1"/>
        <v>NE</v>
      </c>
      <c r="T25" s="57" t="str">
        <f t="shared" si="2"/>
        <v/>
      </c>
      <c r="U25" s="106"/>
      <c r="W25" s="106"/>
      <c r="Y25" s="71">
        <v>24</v>
      </c>
      <c r="Z25" s="120" t="str">
        <f t="shared" si="3"/>
        <v/>
      </c>
      <c r="AA25" s="144" t="str">
        <f>IF(Z25&lt;&gt;"",VLOOKUP(Z25,OSS_2018_19!$B$3:$AG$99,2,FALSE),"")</f>
        <v/>
      </c>
      <c r="AB25" s="147" t="str">
        <f>IF(Z25&lt;&gt;"",IF(VLOOKUP(Z25,OSS_2018_19!$B$3:$AG$99,21,FALSE)=$S$2,VLOOKUP(Z25,OSS_2018_19!$B$3:$AG$99,19,FALSE),""),"")</f>
        <v/>
      </c>
      <c r="AC25" s="147" t="str">
        <f>IF(Z25&lt;&gt;"",IF(VLOOKUP(Z25,OSS_2018_19!$B$3:$AG$99,21,FALSE)=$S$2,VLOOKUP(Z25,OSS_2018_19!$B$3:$AG$99,20,FALSE),""),"")</f>
        <v/>
      </c>
      <c r="AE25" s="71">
        <v>24</v>
      </c>
      <c r="AF25" s="120" t="str">
        <f t="shared" si="0"/>
        <v/>
      </c>
      <c r="AG25" s="144" t="str">
        <f>IF(AF25&lt;&gt;"",VLOOKUP(AF25,OSS_2018_19!$B$3:$AG$99,2,FALSE),"")</f>
        <v/>
      </c>
      <c r="AH25" s="147" t="str">
        <f>IF(AF25&lt;&gt;"",IF(VLOOKUP(AF25,OSS_2018_19!$B$3:$AG$99,21,FALSE)=$S$2,VLOOKUP(AF25,OSS_2018_19!$B$3:$AG$99,19,FALSE),""),"")</f>
        <v/>
      </c>
      <c r="AI25" s="147"/>
    </row>
    <row r="26" spans="1:35" s="32" customFormat="1" ht="20.100000000000001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>
        <f>OSS_2018_19!E26</f>
        <v>0</v>
      </c>
      <c r="F26" s="97"/>
      <c r="G26" s="97"/>
      <c r="H26" s="97"/>
      <c r="I26" s="97"/>
      <c r="J26" s="99">
        <v>11</v>
      </c>
      <c r="L26" s="7">
        <f>IF(OSS_2018_19!F26&lt;&gt;"",OSS_2018_19!F26,"")</f>
        <v>30</v>
      </c>
      <c r="M26" s="7">
        <f>IF(OSS_2018_19!G26&lt;&gt;"",OSS_2018_19!G26,"")</f>
        <v>26</v>
      </c>
      <c r="N26" s="7">
        <f>IF(OSS_2018_19!H26&lt;&gt;"",OSS_2018_19!H26,"")</f>
        <v>17</v>
      </c>
      <c r="O26" s="7">
        <f>IF(OSS_2018_19!I26&lt;&gt;"",OSS_2018_19!I26,"")</f>
        <v>9</v>
      </c>
      <c r="P26" s="7">
        <f>IF(OSS_2018_19!J26&lt;&gt;"",OSS_2018_19!J26,"")</f>
        <v>11</v>
      </c>
      <c r="Q26" s="5" t="str">
        <f t="shared" si="4"/>
        <v>DA</v>
      </c>
      <c r="R26" s="87" t="str">
        <f t="shared" si="5"/>
        <v>Јун</v>
      </c>
      <c r="S26" s="57" t="str">
        <f t="shared" si="1"/>
        <v>DA</v>
      </c>
      <c r="T26" s="57" t="str">
        <f t="shared" si="2"/>
        <v>Јун</v>
      </c>
      <c r="U26" s="106"/>
      <c r="W26" s="106"/>
      <c r="Y26" s="71">
        <v>25</v>
      </c>
      <c r="Z26" s="120" t="str">
        <f t="shared" si="3"/>
        <v/>
      </c>
      <c r="AA26" s="144" t="str">
        <f>IF(Z26&lt;&gt;"",VLOOKUP(Z26,OSS_2018_19!$B$3:$AG$99,2,FALSE),"")</f>
        <v/>
      </c>
      <c r="AB26" s="147" t="str">
        <f>IF(Z26&lt;&gt;"",IF(VLOOKUP(Z26,OSS_2018_19!$B$3:$AG$99,21,FALSE)=$S$2,VLOOKUP(Z26,OSS_2018_19!$B$3:$AG$99,19,FALSE),""),"")</f>
        <v/>
      </c>
      <c r="AC26" s="147" t="str">
        <f>IF(Z26&lt;&gt;"",IF(VLOOKUP(Z26,OSS_2018_19!$B$3:$AG$99,21,FALSE)=$S$2,VLOOKUP(Z26,OSS_2018_19!$B$3:$AG$99,20,FALSE),""),"")</f>
        <v/>
      </c>
      <c r="AE26" s="71">
        <v>25</v>
      </c>
      <c r="AF26" s="120" t="str">
        <f t="shared" si="0"/>
        <v/>
      </c>
      <c r="AG26" s="144" t="str">
        <f>IF(AF26&lt;&gt;"",VLOOKUP(AF26,OSS_2018_19!$B$3:$AG$99,2,FALSE),"")</f>
        <v/>
      </c>
      <c r="AH26" s="147" t="str">
        <f>IF(AF26&lt;&gt;"",IF(VLOOKUP(AF26,OSS_2018_19!$B$3:$AG$99,21,FALSE)=$S$2,VLOOKUP(AF26,OSS_2018_19!$B$3:$AG$99,19,FALSE),""),"")</f>
        <v/>
      </c>
      <c r="AI26" s="147"/>
    </row>
    <row r="27" spans="1:35" s="32" customFormat="1" ht="20.100000000000001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>
        <f>OSS_2018_19!E27</f>
        <v>0</v>
      </c>
      <c r="F27" s="97"/>
      <c r="G27" s="97"/>
      <c r="H27" s="97"/>
      <c r="I27" s="97"/>
      <c r="J27" s="99"/>
      <c r="L27" s="7">
        <f>IF(OSS_2018_19!F27&lt;&gt;"",OSS_2018_19!F27,"")</f>
        <v>32</v>
      </c>
      <c r="M27" s="7">
        <f>IF(OSS_2018_19!G27&lt;&gt;"",OSS_2018_19!G27,"")</f>
        <v>32</v>
      </c>
      <c r="N27" s="7">
        <f>IF(OSS_2018_19!H27&lt;&gt;"",OSS_2018_19!H27,"")</f>
        <v>21</v>
      </c>
      <c r="O27" s="7">
        <f>IF(OSS_2018_19!I27&lt;&gt;"",OSS_2018_19!I27,"")</f>
        <v>10</v>
      </c>
      <c r="P27" s="7">
        <f>IF(OSS_2018_19!J27&lt;&gt;"",OSS_2018_19!J27,"")</f>
        <v>10</v>
      </c>
      <c r="Q27" s="5" t="str">
        <f t="shared" si="4"/>
        <v>DA</v>
      </c>
      <c r="R27" s="87" t="str">
        <f t="shared" si="5"/>
        <v/>
      </c>
      <c r="S27" s="57" t="str">
        <f t="shared" si="1"/>
        <v>NE</v>
      </c>
      <c r="T27" s="57" t="str">
        <f t="shared" si="2"/>
        <v/>
      </c>
      <c r="U27" s="106"/>
      <c r="W27" s="106"/>
      <c r="Y27" s="71">
        <v>26</v>
      </c>
      <c r="Z27" s="120" t="str">
        <f t="shared" si="3"/>
        <v/>
      </c>
      <c r="AA27" s="144" t="str">
        <f>IF(Z27&lt;&gt;"",VLOOKUP(Z27,OSS_2018_19!$B$3:$AG$99,2,FALSE),"")</f>
        <v/>
      </c>
      <c r="AB27" s="147" t="str">
        <f>IF(Z27&lt;&gt;"",IF(VLOOKUP(Z27,OSS_2018_19!$B$3:$AG$99,21,FALSE)=$S$2,VLOOKUP(Z27,OSS_2018_19!$B$3:$AG$99,19,FALSE),""),"")</f>
        <v/>
      </c>
      <c r="AC27" s="147" t="str">
        <f>IF(Z27&lt;&gt;"",IF(VLOOKUP(Z27,OSS_2018_19!$B$3:$AG$99,21,FALSE)=$S$2,VLOOKUP(Z27,OSS_2018_19!$B$3:$AG$99,20,FALSE),""),"")</f>
        <v/>
      </c>
      <c r="AE27" s="71">
        <v>26</v>
      </c>
      <c r="AF27" s="120" t="str">
        <f t="shared" si="0"/>
        <v/>
      </c>
      <c r="AG27" s="144" t="str">
        <f>IF(AF27&lt;&gt;"",VLOOKUP(AF27,OSS_2018_19!$B$3:$AG$99,2,FALSE),"")</f>
        <v/>
      </c>
      <c r="AH27" s="147" t="str">
        <f>IF(AF27&lt;&gt;"",IF(VLOOKUP(AF27,OSS_2018_19!$B$3:$AG$99,21,FALSE)=$S$2,VLOOKUP(AF27,OSS_2018_19!$B$3:$AG$99,19,FALSE),""),"")</f>
        <v/>
      </c>
      <c r="AI27" s="147"/>
    </row>
    <row r="28" spans="1:35" s="32" customFormat="1" ht="20.100000000000001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>
        <f>OSS_2018_19!E28</f>
        <v>0</v>
      </c>
      <c r="F28" s="97"/>
      <c r="G28" s="97"/>
      <c r="H28" s="97"/>
      <c r="I28" s="97"/>
      <c r="J28" s="99"/>
      <c r="L28" s="7">
        <f>IF(OSS_2018_19!F28&lt;&gt;"",OSS_2018_19!F28,"")</f>
        <v>24</v>
      </c>
      <c r="M28" s="7" t="str">
        <f>IF(OSS_2018_19!G28&lt;&gt;"",OSS_2018_19!G28,"")</f>
        <v/>
      </c>
      <c r="N28" s="7" t="str">
        <f>IF(OSS_2018_19!H28&lt;&gt;"",OSS_2018_19!H28,"")</f>
        <v/>
      </c>
      <c r="O28" s="7" t="str">
        <f>IF(OSS_2018_19!I28&lt;&gt;"",OSS_2018_19!I28,"")</f>
        <v/>
      </c>
      <c r="P28" s="7" t="str">
        <f>IF(OSS_2018_19!J28&lt;&gt;"",OSS_2018_19!J28,"")</f>
        <v/>
      </c>
      <c r="Q28" s="5" t="str">
        <f t="shared" si="4"/>
        <v>NE</v>
      </c>
      <c r="R28" s="87" t="str">
        <f t="shared" si="5"/>
        <v/>
      </c>
      <c r="S28" s="57" t="str">
        <f t="shared" si="1"/>
        <v>NE</v>
      </c>
      <c r="T28" s="57" t="str">
        <f t="shared" si="2"/>
        <v/>
      </c>
      <c r="U28" s="106"/>
      <c r="W28" s="106"/>
      <c r="Y28" s="71">
        <v>27</v>
      </c>
      <c r="Z28" s="120" t="str">
        <f t="shared" si="3"/>
        <v/>
      </c>
      <c r="AA28" s="144" t="str">
        <f>IF(Z28&lt;&gt;"",VLOOKUP(Z28,OSS_2018_19!$B$3:$AG$99,2,FALSE),"")</f>
        <v/>
      </c>
      <c r="AB28" s="147" t="str">
        <f>IF(Z28&lt;&gt;"",IF(VLOOKUP(Z28,OSS_2018_19!$B$3:$AG$99,21,FALSE)=$S$2,VLOOKUP(Z28,OSS_2018_19!$B$3:$AG$99,19,FALSE),""),"")</f>
        <v/>
      </c>
      <c r="AC28" s="147" t="str">
        <f>IF(Z28&lt;&gt;"",IF(VLOOKUP(Z28,OSS_2018_19!$B$3:$AG$99,21,FALSE)=$S$2,VLOOKUP(Z28,OSS_2018_19!$B$3:$AG$99,20,FALSE),""),"")</f>
        <v/>
      </c>
      <c r="AE28" s="71">
        <v>27</v>
      </c>
      <c r="AF28" s="120" t="str">
        <f t="shared" si="0"/>
        <v/>
      </c>
      <c r="AG28" s="144" t="str">
        <f>IF(AF28&lt;&gt;"",VLOOKUP(AF28,OSS_2018_19!$B$3:$AG$99,2,FALSE),"")</f>
        <v/>
      </c>
      <c r="AH28" s="147" t="str">
        <f>IF(AF28&lt;&gt;"",IF(VLOOKUP(AF28,OSS_2018_19!$B$3:$AG$99,21,FALSE)=$S$2,VLOOKUP(AF28,OSS_2018_19!$B$3:$AG$99,19,FALSE),""),"")</f>
        <v/>
      </c>
      <c r="AI28" s="147"/>
    </row>
    <row r="29" spans="1:35" s="32" customFormat="1" ht="20.100000000000001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>
        <f>OSS_2018_19!E29</f>
        <v>0</v>
      </c>
      <c r="F29" s="97"/>
      <c r="G29" s="97"/>
      <c r="H29" s="97"/>
      <c r="I29" s="97"/>
      <c r="J29" s="99"/>
      <c r="L29" s="7">
        <f>IF(OSS_2018_19!F29&lt;&gt;"",OSS_2018_19!F29,"")</f>
        <v>30</v>
      </c>
      <c r="M29" s="7">
        <f>IF(OSS_2018_19!G29&lt;&gt;"",OSS_2018_19!G29,"")</f>
        <v>29</v>
      </c>
      <c r="N29" s="7" t="str">
        <f>IF(OSS_2018_19!H29&lt;&gt;"",OSS_2018_19!H29,"")</f>
        <v/>
      </c>
      <c r="O29" s="7" t="str">
        <f>IF(OSS_2018_19!I29&lt;&gt;"",OSS_2018_19!I29,"")</f>
        <v/>
      </c>
      <c r="P29" s="7">
        <f>IF(OSS_2018_19!J29&lt;&gt;"",OSS_2018_19!J29,"")</f>
        <v>9</v>
      </c>
      <c r="Q29" s="5" t="str">
        <f t="shared" si="4"/>
        <v>NE</v>
      </c>
      <c r="R29" s="87" t="str">
        <f t="shared" si="5"/>
        <v/>
      </c>
      <c r="S29" s="57" t="str">
        <f t="shared" si="1"/>
        <v>NE</v>
      </c>
      <c r="T29" s="57" t="str">
        <f t="shared" si="2"/>
        <v/>
      </c>
      <c r="U29" s="106"/>
      <c r="W29" s="106"/>
      <c r="Y29" s="71">
        <v>28</v>
      </c>
      <c r="Z29" s="120" t="str">
        <f t="shared" si="3"/>
        <v/>
      </c>
      <c r="AA29" s="144" t="str">
        <f>IF(Z29&lt;&gt;"",VLOOKUP(Z29,OSS_2018_19!$B$3:$AG$99,2,FALSE),"")</f>
        <v/>
      </c>
      <c r="AB29" s="147" t="str">
        <f>IF(Z29&lt;&gt;"",IF(VLOOKUP(Z29,OSS_2018_19!$B$3:$AG$99,21,FALSE)=$S$2,VLOOKUP(Z29,OSS_2018_19!$B$3:$AG$99,19,FALSE),""),"")</f>
        <v/>
      </c>
      <c r="AC29" s="147" t="str">
        <f>IF(Z29&lt;&gt;"",IF(VLOOKUP(Z29,OSS_2018_19!$B$3:$AG$99,21,FALSE)=$S$2,VLOOKUP(Z29,OSS_2018_19!$B$3:$AG$99,20,FALSE),""),"")</f>
        <v/>
      </c>
      <c r="AE29" s="71">
        <v>28</v>
      </c>
      <c r="AF29" s="120" t="str">
        <f t="shared" si="0"/>
        <v/>
      </c>
      <c r="AG29" s="144" t="str">
        <f>IF(AF29&lt;&gt;"",VLOOKUP(AF29,OSS_2018_19!$B$3:$AG$99,2,FALSE),"")</f>
        <v/>
      </c>
      <c r="AH29" s="147" t="str">
        <f>IF(AF29&lt;&gt;"",IF(VLOOKUP(AF29,OSS_2018_19!$B$3:$AG$99,21,FALSE)=$S$2,VLOOKUP(AF29,OSS_2018_19!$B$3:$AG$99,19,FALSE),""),"")</f>
        <v/>
      </c>
      <c r="AI29" s="147"/>
    </row>
    <row r="30" spans="1:35" s="32" customFormat="1" ht="20.100000000000001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>
        <f>OSS_2018_19!E30</f>
        <v>0</v>
      </c>
      <c r="F30" s="97"/>
      <c r="G30" s="97"/>
      <c r="H30" s="97"/>
      <c r="I30" s="97"/>
      <c r="J30" s="99"/>
      <c r="L30" s="7">
        <f>IF(OSS_2018_19!F30&lt;&gt;"",OSS_2018_19!F30,"")</f>
        <v>24</v>
      </c>
      <c r="M30" s="7" t="str">
        <f>IF(OSS_2018_19!G30&lt;&gt;"",OSS_2018_19!G30,"")</f>
        <v/>
      </c>
      <c r="N30" s="7" t="str">
        <f>IF(OSS_2018_19!H30&lt;&gt;"",OSS_2018_19!H30,"")</f>
        <v/>
      </c>
      <c r="O30" s="7" t="str">
        <f>IF(OSS_2018_19!I30&lt;&gt;"",OSS_2018_19!I30,"")</f>
        <v/>
      </c>
      <c r="P30" s="7" t="str">
        <f>IF(OSS_2018_19!J30&lt;&gt;"",OSS_2018_19!J30,"")</f>
        <v/>
      </c>
      <c r="Q30" s="5" t="str">
        <f t="shared" si="4"/>
        <v>NE</v>
      </c>
      <c r="R30" s="87" t="str">
        <f t="shared" si="5"/>
        <v/>
      </c>
      <c r="S30" s="57" t="str">
        <f t="shared" si="1"/>
        <v>NE</v>
      </c>
      <c r="T30" s="57" t="str">
        <f t="shared" si="2"/>
        <v/>
      </c>
      <c r="U30" s="106"/>
      <c r="W30" s="106"/>
      <c r="Y30" s="71">
        <v>29</v>
      </c>
      <c r="Z30" s="120" t="str">
        <f t="shared" si="3"/>
        <v/>
      </c>
      <c r="AA30" s="144" t="str">
        <f>IF(Z30&lt;&gt;"",VLOOKUP(Z30,OSS_2018_19!$B$3:$AG$99,2,FALSE),"")</f>
        <v/>
      </c>
      <c r="AB30" s="147" t="str">
        <f>IF(Z30&lt;&gt;"",IF(VLOOKUP(Z30,OSS_2018_19!$B$3:$AG$99,21,FALSE)=$S$2,VLOOKUP(Z30,OSS_2018_19!$B$3:$AG$99,19,FALSE),""),"")</f>
        <v/>
      </c>
      <c r="AC30" s="147" t="str">
        <f>IF(Z30&lt;&gt;"",IF(VLOOKUP(Z30,OSS_2018_19!$B$3:$AG$99,21,FALSE)=$S$2,VLOOKUP(Z30,OSS_2018_19!$B$3:$AG$99,20,FALSE),""),"")</f>
        <v/>
      </c>
      <c r="AE30" s="71">
        <v>29</v>
      </c>
      <c r="AF30" s="120" t="str">
        <f t="shared" si="0"/>
        <v/>
      </c>
      <c r="AG30" s="144" t="str">
        <f>IF(AF30&lt;&gt;"",VLOOKUP(AF30,OSS_2018_19!$B$3:$AG$99,2,FALSE),"")</f>
        <v/>
      </c>
      <c r="AH30" s="147" t="str">
        <f>IF(AF30&lt;&gt;"",IF(VLOOKUP(AF30,OSS_2018_19!$B$3:$AG$99,21,FALSE)=$S$2,VLOOKUP(AF30,OSS_2018_19!$B$3:$AG$99,19,FALSE),""),"")</f>
        <v/>
      </c>
      <c r="AI30" s="147"/>
    </row>
    <row r="31" spans="1:35" s="32" customFormat="1" ht="20.100000000000001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>
        <f>OSS_2018_19!E31</f>
        <v>0</v>
      </c>
      <c r="F31" s="97"/>
      <c r="G31" s="97"/>
      <c r="H31" s="97"/>
      <c r="I31" s="97"/>
      <c r="J31" s="99"/>
      <c r="L31" s="7" t="str">
        <f>IF(OSS_2018_19!F31&lt;&gt;"",OSS_2018_19!F31,"")</f>
        <v/>
      </c>
      <c r="M31" s="7" t="str">
        <f>IF(OSS_2018_19!G31&lt;&gt;"",OSS_2018_19!G31,"")</f>
        <v/>
      </c>
      <c r="N31" s="7" t="str">
        <f>IF(OSS_2018_19!H31&lt;&gt;"",OSS_2018_19!H31,"")</f>
        <v/>
      </c>
      <c r="O31" s="7" t="str">
        <f>IF(OSS_2018_19!I31&lt;&gt;"",OSS_2018_19!I31,"")</f>
        <v/>
      </c>
      <c r="P31" s="7" t="str">
        <f>IF(OSS_2018_19!J31&lt;&gt;"",OSS_2018_19!J31,"")</f>
        <v/>
      </c>
      <c r="Q31" s="5" t="str">
        <f t="shared" si="4"/>
        <v>NE</v>
      </c>
      <c r="R31" s="87" t="str">
        <f t="shared" si="5"/>
        <v/>
      </c>
      <c r="S31" s="57" t="str">
        <f t="shared" si="1"/>
        <v>NE</v>
      </c>
      <c r="T31" s="57" t="str">
        <f t="shared" si="2"/>
        <v/>
      </c>
      <c r="U31" s="106"/>
      <c r="W31" s="106"/>
      <c r="Y31" s="71">
        <v>30</v>
      </c>
      <c r="Z31" s="120" t="str">
        <f t="shared" si="3"/>
        <v/>
      </c>
      <c r="AA31" s="144" t="str">
        <f>IF(Z31&lt;&gt;"",VLOOKUP(Z31,OSS_2018_19!$B$3:$AG$99,2,FALSE),"")</f>
        <v/>
      </c>
      <c r="AB31" s="147" t="str">
        <f>IF(Z31&lt;&gt;"",IF(VLOOKUP(Z31,OSS_2018_19!$B$3:$AG$99,21,FALSE)=$S$2,VLOOKUP(Z31,OSS_2018_19!$B$3:$AG$99,19,FALSE),""),"")</f>
        <v/>
      </c>
      <c r="AC31" s="147" t="str">
        <f>IF(Z31&lt;&gt;"",IF(VLOOKUP(Z31,OSS_2018_19!$B$3:$AG$99,21,FALSE)=$S$2,VLOOKUP(Z31,OSS_2018_19!$B$3:$AG$99,20,FALSE),""),"")</f>
        <v/>
      </c>
      <c r="AD31" s="33"/>
      <c r="AE31" s="71">
        <v>30</v>
      </c>
      <c r="AF31" s="120" t="str">
        <f t="shared" si="0"/>
        <v/>
      </c>
      <c r="AG31" s="144" t="str">
        <f>IF(AF31&lt;&gt;"",VLOOKUP(AF31,OSS_2018_19!$B$3:$AG$99,2,FALSE),"")</f>
        <v/>
      </c>
      <c r="AH31" s="147" t="str">
        <f>IF(AF31&lt;&gt;"",IF(VLOOKUP(AF31,OSS_2018_19!$B$3:$AG$99,21,FALSE)=$S$2,VLOOKUP(AF31,OSS_2018_19!$B$3:$AG$99,19,FALSE),""),"")</f>
        <v/>
      </c>
      <c r="AI31" s="147"/>
    </row>
    <row r="32" spans="1:35" s="32" customFormat="1" ht="20.100000000000001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>
        <f>OSS_2018_19!E32</f>
        <v>0</v>
      </c>
      <c r="F32" s="97"/>
      <c r="G32" s="97"/>
      <c r="H32" s="97"/>
      <c r="I32" s="97"/>
      <c r="J32" s="99"/>
      <c r="L32" s="7">
        <f>IF(OSS_2018_19!F32&lt;&gt;"",OSS_2018_19!F32,"")</f>
        <v>30</v>
      </c>
      <c r="M32" s="7">
        <f>IF(OSS_2018_19!G32&lt;&gt;"",OSS_2018_19!G32,"")</f>
        <v>30</v>
      </c>
      <c r="N32" s="7">
        <f>IF(OSS_2018_19!H32&lt;&gt;"",OSS_2018_19!H32,"")</f>
        <v>15</v>
      </c>
      <c r="O32" s="7">
        <f>IF(OSS_2018_19!I32&lt;&gt;"",OSS_2018_19!I32,"")</f>
        <v>10</v>
      </c>
      <c r="P32" s="7">
        <f>IF(OSS_2018_19!J32&lt;&gt;"",OSS_2018_19!J32,"")</f>
        <v>12</v>
      </c>
      <c r="Q32" s="5" t="str">
        <f t="shared" si="4"/>
        <v>DA</v>
      </c>
      <c r="R32" s="87" t="str">
        <f t="shared" si="5"/>
        <v/>
      </c>
      <c r="S32" s="57" t="str">
        <f t="shared" si="1"/>
        <v>NE</v>
      </c>
      <c r="T32" s="57" t="str">
        <f t="shared" si="2"/>
        <v/>
      </c>
      <c r="U32" s="106"/>
      <c r="W32" s="106"/>
      <c r="Y32" s="71">
        <v>31</v>
      </c>
      <c r="Z32" s="120" t="str">
        <f t="shared" si="3"/>
        <v/>
      </c>
      <c r="AA32" s="144" t="str">
        <f>IF(Z32&lt;&gt;"",VLOOKUP(Z32,OSS_2018_19!$B$3:$AG$99,2,FALSE),"")</f>
        <v/>
      </c>
      <c r="AB32" s="147" t="str">
        <f>IF(Z32&lt;&gt;"",IF(VLOOKUP(Z32,OSS_2018_19!$B$3:$AG$99,21,FALSE)=$S$2,VLOOKUP(Z32,OSS_2018_19!$B$3:$AG$99,19,FALSE),""),"")</f>
        <v/>
      </c>
      <c r="AC32" s="147" t="str">
        <f>IF(Z32&lt;&gt;"",IF(VLOOKUP(Z32,OSS_2018_19!$B$3:$AG$99,21,FALSE)=$S$2,VLOOKUP(Z32,OSS_2018_19!$B$3:$AG$99,20,FALSE),""),"")</f>
        <v/>
      </c>
      <c r="AD32" s="33"/>
      <c r="AE32" s="71">
        <v>31</v>
      </c>
      <c r="AF32" s="120" t="str">
        <f t="shared" si="0"/>
        <v/>
      </c>
      <c r="AG32" s="144" t="str">
        <f>IF(AF32&lt;&gt;"",VLOOKUP(AF32,OSS_2018_19!$B$3:$AG$99,2,FALSE),"")</f>
        <v/>
      </c>
      <c r="AH32" s="147" t="str">
        <f>IF(AF32&lt;&gt;"",IF(VLOOKUP(AF32,OSS_2018_19!$B$3:$AG$99,21,FALSE)=$S$2,VLOOKUP(AF32,OSS_2018_19!$B$3:$AG$99,19,FALSE),""),"")</f>
        <v/>
      </c>
      <c r="AI32" s="147"/>
    </row>
    <row r="33" spans="1:35" s="32" customFormat="1" ht="20.100000000000001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>
        <f>OSS_2018_19!E33</f>
        <v>0</v>
      </c>
      <c r="F33" s="97"/>
      <c r="G33" s="97"/>
      <c r="H33" s="97"/>
      <c r="I33" s="97"/>
      <c r="J33" s="99"/>
      <c r="L33" s="7">
        <f>IF(OSS_2018_19!F33&lt;&gt;"",OSS_2018_19!F33,"")</f>
        <v>25</v>
      </c>
      <c r="M33" s="7">
        <f>IF(OSS_2018_19!G33&lt;&gt;"",OSS_2018_19!G33,"")</f>
        <v>24</v>
      </c>
      <c r="N33" s="7">
        <f>IF(OSS_2018_19!H33&lt;&gt;"",OSS_2018_19!H33,"")</f>
        <v>11</v>
      </c>
      <c r="O33" s="7">
        <f>IF(OSS_2018_19!I33&lt;&gt;"",OSS_2018_19!I33,"")</f>
        <v>9</v>
      </c>
      <c r="P33" s="7">
        <f>IF(OSS_2018_19!J33&lt;&gt;"",OSS_2018_19!J33,"")</f>
        <v>12</v>
      </c>
      <c r="Q33" s="5" t="str">
        <f t="shared" si="4"/>
        <v>DA</v>
      </c>
      <c r="R33" s="87" t="str">
        <f t="shared" si="5"/>
        <v/>
      </c>
      <c r="S33" s="57" t="str">
        <f t="shared" si="1"/>
        <v>NE</v>
      </c>
      <c r="T33" s="57" t="str">
        <f t="shared" si="2"/>
        <v/>
      </c>
      <c r="U33" s="106"/>
      <c r="W33" s="106"/>
      <c r="Y33" s="71">
        <v>32</v>
      </c>
      <c r="Z33" s="120" t="str">
        <f t="shared" si="3"/>
        <v/>
      </c>
      <c r="AA33" s="144" t="str">
        <f>IF(Z33&lt;&gt;"",VLOOKUP(Z33,OSS_2018_19!$B$3:$AG$99,2,FALSE),"")</f>
        <v/>
      </c>
      <c r="AB33" s="147" t="str">
        <f>IF(Z33&lt;&gt;"",IF(VLOOKUP(Z33,OSS_2018_19!$B$3:$AG$99,21,FALSE)=$S$2,VLOOKUP(Z33,OSS_2018_19!$B$3:$AG$99,19,FALSE),""),"")</f>
        <v/>
      </c>
      <c r="AC33" s="147" t="str">
        <f>IF(Z33&lt;&gt;"",IF(VLOOKUP(Z33,OSS_2018_19!$B$3:$AG$99,21,FALSE)=$S$2,VLOOKUP(Z33,OSS_2018_19!$B$3:$AG$99,20,FALSE),""),"")</f>
        <v/>
      </c>
      <c r="AD33" s="33"/>
      <c r="AE33" s="71">
        <v>32</v>
      </c>
      <c r="AF33" s="120" t="str">
        <f t="shared" si="0"/>
        <v/>
      </c>
      <c r="AG33" s="144" t="str">
        <f>IF(AF33&lt;&gt;"",VLOOKUP(AF33,OSS_2018_19!$B$3:$AG$99,2,FALSE),"")</f>
        <v/>
      </c>
      <c r="AH33" s="147" t="str">
        <f>IF(AF33&lt;&gt;"",IF(VLOOKUP(AF33,OSS_2018_19!$B$3:$AG$99,21,FALSE)=$S$2,VLOOKUP(AF33,OSS_2018_19!$B$3:$AG$99,19,FALSE),""),"")</f>
        <v/>
      </c>
      <c r="AI33" s="147"/>
    </row>
    <row r="34" spans="1:35" s="32" customFormat="1" ht="20.100000000000001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>
        <f>OSS_2018_19!E34</f>
        <v>0</v>
      </c>
      <c r="F34" s="97"/>
      <c r="G34" s="97"/>
      <c r="H34" s="97"/>
      <c r="I34" s="97"/>
      <c r="J34" s="99"/>
      <c r="L34" s="7">
        <f>IF(OSS_2018_19!F34&lt;&gt;"",OSS_2018_19!F34,"")</f>
        <v>30</v>
      </c>
      <c r="M34" s="7">
        <f>IF(OSS_2018_19!G34&lt;&gt;"",OSS_2018_19!G34,"")</f>
        <v>32</v>
      </c>
      <c r="N34" s="7">
        <f>IF(OSS_2018_19!H34&lt;&gt;"",OSS_2018_19!H34,"")</f>
        <v>20</v>
      </c>
      <c r="O34" s="7">
        <f>IF(OSS_2018_19!I34&lt;&gt;"",OSS_2018_19!I34,"")</f>
        <v>11</v>
      </c>
      <c r="P34" s="7">
        <f>IF(OSS_2018_19!J34&lt;&gt;"",OSS_2018_19!J34,"")</f>
        <v>11</v>
      </c>
      <c r="Q34" s="5" t="str">
        <f t="shared" si="4"/>
        <v>DA</v>
      </c>
      <c r="R34" s="87" t="str">
        <f t="shared" si="5"/>
        <v/>
      </c>
      <c r="S34" s="57" t="str">
        <f t="shared" si="1"/>
        <v>NE</v>
      </c>
      <c r="T34" s="57" t="str">
        <f t="shared" si="2"/>
        <v/>
      </c>
      <c r="U34" s="106"/>
      <c r="W34" s="106"/>
      <c r="Y34" s="71">
        <v>33</v>
      </c>
      <c r="Z34" s="120" t="str">
        <f t="shared" si="3"/>
        <v/>
      </c>
      <c r="AA34" s="144" t="str">
        <f>IF(Z34&lt;&gt;"",VLOOKUP(Z34,OSS_2018_19!$B$3:$AG$99,2,FALSE),"")</f>
        <v/>
      </c>
      <c r="AB34" s="147" t="str">
        <f>IF(Z34&lt;&gt;"",IF(VLOOKUP(Z34,OSS_2018_19!$B$3:$AG$99,21,FALSE)=$S$2,VLOOKUP(Z34,OSS_2018_19!$B$3:$AG$99,19,FALSE),""),"")</f>
        <v/>
      </c>
      <c r="AC34" s="147" t="str">
        <f>IF(Z34&lt;&gt;"",IF(VLOOKUP(Z34,OSS_2018_19!$B$3:$AG$99,21,FALSE)=$S$2,VLOOKUP(Z34,OSS_2018_19!$B$3:$AG$99,20,FALSE),""),"")</f>
        <v/>
      </c>
      <c r="AD34" s="33"/>
      <c r="AE34" s="71">
        <v>33</v>
      </c>
      <c r="AF34" s="120" t="str">
        <f t="shared" si="0"/>
        <v/>
      </c>
      <c r="AG34" s="144" t="str">
        <f>IF(AF34&lt;&gt;"",VLOOKUP(AF34,OSS_2018_19!$B$3:$AG$99,2,FALSE),"")</f>
        <v/>
      </c>
      <c r="AH34" s="147" t="str">
        <f>IF(AF34&lt;&gt;"",IF(VLOOKUP(AF34,OSS_2018_19!$B$3:$AG$99,21,FALSE)=$S$2,VLOOKUP(AF34,OSS_2018_19!$B$3:$AG$99,19,FALSE),""),"")</f>
        <v/>
      </c>
      <c r="AI34" s="147"/>
    </row>
    <row r="35" spans="1:35" s="32" customFormat="1" ht="20.100000000000001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>
        <f>OSS_2018_19!E35</f>
        <v>0</v>
      </c>
      <c r="F35" s="97"/>
      <c r="G35" s="97"/>
      <c r="H35" s="97"/>
      <c r="I35" s="97"/>
      <c r="J35" s="99"/>
      <c r="L35" s="7" t="str">
        <f>IF(OSS_2018_19!F35&lt;&gt;"",OSS_2018_19!F35,"")</f>
        <v/>
      </c>
      <c r="M35" s="7" t="str">
        <f>IF(OSS_2018_19!G35&lt;&gt;"",OSS_2018_19!G35,"")</f>
        <v/>
      </c>
      <c r="N35" s="7" t="str">
        <f>IF(OSS_2018_19!H35&lt;&gt;"",OSS_2018_19!H35,"")</f>
        <v/>
      </c>
      <c r="O35" s="7" t="str">
        <f>IF(OSS_2018_19!I35&lt;&gt;"",OSS_2018_19!I35,"")</f>
        <v/>
      </c>
      <c r="P35" s="7" t="str">
        <f>IF(OSS_2018_19!J35&lt;&gt;"",OSS_2018_19!J35,"")</f>
        <v/>
      </c>
      <c r="Q35" s="5" t="str">
        <f t="shared" si="4"/>
        <v>NE</v>
      </c>
      <c r="R35" s="87" t="str">
        <f t="shared" si="5"/>
        <v/>
      </c>
      <c r="S35" s="57" t="str">
        <f t="shared" si="1"/>
        <v>NE</v>
      </c>
      <c r="T35" s="57" t="str">
        <f t="shared" si="2"/>
        <v/>
      </c>
      <c r="U35" s="106"/>
      <c r="W35" s="106"/>
      <c r="Y35" s="71">
        <v>34</v>
      </c>
      <c r="Z35" s="120" t="str">
        <f t="shared" si="3"/>
        <v/>
      </c>
      <c r="AA35" s="144" t="str">
        <f>IF(Z35&lt;&gt;"",VLOOKUP(Z35,OSS_2018_19!$B$3:$AG$99,2,FALSE),"")</f>
        <v/>
      </c>
      <c r="AB35" s="147" t="str">
        <f>IF(Z35&lt;&gt;"",IF(VLOOKUP(Z35,OSS_2018_19!$B$3:$AG$99,21,FALSE)=$S$2,VLOOKUP(Z35,OSS_2018_19!$B$3:$AG$99,19,FALSE),""),"")</f>
        <v/>
      </c>
      <c r="AC35" s="147" t="str">
        <f>IF(Z35&lt;&gt;"",IF(VLOOKUP(Z35,OSS_2018_19!$B$3:$AG$99,21,FALSE)=$S$2,VLOOKUP(Z35,OSS_2018_19!$B$3:$AG$99,20,FALSE),""),"")</f>
        <v/>
      </c>
      <c r="AD35" s="33"/>
      <c r="AE35" s="71">
        <v>34</v>
      </c>
      <c r="AF35" s="120" t="str">
        <f t="shared" si="0"/>
        <v/>
      </c>
      <c r="AG35" s="144" t="str">
        <f>IF(AF35&lt;&gt;"",VLOOKUP(AF35,OSS_2018_19!$B$3:$AG$99,2,FALSE),"")</f>
        <v/>
      </c>
      <c r="AH35" s="147" t="str">
        <f>IF(AF35&lt;&gt;"",IF(VLOOKUP(AF35,OSS_2018_19!$B$3:$AG$99,21,FALSE)=$S$2,VLOOKUP(AF35,OSS_2018_19!$B$3:$AG$99,19,FALSE),""),"")</f>
        <v/>
      </c>
      <c r="AI35" s="147"/>
    </row>
    <row r="36" spans="1:35" s="33" customFormat="1" ht="20.100000000000001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>
        <f>OSS_2018_19!E36</f>
        <v>0</v>
      </c>
      <c r="F36" s="97"/>
      <c r="G36" s="97"/>
      <c r="H36" s="97"/>
      <c r="I36" s="97"/>
      <c r="J36" s="99"/>
      <c r="L36" s="7" t="str">
        <f>IF(OSS_2018_19!F36&lt;&gt;"",OSS_2018_19!F36,"")</f>
        <v/>
      </c>
      <c r="M36" s="7" t="str">
        <f>IF(OSS_2018_19!G36&lt;&gt;"",OSS_2018_19!G36,"")</f>
        <v/>
      </c>
      <c r="N36" s="7" t="str">
        <f>IF(OSS_2018_19!H36&lt;&gt;"",OSS_2018_19!H36,"")</f>
        <v/>
      </c>
      <c r="O36" s="7" t="str">
        <f>IF(OSS_2018_19!I36&lt;&gt;"",OSS_2018_19!I36,"")</f>
        <v/>
      </c>
      <c r="P36" s="7" t="str">
        <f>IF(OSS_2018_19!J36&lt;&gt;"",OSS_2018_19!J36,"")</f>
        <v/>
      </c>
      <c r="Q36" s="5" t="str">
        <f t="shared" si="4"/>
        <v>NE</v>
      </c>
      <c r="R36" s="87" t="str">
        <f t="shared" si="5"/>
        <v/>
      </c>
      <c r="S36" s="57" t="str">
        <f t="shared" si="1"/>
        <v>NE</v>
      </c>
      <c r="T36" s="88" t="str">
        <f t="shared" si="2"/>
        <v/>
      </c>
      <c r="U36" s="107"/>
      <c r="W36" s="107"/>
      <c r="Y36" s="71">
        <v>35</v>
      </c>
      <c r="Z36" s="120" t="str">
        <f t="shared" si="3"/>
        <v/>
      </c>
      <c r="AA36" s="144" t="str">
        <f>IF(Z36&lt;&gt;"",VLOOKUP(Z36,OSS_2018_19!$B$3:$AG$99,2,FALSE),"")</f>
        <v/>
      </c>
      <c r="AB36" s="147" t="str">
        <f>IF(Z36&lt;&gt;"",IF(VLOOKUP(Z36,OSS_2018_19!$B$3:$AG$99,21,FALSE)=$S$2,VLOOKUP(Z36,OSS_2018_19!$B$3:$AG$99,19,FALSE),""),"")</f>
        <v/>
      </c>
      <c r="AC36" s="147" t="str">
        <f>IF(Z36&lt;&gt;"",IF(VLOOKUP(Z36,OSS_2018_19!$B$3:$AG$99,21,FALSE)=$S$2,VLOOKUP(Z36,OSS_2018_19!$B$3:$AG$99,20,FALSE),""),"")</f>
        <v/>
      </c>
      <c r="AE36" s="71">
        <v>35</v>
      </c>
      <c r="AF36" s="120" t="str">
        <f t="shared" si="0"/>
        <v/>
      </c>
      <c r="AG36" s="144" t="str">
        <f>IF(AF36&lt;&gt;"",VLOOKUP(AF36,OSS_2018_19!$B$3:$AG$99,2,FALSE),"")</f>
        <v/>
      </c>
      <c r="AH36" s="147" t="str">
        <f>IF(AF36&lt;&gt;"",IF(VLOOKUP(AF36,OSS_2018_19!$B$3:$AG$99,21,FALSE)=$S$2,VLOOKUP(AF36,OSS_2018_19!$B$3:$AG$99,19,FALSE),""),"")</f>
        <v/>
      </c>
      <c r="AI36" s="147"/>
    </row>
    <row r="37" spans="1:35" s="33" customFormat="1" ht="20.100000000000001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>
        <f>OSS_2018_19!E37</f>
        <v>0</v>
      </c>
      <c r="F37" s="97"/>
      <c r="G37" s="97"/>
      <c r="H37" s="97"/>
      <c r="I37" s="97"/>
      <c r="J37" s="99"/>
      <c r="L37" s="7">
        <f>IF(OSS_2018_19!F37&lt;&gt;"",OSS_2018_19!F37,"")</f>
        <v>30</v>
      </c>
      <c r="M37" s="7">
        <f>IF(OSS_2018_19!G37&lt;&gt;"",OSS_2018_19!G37,"")</f>
        <v>31</v>
      </c>
      <c r="N37" s="7">
        <f>IF(OSS_2018_19!H37&lt;&gt;"",OSS_2018_19!H37,"")</f>
        <v>12</v>
      </c>
      <c r="O37" s="7">
        <f>IF(OSS_2018_19!I37&lt;&gt;"",OSS_2018_19!I37,"")</f>
        <v>10</v>
      </c>
      <c r="P37" s="7">
        <f>IF(OSS_2018_19!J37&lt;&gt;"",OSS_2018_19!J37,"")</f>
        <v>9</v>
      </c>
      <c r="Q37" s="5" t="str">
        <f t="shared" si="4"/>
        <v>DA</v>
      </c>
      <c r="R37" s="87" t="str">
        <f t="shared" si="5"/>
        <v/>
      </c>
      <c r="S37" s="57" t="str">
        <f t="shared" si="1"/>
        <v>NE</v>
      </c>
      <c r="T37" s="88" t="str">
        <f t="shared" si="2"/>
        <v/>
      </c>
      <c r="U37" s="107"/>
      <c r="W37" s="107"/>
      <c r="Y37" s="71">
        <v>36</v>
      </c>
      <c r="Z37" s="120" t="str">
        <f t="shared" si="3"/>
        <v/>
      </c>
      <c r="AA37" s="144" t="str">
        <f>IF(Z37&lt;&gt;"",VLOOKUP(Z37,OSS_2018_19!$B$3:$AG$99,2,FALSE),"")</f>
        <v/>
      </c>
      <c r="AB37" s="147" t="str">
        <f>IF(Z37&lt;&gt;"",IF(VLOOKUP(Z37,OSS_2018_19!$B$3:$AG$99,21,FALSE)=$S$2,VLOOKUP(Z37,OSS_2018_19!$B$3:$AG$99,19,FALSE),""),"")</f>
        <v/>
      </c>
      <c r="AC37" s="147" t="str">
        <f>IF(Z37&lt;&gt;"",IF(VLOOKUP(Z37,OSS_2018_19!$B$3:$AG$99,21,FALSE)=$S$2,VLOOKUP(Z37,OSS_2018_19!$B$3:$AG$99,20,FALSE),""),"")</f>
        <v/>
      </c>
      <c r="AE37" s="71">
        <v>36</v>
      </c>
      <c r="AF37" s="120" t="str">
        <f t="shared" si="0"/>
        <v/>
      </c>
      <c r="AG37" s="144" t="str">
        <f>IF(AF37&lt;&gt;"",VLOOKUP(AF37,OSS_2018_19!$B$3:$AG$99,2,FALSE),"")</f>
        <v/>
      </c>
      <c r="AH37" s="147" t="str">
        <f>IF(AF37&lt;&gt;"",IF(VLOOKUP(AF37,OSS_2018_19!$B$3:$AG$99,21,FALSE)=$S$2,VLOOKUP(AF37,OSS_2018_19!$B$3:$AG$99,19,FALSE),""),"")</f>
        <v/>
      </c>
      <c r="AI37" s="147"/>
    </row>
    <row r="38" spans="1:35" s="33" customFormat="1" ht="20.100000000000001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>
        <f>OSS_2018_19!E38</f>
        <v>0</v>
      </c>
      <c r="F38" s="97"/>
      <c r="G38" s="97"/>
      <c r="H38" s="97"/>
      <c r="I38" s="97"/>
      <c r="J38" s="99"/>
      <c r="L38" s="7">
        <f>IF(OSS_2018_19!F38&lt;&gt;"",OSS_2018_19!F38,"")</f>
        <v>28</v>
      </c>
      <c r="M38" s="7">
        <f>IF(OSS_2018_19!G38&lt;&gt;"",OSS_2018_19!G38,"")</f>
        <v>27</v>
      </c>
      <c r="N38" s="7">
        <f>IF(OSS_2018_19!H38&lt;&gt;"",OSS_2018_19!H38,"")</f>
        <v>17</v>
      </c>
      <c r="O38" s="7">
        <f>IF(OSS_2018_19!I38&lt;&gt;"",OSS_2018_19!I38,"")</f>
        <v>10</v>
      </c>
      <c r="P38" s="7">
        <f>IF(OSS_2018_19!J38&lt;&gt;"",OSS_2018_19!J38,"")</f>
        <v>9</v>
      </c>
      <c r="Q38" s="5" t="str">
        <f t="shared" si="4"/>
        <v>DA</v>
      </c>
      <c r="R38" s="87" t="str">
        <f t="shared" si="5"/>
        <v/>
      </c>
      <c r="S38" s="57" t="str">
        <f t="shared" si="1"/>
        <v>NE</v>
      </c>
      <c r="T38" s="88" t="str">
        <f t="shared" si="2"/>
        <v/>
      </c>
      <c r="U38" s="107"/>
      <c r="W38" s="107"/>
      <c r="Y38" s="71">
        <v>37</v>
      </c>
      <c r="Z38" s="120" t="str">
        <f t="shared" si="3"/>
        <v/>
      </c>
      <c r="AA38" s="144" t="str">
        <f>IF(Z38&lt;&gt;"",VLOOKUP(Z38,OSS_2018_19!$B$3:$AG$99,2,FALSE),"")</f>
        <v/>
      </c>
      <c r="AB38" s="147" t="str">
        <f>IF(Z38&lt;&gt;"",IF(VLOOKUP(Z38,OSS_2018_19!$B$3:$AG$99,21,FALSE)=$S$2,VLOOKUP(Z38,OSS_2018_19!$B$3:$AG$99,19,FALSE),""),"")</f>
        <v/>
      </c>
      <c r="AC38" s="147" t="str">
        <f>IF(Z38&lt;&gt;"",IF(VLOOKUP(Z38,OSS_2018_19!$B$3:$AG$99,21,FALSE)=$S$2,VLOOKUP(Z38,OSS_2018_19!$B$3:$AG$99,20,FALSE),""),"")</f>
        <v/>
      </c>
      <c r="AI38" s="147"/>
    </row>
    <row r="39" spans="1:35" s="33" customFormat="1" ht="20.100000000000001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>
        <f>OSS_2018_19!E39</f>
        <v>0</v>
      </c>
      <c r="F39" s="97"/>
      <c r="G39" s="97"/>
      <c r="H39" s="97"/>
      <c r="I39" s="97"/>
      <c r="J39" s="99"/>
      <c r="L39" s="7">
        <f>IF(OSS_2018_19!F39&lt;&gt;"",OSS_2018_19!F39,"")</f>
        <v>24</v>
      </c>
      <c r="M39" s="7" t="str">
        <f>IF(OSS_2018_19!G39&lt;&gt;"",OSS_2018_19!G39,"")</f>
        <v/>
      </c>
      <c r="N39" s="7" t="str">
        <f>IF(OSS_2018_19!H39&lt;&gt;"",OSS_2018_19!H39,"")</f>
        <v/>
      </c>
      <c r="O39" s="7" t="str">
        <f>IF(OSS_2018_19!I39&lt;&gt;"",OSS_2018_19!I39,"")</f>
        <v/>
      </c>
      <c r="P39" s="7" t="str">
        <f>IF(OSS_2018_19!J39&lt;&gt;"",OSS_2018_19!J39,"")</f>
        <v/>
      </c>
      <c r="Q39" s="5" t="str">
        <f t="shared" si="4"/>
        <v>NE</v>
      </c>
      <c r="R39" s="87" t="str">
        <f t="shared" si="5"/>
        <v/>
      </c>
      <c r="S39" s="57" t="str">
        <f t="shared" si="1"/>
        <v>NE</v>
      </c>
      <c r="T39" s="88" t="str">
        <f t="shared" si="2"/>
        <v/>
      </c>
      <c r="U39" s="107"/>
      <c r="W39" s="107"/>
      <c r="Y39" s="71">
        <v>38</v>
      </c>
      <c r="Z39" s="120" t="str">
        <f t="shared" si="3"/>
        <v/>
      </c>
      <c r="AA39" s="144" t="str">
        <f>IF(Z39&lt;&gt;"",VLOOKUP(Z39,OSS_2018_19!$B$3:$AG$99,2,FALSE),"")</f>
        <v/>
      </c>
      <c r="AB39" s="147" t="str">
        <f>IF(Z39&lt;&gt;"",IF(VLOOKUP(Z39,OSS_2018_19!$B$3:$AG$99,21,FALSE)=$S$2,VLOOKUP(Z39,OSS_2018_19!$B$3:$AG$99,19,FALSE),""),"")</f>
        <v/>
      </c>
      <c r="AC39" s="147" t="str">
        <f>IF(Z39&lt;&gt;"",IF(VLOOKUP(Z39,OSS_2018_19!$B$3:$AG$99,21,FALSE)=$S$2,VLOOKUP(Z39,OSS_2018_19!$B$3:$AG$99,20,FALSE),""),"")</f>
        <v/>
      </c>
      <c r="AI39" s="147"/>
    </row>
    <row r="40" spans="1:35" s="33" customFormat="1" ht="20.100000000000001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>
        <f>OSS_2018_19!E40</f>
        <v>0</v>
      </c>
      <c r="F40" s="97"/>
      <c r="G40" s="97"/>
      <c r="H40" s="97"/>
      <c r="I40" s="97"/>
      <c r="J40" s="99"/>
      <c r="L40" s="7">
        <f>IF(OSS_2018_19!F40&lt;&gt;"",OSS_2018_19!F40,"")</f>
        <v>27</v>
      </c>
      <c r="M40" s="7">
        <f>IF(OSS_2018_19!G40&lt;&gt;"",OSS_2018_19!G40,"")</f>
        <v>27</v>
      </c>
      <c r="N40" s="7">
        <f>IF(OSS_2018_19!H40&lt;&gt;"",OSS_2018_19!H40,"")</f>
        <v>15</v>
      </c>
      <c r="O40" s="7">
        <f>IF(OSS_2018_19!I40&lt;&gt;"",OSS_2018_19!I40,"")</f>
        <v>12</v>
      </c>
      <c r="P40" s="7">
        <f>IF(OSS_2018_19!J40&lt;&gt;"",OSS_2018_19!J40,"")</f>
        <v>9</v>
      </c>
      <c r="Q40" s="5" t="str">
        <f t="shared" si="4"/>
        <v>DA</v>
      </c>
      <c r="R40" s="87" t="str">
        <f t="shared" si="5"/>
        <v/>
      </c>
      <c r="S40" s="57" t="str">
        <f t="shared" si="1"/>
        <v>NE</v>
      </c>
      <c r="T40" s="88" t="str">
        <f t="shared" si="2"/>
        <v/>
      </c>
      <c r="U40" s="107"/>
      <c r="W40" s="107"/>
      <c r="Y40" s="71">
        <v>39</v>
      </c>
      <c r="Z40" s="120" t="str">
        <f t="shared" si="3"/>
        <v/>
      </c>
      <c r="AA40" s="144" t="str">
        <f>IF(Z40&lt;&gt;"",VLOOKUP(Z40,OSS_2018_19!$B$3:$AG$99,2,FALSE),"")</f>
        <v/>
      </c>
      <c r="AB40" s="147" t="str">
        <f>IF(Z40&lt;&gt;"",IF(VLOOKUP(Z40,OSS_2018_19!$B$3:$AG$99,21,FALSE)=$S$2,VLOOKUP(Z40,OSS_2018_19!$B$3:$AG$99,19,FALSE),""),"")</f>
        <v/>
      </c>
      <c r="AC40" s="147" t="str">
        <f>IF(Z40&lt;&gt;"",IF(VLOOKUP(Z40,OSS_2018_19!$B$3:$AG$99,21,FALSE)=$S$2,VLOOKUP(Z40,OSS_2018_19!$B$3:$AG$99,20,FALSE),""),"")</f>
        <v/>
      </c>
      <c r="AI40" s="147"/>
    </row>
    <row r="41" spans="1:35" s="33" customFormat="1" ht="20.100000000000001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>
        <f>OSS_2018_19!E41</f>
        <v>0</v>
      </c>
      <c r="F41" s="97"/>
      <c r="G41" s="97"/>
      <c r="H41" s="97"/>
      <c r="I41" s="97"/>
      <c r="J41" s="99"/>
      <c r="L41" s="7">
        <f>IF(OSS_2018_19!F41&lt;&gt;"",OSS_2018_19!F41,"")</f>
        <v>31</v>
      </c>
      <c r="M41" s="7">
        <f>IF(OSS_2018_19!G41&lt;&gt;"",OSS_2018_19!G41,"")</f>
        <v>27</v>
      </c>
      <c r="N41" s="7">
        <f>IF(OSS_2018_19!H41&lt;&gt;"",OSS_2018_19!H41,"")</f>
        <v>15</v>
      </c>
      <c r="O41" s="7">
        <f>IF(OSS_2018_19!I41&lt;&gt;"",OSS_2018_19!I41,"")</f>
        <v>10</v>
      </c>
      <c r="P41" s="7" t="str">
        <f>IF(OSS_2018_19!J41&lt;&gt;"",OSS_2018_19!J41,"")</f>
        <v/>
      </c>
      <c r="Q41" s="5" t="str">
        <f t="shared" si="4"/>
        <v>NE</v>
      </c>
      <c r="R41" s="87" t="str">
        <f t="shared" si="5"/>
        <v/>
      </c>
      <c r="S41" s="57" t="str">
        <f t="shared" si="1"/>
        <v>NE</v>
      </c>
      <c r="T41" s="88" t="str">
        <f t="shared" si="2"/>
        <v/>
      </c>
      <c r="U41" s="107"/>
      <c r="W41" s="107"/>
      <c r="Y41" s="71">
        <v>40</v>
      </c>
      <c r="Z41" s="120" t="str">
        <f t="shared" si="3"/>
        <v/>
      </c>
      <c r="AA41" s="144" t="str">
        <f>IF(Z41&lt;&gt;"",VLOOKUP(Z41,OSS_2018_19!$B$3:$AG$99,2,FALSE),"")</f>
        <v/>
      </c>
      <c r="AB41" s="147" t="str">
        <f>IF(Z41&lt;&gt;"",IF(VLOOKUP(Z41,OSS_2018_19!$B$3:$AG$99,21,FALSE)=$S$2,VLOOKUP(Z41,OSS_2018_19!$B$3:$AG$99,19,FALSE),""),"")</f>
        <v/>
      </c>
      <c r="AC41" s="147" t="str">
        <f>IF(Z41&lt;&gt;"",IF(VLOOKUP(Z41,OSS_2018_19!$B$3:$AG$99,21,FALSE)=$S$2,VLOOKUP(Z41,OSS_2018_19!$B$3:$AG$99,20,FALSE),""),"")</f>
        <v/>
      </c>
      <c r="AI41" s="147"/>
    </row>
    <row r="42" spans="1:35" s="33" customFormat="1" ht="20.100000000000001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>
        <f>OSS_2018_19!E42</f>
        <v>0</v>
      </c>
      <c r="F42" s="97"/>
      <c r="G42" s="97"/>
      <c r="H42" s="97"/>
      <c r="I42" s="97"/>
      <c r="J42" s="99"/>
      <c r="L42" s="7" t="str">
        <f>IF(OSS_2018_19!F42&lt;&gt;"",OSS_2018_19!F42,"")</f>
        <v/>
      </c>
      <c r="M42" s="7" t="str">
        <f>IF(OSS_2018_19!G42&lt;&gt;"",OSS_2018_19!G42,"")</f>
        <v/>
      </c>
      <c r="N42" s="7" t="str">
        <f>IF(OSS_2018_19!H42&lt;&gt;"",OSS_2018_19!H42,"")</f>
        <v/>
      </c>
      <c r="O42" s="7" t="str">
        <f>IF(OSS_2018_19!I42&lt;&gt;"",OSS_2018_19!I42,"")</f>
        <v/>
      </c>
      <c r="P42" s="7" t="str">
        <f>IF(OSS_2018_19!J42&lt;&gt;"",OSS_2018_19!J42,"")</f>
        <v/>
      </c>
      <c r="Q42" s="5" t="str">
        <f t="shared" si="4"/>
        <v>NE</v>
      </c>
      <c r="R42" s="87" t="str">
        <f t="shared" si="5"/>
        <v/>
      </c>
      <c r="S42" s="57" t="str">
        <f t="shared" si="1"/>
        <v>NE</v>
      </c>
      <c r="T42" s="88" t="str">
        <f t="shared" si="2"/>
        <v/>
      </c>
      <c r="U42" s="107"/>
      <c r="W42" s="107"/>
      <c r="Y42" s="71">
        <v>41</v>
      </c>
      <c r="Z42" s="120" t="str">
        <f t="shared" si="3"/>
        <v/>
      </c>
      <c r="AA42" s="144" t="str">
        <f>IF(Z42&lt;&gt;"",VLOOKUP(Z42,OSS_2018_19!$B$3:$AG$99,2,FALSE),"")</f>
        <v/>
      </c>
      <c r="AB42" s="147" t="str">
        <f>IF(Z42&lt;&gt;"",IF(VLOOKUP(Z42,OSS_2018_19!$B$3:$AG$99,21,FALSE)=$S$2,VLOOKUP(Z42,OSS_2018_19!$B$3:$AG$99,19,FALSE),""),"")</f>
        <v/>
      </c>
      <c r="AC42" s="147" t="str">
        <f>IF(Z42&lt;&gt;"",IF(VLOOKUP(Z42,OSS_2018_19!$B$3:$AG$99,21,FALSE)=$S$2,VLOOKUP(Z42,OSS_2018_19!$B$3:$AG$99,20,FALSE),""),"")</f>
        <v/>
      </c>
      <c r="AI42" s="147"/>
    </row>
    <row r="43" spans="1:35" s="33" customFormat="1" ht="20.100000000000001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>
        <f>OSS_2018_19!E43</f>
        <v>0</v>
      </c>
      <c r="F43" s="97"/>
      <c r="G43" s="97"/>
      <c r="H43" s="97"/>
      <c r="I43" s="97"/>
      <c r="J43" s="99"/>
      <c r="L43" s="7">
        <f>IF(OSS_2018_19!F43&lt;&gt;"",OSS_2018_19!F43,"")</f>
        <v>27</v>
      </c>
      <c r="M43" s="7" t="str">
        <f>IF(OSS_2018_19!G43&lt;&gt;"",OSS_2018_19!G43,"")</f>
        <v/>
      </c>
      <c r="N43" s="7" t="str">
        <f>IF(OSS_2018_19!H43&lt;&gt;"",OSS_2018_19!H43,"")</f>
        <v/>
      </c>
      <c r="O43" s="7">
        <f>IF(OSS_2018_19!I43&lt;&gt;"",OSS_2018_19!I43,"")</f>
        <v>10</v>
      </c>
      <c r="P43" s="7" t="str">
        <f>IF(OSS_2018_19!J43&lt;&gt;"",OSS_2018_19!J43,"")</f>
        <v/>
      </c>
      <c r="Q43" s="5" t="str">
        <f t="shared" si="4"/>
        <v>NE</v>
      </c>
      <c r="R43" s="87" t="str">
        <f t="shared" si="5"/>
        <v/>
      </c>
      <c r="S43" s="57" t="str">
        <f t="shared" si="1"/>
        <v>NE</v>
      </c>
      <c r="T43" s="88" t="str">
        <f t="shared" si="2"/>
        <v/>
      </c>
      <c r="U43" s="107"/>
      <c r="W43" s="107"/>
      <c r="Y43" s="71">
        <v>42</v>
      </c>
      <c r="Z43" s="120" t="str">
        <f t="shared" si="3"/>
        <v/>
      </c>
      <c r="AA43" s="144" t="str">
        <f>IF(Z43&lt;&gt;"",VLOOKUP(Z43,OSS_2018_19!$B$3:$AG$99,2,FALSE),"")</f>
        <v/>
      </c>
      <c r="AB43" s="147" t="str">
        <f>IF(Z43&lt;&gt;"",IF(VLOOKUP(Z43,OSS_2018_19!$B$3:$AG$99,21,FALSE)=$S$2,VLOOKUP(Z43,OSS_2018_19!$B$3:$AG$99,19,FALSE),""),"")</f>
        <v/>
      </c>
      <c r="AC43" s="147" t="str">
        <f>IF(Z43&lt;&gt;"",IF(VLOOKUP(Z43,OSS_2018_19!$B$3:$AG$99,21,FALSE)=$S$2,VLOOKUP(Z43,OSS_2018_19!$B$3:$AG$99,20,FALSE),""),"")</f>
        <v/>
      </c>
      <c r="AI43" s="147"/>
    </row>
    <row r="44" spans="1:35" s="33" customFormat="1" ht="20.100000000000001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>
        <f>OSS_2018_19!E44</f>
        <v>0</v>
      </c>
      <c r="F44" s="97"/>
      <c r="G44" s="97"/>
      <c r="H44" s="97"/>
      <c r="I44" s="97"/>
      <c r="J44" s="99"/>
      <c r="L44" s="7" t="str">
        <f>IF(OSS_2018_19!F44&lt;&gt;"",OSS_2018_19!F44,"")</f>
        <v/>
      </c>
      <c r="M44" s="7" t="str">
        <f>IF(OSS_2018_19!G44&lt;&gt;"",OSS_2018_19!G44,"")</f>
        <v/>
      </c>
      <c r="N44" s="7" t="str">
        <f>IF(OSS_2018_19!H44&lt;&gt;"",OSS_2018_19!H44,"")</f>
        <v/>
      </c>
      <c r="O44" s="7" t="str">
        <f>IF(OSS_2018_19!I44&lt;&gt;"",OSS_2018_19!I44,"")</f>
        <v/>
      </c>
      <c r="P44" s="7" t="str">
        <f>IF(OSS_2018_19!J44&lt;&gt;"",OSS_2018_19!J44,"")</f>
        <v/>
      </c>
      <c r="Q44" s="5" t="str">
        <f t="shared" si="4"/>
        <v>NE</v>
      </c>
      <c r="R44" s="87" t="str">
        <f t="shared" si="5"/>
        <v/>
      </c>
      <c r="S44" s="57" t="str">
        <f t="shared" si="1"/>
        <v>NE</v>
      </c>
      <c r="T44" s="88" t="str">
        <f t="shared" si="2"/>
        <v/>
      </c>
      <c r="U44" s="107"/>
      <c r="W44" s="107"/>
      <c r="Y44" s="71">
        <v>43</v>
      </c>
      <c r="Z44" s="120" t="str">
        <f t="shared" si="3"/>
        <v/>
      </c>
      <c r="AA44" s="144" t="str">
        <f>IF(Z44&lt;&gt;"",VLOOKUP(Z44,OSS_2018_19!$B$3:$AG$99,2,FALSE),"")</f>
        <v/>
      </c>
      <c r="AB44" s="147" t="str">
        <f>IF(Z44&lt;&gt;"",IF(VLOOKUP(Z44,OSS_2018_19!$B$3:$AG$99,21,FALSE)=$S$2,VLOOKUP(Z44,OSS_2018_19!$B$3:$AG$99,19,FALSE),""),"")</f>
        <v/>
      </c>
      <c r="AC44" s="147" t="str">
        <f>IF(Z44&lt;&gt;"",IF(VLOOKUP(Z44,OSS_2018_19!$B$3:$AG$99,21,FALSE)=$S$2,VLOOKUP(Z44,OSS_2018_19!$B$3:$AG$99,20,FALSE),""),"")</f>
        <v/>
      </c>
      <c r="AI44" s="147"/>
    </row>
    <row r="45" spans="1:35" s="33" customFormat="1" ht="20.100000000000001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>
        <f>OSS_2018_19!E45</f>
        <v>0</v>
      </c>
      <c r="F45" s="97"/>
      <c r="G45" s="97"/>
      <c r="H45" s="97"/>
      <c r="I45" s="97"/>
      <c r="J45" s="99"/>
      <c r="L45" s="7" t="str">
        <f>IF(OSS_2018_19!F45&lt;&gt;"",OSS_2018_19!F45,"")</f>
        <v/>
      </c>
      <c r="M45" s="7" t="str">
        <f>IF(OSS_2018_19!G45&lt;&gt;"",OSS_2018_19!G45,"")</f>
        <v/>
      </c>
      <c r="N45" s="7" t="str">
        <f>IF(OSS_2018_19!H45&lt;&gt;"",OSS_2018_19!H45,"")</f>
        <v/>
      </c>
      <c r="O45" s="7" t="str">
        <f>IF(OSS_2018_19!I45&lt;&gt;"",OSS_2018_19!I45,"")</f>
        <v/>
      </c>
      <c r="P45" s="7" t="str">
        <f>IF(OSS_2018_19!J45&lt;&gt;"",OSS_2018_19!J45,"")</f>
        <v/>
      </c>
      <c r="Q45" s="5" t="str">
        <f t="shared" si="4"/>
        <v>NE</v>
      </c>
      <c r="R45" s="87" t="str">
        <f t="shared" si="5"/>
        <v/>
      </c>
      <c r="S45" s="57" t="str">
        <f t="shared" si="1"/>
        <v>NE</v>
      </c>
      <c r="T45" s="88" t="str">
        <f t="shared" si="2"/>
        <v/>
      </c>
      <c r="U45" s="107"/>
      <c r="W45" s="107"/>
      <c r="Y45" s="71">
        <v>44</v>
      </c>
      <c r="Z45" s="120" t="str">
        <f t="shared" si="3"/>
        <v/>
      </c>
      <c r="AA45" s="144" t="str">
        <f>IF(Z45&lt;&gt;"",VLOOKUP(Z45,OSS_2018_19!$B$3:$AG$99,2,FALSE),"")</f>
        <v/>
      </c>
      <c r="AB45" s="147" t="str">
        <f>IF(Z45&lt;&gt;"",IF(VLOOKUP(Z45,OSS_2018_19!$B$3:$AG$99,21,FALSE)=$S$2,VLOOKUP(Z45,OSS_2018_19!$B$3:$AG$99,19,FALSE),""),"")</f>
        <v/>
      </c>
      <c r="AC45" s="147" t="str">
        <f>IF(Z45&lt;&gt;"",IF(VLOOKUP(Z45,OSS_2018_19!$B$3:$AG$99,21,FALSE)=$S$2,VLOOKUP(Z45,OSS_2018_19!$B$3:$AG$99,20,FALSE),""),"")</f>
        <v/>
      </c>
      <c r="AI45" s="147"/>
    </row>
    <row r="46" spans="1:35" s="33" customFormat="1" ht="20.100000000000001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>
        <f>OSS_2018_19!E46</f>
        <v>0</v>
      </c>
      <c r="F46" s="97"/>
      <c r="G46" s="97"/>
      <c r="H46" s="97"/>
      <c r="I46" s="97"/>
      <c r="J46" s="99"/>
      <c r="L46" s="7" t="str">
        <f>IF(OSS_2018_19!F46&lt;&gt;"",OSS_2018_19!F46,"")</f>
        <v/>
      </c>
      <c r="M46" s="7" t="str">
        <f>IF(OSS_2018_19!G46&lt;&gt;"",OSS_2018_19!G46,"")</f>
        <v/>
      </c>
      <c r="N46" s="7" t="str">
        <f>IF(OSS_2018_19!H46&lt;&gt;"",OSS_2018_19!H46,"")</f>
        <v/>
      </c>
      <c r="O46" s="7" t="str">
        <f>IF(OSS_2018_19!I46&lt;&gt;"",OSS_2018_19!I46,"")</f>
        <v/>
      </c>
      <c r="P46" s="7" t="str">
        <f>IF(OSS_2018_19!J46&lt;&gt;"",OSS_2018_19!J46,"")</f>
        <v/>
      </c>
      <c r="Q46" s="5" t="str">
        <f t="shared" si="4"/>
        <v>NE</v>
      </c>
      <c r="R46" s="87" t="str">
        <f t="shared" si="5"/>
        <v/>
      </c>
      <c r="S46" s="57" t="str">
        <f t="shared" si="1"/>
        <v>NE</v>
      </c>
      <c r="T46" s="88" t="str">
        <f t="shared" si="2"/>
        <v/>
      </c>
      <c r="U46" s="107"/>
      <c r="W46" s="107"/>
      <c r="Y46" s="71">
        <v>45</v>
      </c>
      <c r="Z46" s="120" t="str">
        <f t="shared" si="3"/>
        <v/>
      </c>
      <c r="AA46" s="144" t="str">
        <f>IF(Z46&lt;&gt;"",VLOOKUP(Z46,OSS_2018_19!$B$3:$AG$99,2,FALSE),"")</f>
        <v/>
      </c>
      <c r="AB46" s="147" t="str">
        <f>IF(Z46&lt;&gt;"",IF(VLOOKUP(Z46,OSS_2018_19!$B$3:$AG$99,21,FALSE)=$S$2,VLOOKUP(Z46,OSS_2018_19!$B$3:$AG$99,19,FALSE),""),"")</f>
        <v/>
      </c>
      <c r="AC46" s="147" t="str">
        <f>IF(Z46&lt;&gt;"",IF(VLOOKUP(Z46,OSS_2018_19!$B$3:$AG$99,21,FALSE)=$S$2,VLOOKUP(Z46,OSS_2018_19!$B$3:$AG$99,20,FALSE),""),"")</f>
        <v/>
      </c>
      <c r="AI46" s="147"/>
    </row>
    <row r="47" spans="1:35" s="33" customFormat="1" ht="20.100000000000001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>
        <f>OSS_2018_19!E47</f>
        <v>0</v>
      </c>
      <c r="F47" s="97"/>
      <c r="G47" s="97"/>
      <c r="H47" s="97"/>
      <c r="I47" s="97"/>
      <c r="J47" s="99"/>
      <c r="L47" s="7" t="str">
        <f>IF(OSS_2018_19!F47&lt;&gt;"",OSS_2018_19!F47,"")</f>
        <v/>
      </c>
      <c r="M47" s="7" t="str">
        <f>IF(OSS_2018_19!G47&lt;&gt;"",OSS_2018_19!G47,"")</f>
        <v/>
      </c>
      <c r="N47" s="7" t="str">
        <f>IF(OSS_2018_19!H47&lt;&gt;"",OSS_2018_19!H47,"")</f>
        <v/>
      </c>
      <c r="O47" s="7" t="str">
        <f>IF(OSS_2018_19!I47&lt;&gt;"",OSS_2018_19!I47,"")</f>
        <v/>
      </c>
      <c r="P47" s="7" t="str">
        <f>IF(OSS_2018_19!J47&lt;&gt;"",OSS_2018_19!J47,"")</f>
        <v/>
      </c>
      <c r="Q47" s="5" t="str">
        <f t="shared" si="4"/>
        <v>NE</v>
      </c>
      <c r="R47" s="87" t="str">
        <f t="shared" si="5"/>
        <v/>
      </c>
      <c r="S47" s="57" t="str">
        <f t="shared" si="1"/>
        <v>NE</v>
      </c>
      <c r="T47" s="88" t="str">
        <f t="shared" si="2"/>
        <v/>
      </c>
      <c r="U47" s="107"/>
      <c r="W47" s="107"/>
      <c r="Y47" s="71">
        <v>46</v>
      </c>
      <c r="Z47" s="120" t="str">
        <f t="shared" si="3"/>
        <v/>
      </c>
      <c r="AA47" s="144" t="str">
        <f>IF(Z47&lt;&gt;"",VLOOKUP(Z47,OSS_2018_19!$B$3:$AG$99,2,FALSE),"")</f>
        <v/>
      </c>
      <c r="AB47" s="147" t="str">
        <f>IF(Z47&lt;&gt;"",IF(VLOOKUP(Z47,OSS_2018_19!$B$3:$AG$99,21,FALSE)=$S$2,VLOOKUP(Z47,OSS_2018_19!$B$3:$AG$99,19,FALSE),""),"")</f>
        <v/>
      </c>
      <c r="AC47" s="147" t="str">
        <f>IF(Z47&lt;&gt;"",IF(VLOOKUP(Z47,OSS_2018_19!$B$3:$AG$99,21,FALSE)=$S$2,VLOOKUP(Z47,OSS_2018_19!$B$3:$AG$99,20,FALSE),""),"")</f>
        <v/>
      </c>
      <c r="AI47" s="147"/>
    </row>
    <row r="48" spans="1:35" s="33" customFormat="1" ht="20.100000000000001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>
        <f>OSS_2018_19!E48</f>
        <v>0</v>
      </c>
      <c r="F48" s="97"/>
      <c r="G48" s="97"/>
      <c r="H48" s="97"/>
      <c r="I48" s="97"/>
      <c r="J48" s="99"/>
      <c r="L48" s="7">
        <f>IF(OSS_2018_19!F48&lt;&gt;"",OSS_2018_19!F48,"")</f>
        <v>30</v>
      </c>
      <c r="M48" s="7">
        <f>IF(OSS_2018_19!G48&lt;&gt;"",OSS_2018_19!G48,"")</f>
        <v>30</v>
      </c>
      <c r="N48" s="7">
        <f>IF(OSS_2018_19!H48&lt;&gt;"",OSS_2018_19!H48,"")</f>
        <v>17</v>
      </c>
      <c r="O48" s="7">
        <f>IF(OSS_2018_19!I48&lt;&gt;"",OSS_2018_19!I48,"")</f>
        <v>11</v>
      </c>
      <c r="P48" s="7" t="str">
        <f>IF(OSS_2018_19!J48&lt;&gt;"",OSS_2018_19!J48,"")</f>
        <v/>
      </c>
      <c r="Q48" s="5" t="str">
        <f t="shared" si="4"/>
        <v>NE</v>
      </c>
      <c r="R48" s="87" t="str">
        <f t="shared" si="5"/>
        <v/>
      </c>
      <c r="S48" s="57" t="str">
        <f t="shared" si="1"/>
        <v>NE</v>
      </c>
      <c r="T48" s="88" t="str">
        <f t="shared" si="2"/>
        <v/>
      </c>
      <c r="U48" s="107"/>
      <c r="W48" s="107"/>
      <c r="Y48" s="71">
        <v>47</v>
      </c>
      <c r="Z48" s="120" t="str">
        <f t="shared" si="3"/>
        <v/>
      </c>
      <c r="AA48" s="144" t="str">
        <f>IF(Z48&lt;&gt;"",VLOOKUP(Z48,OSS_2018_19!$B$3:$AG$99,2,FALSE),"")</f>
        <v/>
      </c>
      <c r="AB48" s="147" t="str">
        <f>IF(Z48&lt;&gt;"",IF(VLOOKUP(Z48,OSS_2018_19!$B$3:$AG$99,21,FALSE)=$S$2,VLOOKUP(Z48,OSS_2018_19!$B$3:$AG$99,19,FALSE),""),"")</f>
        <v/>
      </c>
      <c r="AC48" s="147" t="str">
        <f>IF(Z48&lt;&gt;"",IF(VLOOKUP(Z48,OSS_2018_19!$B$3:$AG$99,21,FALSE)=$S$2,VLOOKUP(Z48,OSS_2018_19!$B$3:$AG$99,20,FALSE),""),"")</f>
        <v/>
      </c>
      <c r="AI48" s="147"/>
    </row>
    <row r="49" spans="1:35" s="33" customFormat="1" ht="20.100000000000001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>
        <f>OSS_2018_19!E49</f>
        <v>0</v>
      </c>
      <c r="F49" s="97"/>
      <c r="G49" s="97"/>
      <c r="H49" s="97"/>
      <c r="I49" s="97"/>
      <c r="J49" s="99"/>
      <c r="L49" s="7">
        <f>IF(OSS_2018_19!F49&lt;&gt;"",OSS_2018_19!F49,"")</f>
        <v>27</v>
      </c>
      <c r="M49" s="7" t="str">
        <f>IF(OSS_2018_19!G49&lt;&gt;"",OSS_2018_19!G49,"")</f>
        <v/>
      </c>
      <c r="N49" s="7" t="str">
        <f>IF(OSS_2018_19!H49&lt;&gt;"",OSS_2018_19!H49,"")</f>
        <v/>
      </c>
      <c r="O49" s="7" t="str">
        <f>IF(OSS_2018_19!I49&lt;&gt;"",OSS_2018_19!I49,"")</f>
        <v/>
      </c>
      <c r="P49" s="7" t="str">
        <f>IF(OSS_2018_19!J49&lt;&gt;"",OSS_2018_19!J49,"")</f>
        <v/>
      </c>
      <c r="Q49" s="5" t="str">
        <f t="shared" si="4"/>
        <v>NE</v>
      </c>
      <c r="R49" s="87" t="str">
        <f t="shared" si="5"/>
        <v/>
      </c>
      <c r="S49" s="57" t="str">
        <f t="shared" si="1"/>
        <v>NE</v>
      </c>
      <c r="T49" s="88" t="str">
        <f t="shared" si="2"/>
        <v/>
      </c>
      <c r="U49" s="107"/>
      <c r="W49" s="107"/>
      <c r="Y49" s="71">
        <v>48</v>
      </c>
      <c r="Z49" s="120" t="str">
        <f t="shared" si="3"/>
        <v/>
      </c>
      <c r="AA49" s="144" t="str">
        <f>IF(Z49&lt;&gt;"",VLOOKUP(Z49,OSS_2018_19!$B$3:$AG$99,2,FALSE),"")</f>
        <v/>
      </c>
      <c r="AB49" s="147" t="str">
        <f>IF(Z49&lt;&gt;"",IF(VLOOKUP(Z49,OSS_2018_19!$B$3:$AG$99,21,FALSE)=$S$2,VLOOKUP(Z49,OSS_2018_19!$B$3:$AG$99,19,FALSE),""),"")</f>
        <v/>
      </c>
      <c r="AC49" s="147" t="str">
        <f>IF(Z49&lt;&gt;"",IF(VLOOKUP(Z49,OSS_2018_19!$B$3:$AG$99,21,FALSE)=$S$2,VLOOKUP(Z49,OSS_2018_19!$B$3:$AG$99,20,FALSE),""),"")</f>
        <v/>
      </c>
      <c r="AI49" s="147"/>
    </row>
    <row r="50" spans="1:35" s="33" customFormat="1" ht="20.100000000000001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>
        <f>OSS_2018_19!E50</f>
        <v>0</v>
      </c>
      <c r="F50" s="97"/>
      <c r="G50" s="97"/>
      <c r="H50" s="97"/>
      <c r="I50" s="97"/>
      <c r="J50" s="99"/>
      <c r="L50" s="7" t="str">
        <f>IF(OSS_2018_19!F50&lt;&gt;"",OSS_2018_19!F50,"")</f>
        <v/>
      </c>
      <c r="M50" s="7" t="str">
        <f>IF(OSS_2018_19!G50&lt;&gt;"",OSS_2018_19!G50,"")</f>
        <v/>
      </c>
      <c r="N50" s="7" t="str">
        <f>IF(OSS_2018_19!H50&lt;&gt;"",OSS_2018_19!H50,"")</f>
        <v/>
      </c>
      <c r="O50" s="7" t="str">
        <f>IF(OSS_2018_19!I50&lt;&gt;"",OSS_2018_19!I50,"")</f>
        <v/>
      </c>
      <c r="P50" s="7" t="str">
        <f>IF(OSS_2018_19!J50&lt;&gt;"",OSS_2018_19!J50,"")</f>
        <v/>
      </c>
      <c r="Q50" s="5" t="str">
        <f t="shared" si="4"/>
        <v>NE</v>
      </c>
      <c r="R50" s="87" t="str">
        <f t="shared" si="5"/>
        <v/>
      </c>
      <c r="S50" s="57" t="str">
        <f t="shared" si="1"/>
        <v>NE</v>
      </c>
      <c r="T50" s="88" t="str">
        <f t="shared" si="2"/>
        <v/>
      </c>
      <c r="U50" s="107"/>
      <c r="W50" s="107"/>
      <c r="Y50" s="71">
        <v>49</v>
      </c>
      <c r="Z50" s="120" t="str">
        <f t="shared" si="3"/>
        <v/>
      </c>
      <c r="AA50" s="144" t="str">
        <f>IF(Z50&lt;&gt;"",VLOOKUP(Z50,OSS_2018_19!$B$3:$AG$99,2,FALSE),"")</f>
        <v/>
      </c>
      <c r="AB50" s="147" t="str">
        <f>IF(Z50&lt;&gt;"",IF(VLOOKUP(Z50,OSS_2018_19!$B$3:$AG$99,21,FALSE)=$S$2,VLOOKUP(Z50,OSS_2018_19!$B$3:$AG$99,19,FALSE),""),"")</f>
        <v/>
      </c>
      <c r="AC50" s="147" t="str">
        <f>IF(Z50&lt;&gt;"",IF(VLOOKUP(Z50,OSS_2018_19!$B$3:$AG$99,21,FALSE)=$S$2,VLOOKUP(Z50,OSS_2018_19!$B$3:$AG$99,20,FALSE),""),"")</f>
        <v/>
      </c>
      <c r="AI50" s="147"/>
    </row>
    <row r="51" spans="1:35" s="33" customFormat="1" ht="20.100000000000001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>
        <f>OSS_2018_19!E51</f>
        <v>0</v>
      </c>
      <c r="F51" s="97"/>
      <c r="G51" s="97"/>
      <c r="H51" s="97"/>
      <c r="I51" s="97"/>
      <c r="J51" s="99"/>
      <c r="L51" s="7">
        <f>IF(OSS_2018_19!F51&lt;&gt;"",OSS_2018_19!F51,"")</f>
        <v>30</v>
      </c>
      <c r="M51" s="7">
        <f>IF(OSS_2018_19!G51&lt;&gt;"",OSS_2018_19!G51,"")</f>
        <v>31</v>
      </c>
      <c r="N51" s="7">
        <f>IF(OSS_2018_19!H51&lt;&gt;"",OSS_2018_19!H51,"")</f>
        <v>16</v>
      </c>
      <c r="O51" s="7">
        <f>IF(OSS_2018_19!I51&lt;&gt;"",OSS_2018_19!I51,"")</f>
        <v>9</v>
      </c>
      <c r="P51" s="7">
        <f>IF(OSS_2018_19!J51&lt;&gt;"",OSS_2018_19!J51,"")</f>
        <v>13</v>
      </c>
      <c r="Q51" s="5" t="str">
        <f t="shared" si="4"/>
        <v>DA</v>
      </c>
      <c r="R51" s="87" t="str">
        <f t="shared" si="5"/>
        <v/>
      </c>
      <c r="S51" s="57" t="str">
        <f t="shared" si="1"/>
        <v>NE</v>
      </c>
      <c r="T51" s="88" t="str">
        <f t="shared" si="2"/>
        <v/>
      </c>
      <c r="U51" s="107"/>
      <c r="W51" s="107"/>
      <c r="Y51" s="71">
        <v>50</v>
      </c>
      <c r="Z51" s="120" t="str">
        <f t="shared" si="3"/>
        <v/>
      </c>
      <c r="AA51" s="144" t="str">
        <f>IF(Z51&lt;&gt;"",VLOOKUP(Z51,OSS_2018_19!$B$3:$AG$99,2,FALSE),"")</f>
        <v/>
      </c>
      <c r="AB51" s="147" t="str">
        <f>IF(Z51&lt;&gt;"",IF(VLOOKUP(Z51,OSS_2018_19!$B$3:$AG$99,21,FALSE)=$S$2,VLOOKUP(Z51,OSS_2018_19!$B$3:$AG$99,19,FALSE),""),"")</f>
        <v/>
      </c>
      <c r="AC51" s="147" t="str">
        <f>IF(Z51&lt;&gt;"",IF(VLOOKUP(Z51,OSS_2018_19!$B$3:$AG$99,21,FALSE)=$S$2,VLOOKUP(Z51,OSS_2018_19!$B$3:$AG$99,20,FALSE),""),"")</f>
        <v/>
      </c>
      <c r="AI51" s="147"/>
    </row>
    <row r="52" spans="1:35" s="33" customFormat="1" ht="20.100000000000001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>
        <f>OSS_2018_19!E52</f>
        <v>0</v>
      </c>
      <c r="F52" s="97"/>
      <c r="G52" s="97"/>
      <c r="H52" s="97"/>
      <c r="I52" s="97"/>
      <c r="J52" s="99"/>
      <c r="L52" s="7">
        <f>IF(OSS_2018_19!F52&lt;&gt;"",OSS_2018_19!F52,"")</f>
        <v>28</v>
      </c>
      <c r="M52" s="7">
        <f>IF(OSS_2018_19!G52&lt;&gt;"",OSS_2018_19!G52,"")</f>
        <v>30</v>
      </c>
      <c r="N52" s="7">
        <f>IF(OSS_2018_19!H52&lt;&gt;"",OSS_2018_19!H52,"")</f>
        <v>17</v>
      </c>
      <c r="O52" s="7">
        <f>IF(OSS_2018_19!I52&lt;&gt;"",OSS_2018_19!I52,"")</f>
        <v>10</v>
      </c>
      <c r="P52" s="7">
        <f>IF(OSS_2018_19!J52&lt;&gt;"",OSS_2018_19!J52,"")</f>
        <v>9</v>
      </c>
      <c r="Q52" s="5" t="str">
        <f t="shared" si="4"/>
        <v>DA</v>
      </c>
      <c r="R52" s="87" t="str">
        <f t="shared" si="5"/>
        <v/>
      </c>
      <c r="S52" s="57" t="str">
        <f t="shared" si="1"/>
        <v>NE</v>
      </c>
      <c r="T52" s="88" t="str">
        <f t="shared" si="2"/>
        <v/>
      </c>
      <c r="U52" s="107"/>
      <c r="W52" s="107"/>
      <c r="Y52" s="71">
        <v>51</v>
      </c>
      <c r="Z52" s="120" t="str">
        <f t="shared" si="3"/>
        <v/>
      </c>
      <c r="AA52" s="144" t="str">
        <f>IF(Z52&lt;&gt;"",VLOOKUP(Z52,OSS_2018_19!$B$3:$AG$99,2,FALSE),"")</f>
        <v/>
      </c>
      <c r="AB52" s="147" t="str">
        <f>IF(Z52&lt;&gt;"",IF(VLOOKUP(Z52,OSS_2018_19!$B$3:$AG$99,21,FALSE)=$S$2,VLOOKUP(Z52,OSS_2018_19!$B$3:$AG$99,19,FALSE),""),"")</f>
        <v/>
      </c>
      <c r="AC52" s="147" t="str">
        <f>IF(Z52&lt;&gt;"",IF(VLOOKUP(Z52,OSS_2018_19!$B$3:$AG$99,21,FALSE)=$S$2,VLOOKUP(Z52,OSS_2018_19!$B$3:$AG$99,20,FALSE),""),"")</f>
        <v/>
      </c>
      <c r="AI52" s="147"/>
    </row>
    <row r="53" spans="1:35" s="33" customFormat="1" ht="20.100000000000001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>
        <f>OSS_2018_19!E53</f>
        <v>0</v>
      </c>
      <c r="F53" s="97"/>
      <c r="G53" s="97"/>
      <c r="H53" s="97"/>
      <c r="I53" s="97"/>
      <c r="J53" s="99"/>
      <c r="L53" s="7" t="str">
        <f>IF(OSS_2018_19!F53&lt;&gt;"",OSS_2018_19!F53,"")</f>
        <v/>
      </c>
      <c r="M53" s="7" t="str">
        <f>IF(OSS_2018_19!G53&lt;&gt;"",OSS_2018_19!G53,"")</f>
        <v/>
      </c>
      <c r="N53" s="7" t="str">
        <f>IF(OSS_2018_19!H53&lt;&gt;"",OSS_2018_19!H53,"")</f>
        <v/>
      </c>
      <c r="O53" s="7" t="str">
        <f>IF(OSS_2018_19!I53&lt;&gt;"",OSS_2018_19!I53,"")</f>
        <v/>
      </c>
      <c r="P53" s="7" t="str">
        <f>IF(OSS_2018_19!J53&lt;&gt;"",OSS_2018_19!J53,"")</f>
        <v/>
      </c>
      <c r="Q53" s="5" t="str">
        <f t="shared" si="4"/>
        <v>NE</v>
      </c>
      <c r="R53" s="87" t="str">
        <f t="shared" si="5"/>
        <v/>
      </c>
      <c r="S53" s="57" t="str">
        <f t="shared" si="1"/>
        <v>NE</v>
      </c>
      <c r="T53" s="88" t="str">
        <f t="shared" si="2"/>
        <v/>
      </c>
      <c r="U53" s="107"/>
      <c r="W53" s="107"/>
      <c r="Y53" s="71">
        <v>52</v>
      </c>
      <c r="Z53" s="120" t="str">
        <f t="shared" si="3"/>
        <v/>
      </c>
      <c r="AA53" s="144" t="str">
        <f>IF(Z53&lt;&gt;"",VLOOKUP(Z53,OSS_2018_19!$B$3:$AG$99,2,FALSE),"")</f>
        <v/>
      </c>
      <c r="AB53" s="147" t="str">
        <f>IF(Z53&lt;&gt;"",IF(VLOOKUP(Z53,OSS_2018_19!$B$3:$AG$99,21,FALSE)=$S$2,VLOOKUP(Z53,OSS_2018_19!$B$3:$AG$99,19,FALSE),""),"")</f>
        <v/>
      </c>
      <c r="AC53" s="147" t="str">
        <f>IF(Z53&lt;&gt;"",IF(VLOOKUP(Z53,OSS_2018_19!$B$3:$AG$99,21,FALSE)=$S$2,VLOOKUP(Z53,OSS_2018_19!$B$3:$AG$99,20,FALSE),""),"")</f>
        <v/>
      </c>
      <c r="AI53" s="147"/>
    </row>
    <row r="54" spans="1:35" s="33" customFormat="1" ht="20.100000000000001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>
        <f>OSS_2018_19!E54</f>
        <v>0</v>
      </c>
      <c r="F54" s="97"/>
      <c r="G54" s="97"/>
      <c r="H54" s="97"/>
      <c r="I54" s="97"/>
      <c r="J54" s="99">
        <v>10</v>
      </c>
      <c r="L54" s="7">
        <f>IF(OSS_2018_19!F54&lt;&gt;"",OSS_2018_19!F54,"")</f>
        <v>26</v>
      </c>
      <c r="M54" s="7">
        <f>IF(OSS_2018_19!G54&lt;&gt;"",OSS_2018_19!G54,"")</f>
        <v>29</v>
      </c>
      <c r="N54" s="7">
        <f>IF(OSS_2018_19!H54&lt;&gt;"",OSS_2018_19!H54,"")</f>
        <v>12</v>
      </c>
      <c r="O54" s="7">
        <f>IF(OSS_2018_19!I54&lt;&gt;"",OSS_2018_19!I54,"")</f>
        <v>11</v>
      </c>
      <c r="P54" s="7">
        <f>IF(OSS_2018_19!J54&lt;&gt;"",OSS_2018_19!J54,"")</f>
        <v>10</v>
      </c>
      <c r="Q54" s="5" t="str">
        <f t="shared" si="4"/>
        <v>DA</v>
      </c>
      <c r="R54" s="87" t="str">
        <f t="shared" si="5"/>
        <v>Јун</v>
      </c>
      <c r="S54" s="57" t="str">
        <f t="shared" si="1"/>
        <v>DA</v>
      </c>
      <c r="T54" s="88" t="str">
        <f t="shared" si="2"/>
        <v>Јун</v>
      </c>
      <c r="U54" s="107"/>
      <c r="W54" s="107"/>
      <c r="Y54" s="71">
        <v>53</v>
      </c>
      <c r="Z54" s="120" t="str">
        <f t="shared" si="3"/>
        <v/>
      </c>
      <c r="AA54" s="144" t="str">
        <f>IF(Z54&lt;&gt;"",VLOOKUP(Z54,OSS_2018_19!$B$3:$AG$99,2,FALSE),"")</f>
        <v/>
      </c>
      <c r="AB54" s="147" t="str">
        <f>IF(Z54&lt;&gt;"",IF(VLOOKUP(Z54,OSS_2018_19!$B$3:$AG$99,21,FALSE)=$S$2,VLOOKUP(Z54,OSS_2018_19!$B$3:$AG$99,19,FALSE),""),"")</f>
        <v/>
      </c>
      <c r="AC54" s="147" t="str">
        <f>IF(Z54&lt;&gt;"",IF(VLOOKUP(Z54,OSS_2018_19!$B$3:$AG$99,21,FALSE)=$S$2,VLOOKUP(Z54,OSS_2018_19!$B$3:$AG$99,20,FALSE),""),"")</f>
        <v/>
      </c>
      <c r="AI54" s="147"/>
    </row>
    <row r="55" spans="1:35" s="33" customFormat="1" ht="20.100000000000001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>
        <f>OSS_2018_19!E55</f>
        <v>0</v>
      </c>
      <c r="F55" s="97"/>
      <c r="G55" s="97"/>
      <c r="H55" s="97"/>
      <c r="I55" s="97"/>
      <c r="J55" s="99"/>
      <c r="L55" s="7">
        <f>IF(OSS_2018_19!F55&lt;&gt;"",OSS_2018_19!F55,"")</f>
        <v>27</v>
      </c>
      <c r="M55" s="7">
        <f>IF(OSS_2018_19!G55&lt;&gt;"",OSS_2018_19!G55,"")</f>
        <v>26</v>
      </c>
      <c r="N55" s="7" t="str">
        <f>IF(OSS_2018_19!H55&lt;&gt;"",OSS_2018_19!H55,"")</f>
        <v/>
      </c>
      <c r="O55" s="7">
        <f>IF(OSS_2018_19!I55&lt;&gt;"",OSS_2018_19!I55,"")</f>
        <v>9</v>
      </c>
      <c r="P55" s="7">
        <f>IF(OSS_2018_19!J55&lt;&gt;"",OSS_2018_19!J55,"")</f>
        <v>9</v>
      </c>
      <c r="Q55" s="5" t="str">
        <f t="shared" si="4"/>
        <v>NE</v>
      </c>
      <c r="R55" s="87" t="str">
        <f t="shared" si="5"/>
        <v/>
      </c>
      <c r="S55" s="57" t="str">
        <f t="shared" si="1"/>
        <v>NE</v>
      </c>
      <c r="T55" s="88" t="str">
        <f t="shared" si="2"/>
        <v/>
      </c>
      <c r="U55" s="107"/>
      <c r="W55" s="107"/>
      <c r="Y55" s="71">
        <v>54</v>
      </c>
      <c r="Z55" s="120" t="str">
        <f t="shared" si="3"/>
        <v/>
      </c>
      <c r="AA55" s="144" t="str">
        <f>IF(Z55&lt;&gt;"",VLOOKUP(Z55,OSS_2018_19!$B$3:$AG$99,2,FALSE),"")</f>
        <v/>
      </c>
      <c r="AB55" s="147" t="str">
        <f>IF(Z55&lt;&gt;"",IF(VLOOKUP(Z55,OSS_2018_19!$B$3:$AG$99,21,FALSE)=$S$2,VLOOKUP(Z55,OSS_2018_19!$B$3:$AG$99,19,FALSE),""),"")</f>
        <v/>
      </c>
      <c r="AC55" s="147" t="str">
        <f>IF(Z55&lt;&gt;"",IF(VLOOKUP(Z55,OSS_2018_19!$B$3:$AG$99,21,FALSE)=$S$2,VLOOKUP(Z55,OSS_2018_19!$B$3:$AG$99,20,FALSE),""),"")</f>
        <v/>
      </c>
      <c r="AI55" s="147"/>
    </row>
    <row r="56" spans="1:35" s="33" customFormat="1" ht="20.100000000000001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>
        <f>OSS_2018_19!E56</f>
        <v>0</v>
      </c>
      <c r="F56" s="97"/>
      <c r="G56" s="97"/>
      <c r="H56" s="97"/>
      <c r="I56" s="97"/>
      <c r="J56" s="99"/>
      <c r="L56" s="7" t="str">
        <f>IF(OSS_2018_19!F56&lt;&gt;"",OSS_2018_19!F56,"")</f>
        <v/>
      </c>
      <c r="M56" s="7" t="str">
        <f>IF(OSS_2018_19!G56&lt;&gt;"",OSS_2018_19!G56,"")</f>
        <v/>
      </c>
      <c r="N56" s="7" t="str">
        <f>IF(OSS_2018_19!H56&lt;&gt;"",OSS_2018_19!H56,"")</f>
        <v/>
      </c>
      <c r="O56" s="7" t="str">
        <f>IF(OSS_2018_19!I56&lt;&gt;"",OSS_2018_19!I56,"")</f>
        <v/>
      </c>
      <c r="P56" s="7" t="str">
        <f>IF(OSS_2018_19!J56&lt;&gt;"",OSS_2018_19!J56,"")</f>
        <v/>
      </c>
      <c r="Q56" s="5" t="str">
        <f t="shared" si="4"/>
        <v>NE</v>
      </c>
      <c r="R56" s="87" t="str">
        <f t="shared" si="5"/>
        <v/>
      </c>
      <c r="S56" s="57" t="str">
        <f t="shared" si="1"/>
        <v>NE</v>
      </c>
      <c r="T56" s="88" t="str">
        <f t="shared" si="2"/>
        <v/>
      </c>
      <c r="U56" s="107"/>
      <c r="W56" s="107"/>
      <c r="Y56" s="71">
        <v>55</v>
      </c>
      <c r="Z56" s="120" t="str">
        <f t="shared" si="3"/>
        <v/>
      </c>
      <c r="AA56" s="144" t="str">
        <f>IF(Z56&lt;&gt;"",VLOOKUP(Z56,OSS_2018_19!$B$3:$AG$99,2,FALSE),"")</f>
        <v/>
      </c>
      <c r="AB56" s="147" t="str">
        <f>IF(Z56&lt;&gt;"",IF(VLOOKUP(Z56,OSS_2018_19!$B$3:$AG$99,21,FALSE)=$S$2,VLOOKUP(Z56,OSS_2018_19!$B$3:$AG$99,19,FALSE),""),"")</f>
        <v/>
      </c>
      <c r="AC56" s="147" t="str">
        <f>IF(Z56&lt;&gt;"",IF(VLOOKUP(Z56,OSS_2018_19!$B$3:$AG$99,21,FALSE)=$S$2,VLOOKUP(Z56,OSS_2018_19!$B$3:$AG$99,20,FALSE),""),"")</f>
        <v/>
      </c>
      <c r="AI56" s="147"/>
    </row>
    <row r="57" spans="1:35" s="33" customFormat="1" ht="20.100000000000001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>
        <f>OSS_2018_19!E57</f>
        <v>0</v>
      </c>
      <c r="F57" s="97"/>
      <c r="G57" s="97"/>
      <c r="H57" s="97"/>
      <c r="I57" s="97"/>
      <c r="J57" s="99">
        <v>10</v>
      </c>
      <c r="L57" s="7">
        <f>IF(OSS_2018_19!F57&lt;&gt;"",OSS_2018_19!F57,"")</f>
        <v>29</v>
      </c>
      <c r="M57" s="7">
        <f>IF(OSS_2018_19!G57&lt;&gt;"",OSS_2018_19!G57,"")</f>
        <v>29</v>
      </c>
      <c r="N57" s="7">
        <f>IF(OSS_2018_19!H57&lt;&gt;"",OSS_2018_19!H57,"")</f>
        <v>15</v>
      </c>
      <c r="O57" s="7">
        <f>IF(OSS_2018_19!I57&lt;&gt;"",OSS_2018_19!I57,"")</f>
        <v>9</v>
      </c>
      <c r="P57" s="7">
        <f>IF(OSS_2018_19!J57&lt;&gt;"",OSS_2018_19!J57,"")</f>
        <v>10</v>
      </c>
      <c r="Q57" s="5" t="str">
        <f t="shared" si="4"/>
        <v>DA</v>
      </c>
      <c r="R57" s="87" t="str">
        <f t="shared" si="5"/>
        <v/>
      </c>
      <c r="S57" s="57" t="str">
        <f t="shared" si="1"/>
        <v>NE</v>
      </c>
      <c r="T57" s="88" t="str">
        <f t="shared" si="2"/>
        <v/>
      </c>
      <c r="U57" s="107"/>
      <c r="W57" s="107"/>
      <c r="Y57" s="71">
        <v>56</v>
      </c>
      <c r="Z57" s="120" t="str">
        <f t="shared" si="3"/>
        <v/>
      </c>
      <c r="AA57" s="144" t="str">
        <f>IF(Z57&lt;&gt;"",VLOOKUP(Z57,OSS_2018_19!$B$3:$AG$99,2,FALSE),"")</f>
        <v/>
      </c>
      <c r="AB57" s="147" t="str">
        <f>IF(Z57&lt;&gt;"",IF(VLOOKUP(Z57,OSS_2018_19!$B$3:$AG$99,21,FALSE)=$S$2,VLOOKUP(Z57,OSS_2018_19!$B$3:$AG$99,19,FALSE),""),"")</f>
        <v/>
      </c>
      <c r="AC57" s="147" t="str">
        <f>IF(Z57&lt;&gt;"",IF(VLOOKUP(Z57,OSS_2018_19!$B$3:$AG$99,21,FALSE)=$S$2,VLOOKUP(Z57,OSS_2018_19!$B$3:$AG$99,20,FALSE),""),"")</f>
        <v/>
      </c>
      <c r="AI57" s="147"/>
    </row>
    <row r="58" spans="1:35" s="33" customFormat="1" ht="20.100000000000001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>
        <f>OSS_2018_19!E58</f>
        <v>0</v>
      </c>
      <c r="F58" s="97"/>
      <c r="G58" s="97"/>
      <c r="H58" s="97"/>
      <c r="I58" s="97"/>
      <c r="J58" s="99"/>
      <c r="L58" s="7">
        <f>IF(OSS_2018_19!F58&lt;&gt;"",OSS_2018_19!F58,"")</f>
        <v>31</v>
      </c>
      <c r="M58" s="7">
        <f>IF(OSS_2018_19!G58&lt;&gt;"",OSS_2018_19!G58,"")</f>
        <v>30</v>
      </c>
      <c r="N58" s="7">
        <f>IF(OSS_2018_19!H58&lt;&gt;"",OSS_2018_19!H58,"")</f>
        <v>12</v>
      </c>
      <c r="O58" s="7">
        <f>IF(OSS_2018_19!I58&lt;&gt;"",OSS_2018_19!I58,"")</f>
        <v>11</v>
      </c>
      <c r="P58" s="7">
        <f>IF(OSS_2018_19!J58&lt;&gt;"",OSS_2018_19!J58,"")</f>
        <v>15</v>
      </c>
      <c r="Q58" s="5" t="str">
        <f t="shared" si="4"/>
        <v>DA</v>
      </c>
      <c r="R58" s="87" t="str">
        <f t="shared" si="5"/>
        <v/>
      </c>
      <c r="S58" s="57" t="str">
        <f t="shared" si="1"/>
        <v>NE</v>
      </c>
      <c r="T58" s="88" t="str">
        <f t="shared" si="2"/>
        <v/>
      </c>
      <c r="U58" s="107"/>
      <c r="W58" s="107"/>
      <c r="Y58" s="71">
        <v>57</v>
      </c>
      <c r="Z58" s="120" t="str">
        <f t="shared" si="3"/>
        <v/>
      </c>
      <c r="AA58" s="144" t="str">
        <f>IF(Z58&lt;&gt;"",VLOOKUP(Z58,OSS_2018_19!$B$3:$AG$99,2,FALSE),"")</f>
        <v/>
      </c>
      <c r="AB58" s="147" t="str">
        <f>IF(Z58&lt;&gt;"",IF(VLOOKUP(Z58,OSS_2018_19!$B$3:$AG$99,21,FALSE)=$S$2,VLOOKUP(Z58,OSS_2018_19!$B$3:$AG$99,19,FALSE),""),"")</f>
        <v/>
      </c>
      <c r="AC58" s="147" t="str">
        <f>IF(Z58&lt;&gt;"",IF(VLOOKUP(Z58,OSS_2018_19!$B$3:$AG$99,21,FALSE)=$S$2,VLOOKUP(Z58,OSS_2018_19!$B$3:$AG$99,20,FALSE),""),"")</f>
        <v/>
      </c>
      <c r="AI58" s="147"/>
    </row>
    <row r="59" spans="1:35" s="33" customFormat="1" ht="20.100000000000001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>
        <f>OSS_2018_19!E59</f>
        <v>0</v>
      </c>
      <c r="F59" s="97"/>
      <c r="G59" s="97"/>
      <c r="H59" s="97"/>
      <c r="I59" s="97"/>
      <c r="J59" s="99"/>
      <c r="L59" s="7" t="str">
        <f>IF(OSS_2018_19!F59&lt;&gt;"",OSS_2018_19!F59,"")</f>
        <v/>
      </c>
      <c r="M59" s="7" t="str">
        <f>IF(OSS_2018_19!G59&lt;&gt;"",OSS_2018_19!G59,"")</f>
        <v/>
      </c>
      <c r="N59" s="7" t="str">
        <f>IF(OSS_2018_19!H59&lt;&gt;"",OSS_2018_19!H59,"")</f>
        <v/>
      </c>
      <c r="O59" s="7" t="str">
        <f>IF(OSS_2018_19!I59&lt;&gt;"",OSS_2018_19!I59,"")</f>
        <v/>
      </c>
      <c r="P59" s="7" t="str">
        <f>IF(OSS_2018_19!J59&lt;&gt;"",OSS_2018_19!J59,"")</f>
        <v/>
      </c>
      <c r="Q59" s="5" t="str">
        <f t="shared" si="4"/>
        <v>NE</v>
      </c>
      <c r="R59" s="87" t="str">
        <f t="shared" si="5"/>
        <v/>
      </c>
      <c r="S59" s="57" t="str">
        <f t="shared" si="1"/>
        <v>NE</v>
      </c>
      <c r="T59" s="88" t="str">
        <f t="shared" si="2"/>
        <v/>
      </c>
      <c r="U59" s="107"/>
      <c r="W59" s="107"/>
      <c r="Y59" s="71">
        <v>58</v>
      </c>
      <c r="Z59" s="120" t="str">
        <f t="shared" si="3"/>
        <v/>
      </c>
      <c r="AA59" s="144" t="str">
        <f>IF(Z59&lt;&gt;"",VLOOKUP(Z59,OSS_2018_19!$B$3:$AG$99,2,FALSE),"")</f>
        <v/>
      </c>
      <c r="AB59" s="147" t="str">
        <f>IF(Z59&lt;&gt;"",IF(VLOOKUP(Z59,OSS_2018_19!$B$3:$AG$99,21,FALSE)=$S$2,VLOOKUP(Z59,OSS_2018_19!$B$3:$AG$99,19,FALSE),""),"")</f>
        <v/>
      </c>
      <c r="AC59" s="147" t="str">
        <f>IF(Z59&lt;&gt;"",IF(VLOOKUP(Z59,OSS_2018_19!$B$3:$AG$99,21,FALSE)=$S$2,VLOOKUP(Z59,OSS_2018_19!$B$3:$AG$99,20,FALSE),""),"")</f>
        <v/>
      </c>
      <c r="AI59" s="147"/>
    </row>
    <row r="60" spans="1:35" s="33" customFormat="1" ht="20.100000000000001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>
        <f>OSS_2018_19!E60</f>
        <v>0</v>
      </c>
      <c r="F60" s="97"/>
      <c r="G60" s="97"/>
      <c r="H60" s="97"/>
      <c r="I60" s="97"/>
      <c r="J60" s="99"/>
      <c r="L60" s="7">
        <f>IF(OSS_2018_19!F60&lt;&gt;"",OSS_2018_19!F60,"")</f>
        <v>31</v>
      </c>
      <c r="M60" s="7">
        <f>IF(OSS_2018_19!G60&lt;&gt;"",OSS_2018_19!G60,"")</f>
        <v>32</v>
      </c>
      <c r="N60" s="7">
        <f>IF(OSS_2018_19!H60&lt;&gt;"",OSS_2018_19!H60,"")</f>
        <v>21</v>
      </c>
      <c r="O60" s="7">
        <f>IF(OSS_2018_19!I60&lt;&gt;"",OSS_2018_19!I60,"")</f>
        <v>10</v>
      </c>
      <c r="P60" s="7">
        <f>IF(OSS_2018_19!J60&lt;&gt;"",OSS_2018_19!J60,"")</f>
        <v>9</v>
      </c>
      <c r="Q60" s="5" t="str">
        <f t="shared" si="4"/>
        <v>DA</v>
      </c>
      <c r="R60" s="87" t="str">
        <f t="shared" si="5"/>
        <v/>
      </c>
      <c r="S60" s="57" t="str">
        <f t="shared" si="1"/>
        <v>NE</v>
      </c>
      <c r="T60" s="88" t="str">
        <f t="shared" si="2"/>
        <v/>
      </c>
      <c r="U60" s="107"/>
      <c r="W60" s="107"/>
      <c r="Y60" s="71">
        <v>59</v>
      </c>
      <c r="Z60" s="120" t="str">
        <f t="shared" si="3"/>
        <v/>
      </c>
      <c r="AA60" s="144" t="str">
        <f>IF(Z60&lt;&gt;"",VLOOKUP(Z60,OSS_2018_19!$B$3:$AG$99,2,FALSE),"")</f>
        <v/>
      </c>
      <c r="AB60" s="147" t="str">
        <f>IF(Z60&lt;&gt;"",IF(VLOOKUP(Z60,OSS_2018_19!$B$3:$AG$99,21,FALSE)=$S$2,VLOOKUP(Z60,OSS_2018_19!$B$3:$AG$99,19,FALSE),""),"")</f>
        <v/>
      </c>
      <c r="AC60" s="147" t="str">
        <f>IF(Z60&lt;&gt;"",IF(VLOOKUP(Z60,OSS_2018_19!$B$3:$AG$99,21,FALSE)=$S$2,VLOOKUP(Z60,OSS_2018_19!$B$3:$AG$99,20,FALSE),""),"")</f>
        <v/>
      </c>
      <c r="AI60" s="147"/>
    </row>
    <row r="61" spans="1:35" s="33" customFormat="1" ht="20.100000000000001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>
        <f>OSS_2018_19!E61</f>
        <v>0</v>
      </c>
      <c r="F61" s="97"/>
      <c r="G61" s="97"/>
      <c r="H61" s="97"/>
      <c r="I61" s="97"/>
      <c r="J61" s="99"/>
      <c r="L61" s="7">
        <f>IF(OSS_2018_19!F61&lt;&gt;"",OSS_2018_19!F61,"")</f>
        <v>24</v>
      </c>
      <c r="M61" s="7">
        <f>IF(OSS_2018_19!G61&lt;&gt;"",OSS_2018_19!G61,"")</f>
        <v>27</v>
      </c>
      <c r="N61" s="7" t="str">
        <f>IF(OSS_2018_19!H61&lt;&gt;"",OSS_2018_19!H61,"")</f>
        <v/>
      </c>
      <c r="O61" s="7">
        <f>IF(OSS_2018_19!I61&lt;&gt;"",OSS_2018_19!I61,"")</f>
        <v>9</v>
      </c>
      <c r="P61" s="7" t="str">
        <f>IF(OSS_2018_19!J61&lt;&gt;"",OSS_2018_19!J61,"")</f>
        <v/>
      </c>
      <c r="Q61" s="5" t="str">
        <f t="shared" si="4"/>
        <v>NE</v>
      </c>
      <c r="R61" s="87" t="str">
        <f t="shared" si="5"/>
        <v/>
      </c>
      <c r="S61" s="57" t="str">
        <f t="shared" si="1"/>
        <v>NE</v>
      </c>
      <c r="T61" s="88" t="str">
        <f t="shared" si="2"/>
        <v/>
      </c>
      <c r="U61" s="107"/>
      <c r="W61" s="107"/>
      <c r="Y61" s="71">
        <v>60</v>
      </c>
      <c r="Z61" s="120" t="str">
        <f t="shared" si="3"/>
        <v/>
      </c>
      <c r="AA61" s="144" t="str">
        <f>IF(Z61&lt;&gt;"",VLOOKUP(Z61,OSS_2018_19!$B$3:$AG$99,2,FALSE),"")</f>
        <v/>
      </c>
      <c r="AB61" s="147" t="str">
        <f>IF(Z61&lt;&gt;"",IF(VLOOKUP(Z61,OSS_2018_19!$B$3:$AG$99,21,FALSE)=$S$2,VLOOKUP(Z61,OSS_2018_19!$B$3:$AG$99,19,FALSE),""),"")</f>
        <v/>
      </c>
      <c r="AC61" s="147" t="str">
        <f>IF(Z61&lt;&gt;"",IF(VLOOKUP(Z61,OSS_2018_19!$B$3:$AG$99,21,FALSE)=$S$2,VLOOKUP(Z61,OSS_2018_19!$B$3:$AG$99,20,FALSE),""),"")</f>
        <v/>
      </c>
      <c r="AI61" s="147"/>
    </row>
    <row r="62" spans="1:35" s="33" customFormat="1" ht="20.100000000000001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>
        <f>OSS_2018_19!E62</f>
        <v>0</v>
      </c>
      <c r="F62" s="97">
        <v>25</v>
      </c>
      <c r="G62" s="97">
        <v>28</v>
      </c>
      <c r="H62" s="97">
        <v>11</v>
      </c>
      <c r="I62" s="97">
        <v>11</v>
      </c>
      <c r="J62" s="99">
        <v>13</v>
      </c>
      <c r="L62" s="7">
        <f>IF(OSS_2018_19!F62&lt;&gt;"",OSS_2018_19!F62,"")</f>
        <v>25</v>
      </c>
      <c r="M62" s="7">
        <f>IF(OSS_2018_19!G62&lt;&gt;"",OSS_2018_19!G62,"")</f>
        <v>28</v>
      </c>
      <c r="N62" s="7">
        <f>IF(OSS_2018_19!H62&lt;&gt;"",OSS_2018_19!H62,"")</f>
        <v>11</v>
      </c>
      <c r="O62" s="7">
        <f>IF(OSS_2018_19!I62&lt;&gt;"",OSS_2018_19!I62,"")</f>
        <v>11</v>
      </c>
      <c r="P62" s="7">
        <f>IF(OSS_2018_19!J62&lt;&gt;"",OSS_2018_19!J62,"")</f>
        <v>13</v>
      </c>
      <c r="Q62" s="5" t="str">
        <f t="shared" si="4"/>
        <v>DA</v>
      </c>
      <c r="R62" s="87" t="str">
        <f t="shared" si="5"/>
        <v/>
      </c>
      <c r="S62" s="57" t="str">
        <f t="shared" si="1"/>
        <v>NE</v>
      </c>
      <c r="T62" s="88" t="str">
        <f t="shared" si="2"/>
        <v/>
      </c>
      <c r="U62" s="107"/>
      <c r="W62" s="107"/>
      <c r="Y62" s="71">
        <v>61</v>
      </c>
      <c r="Z62" s="120" t="str">
        <f t="shared" si="3"/>
        <v/>
      </c>
      <c r="AA62" s="144" t="str">
        <f>IF(Z62&lt;&gt;"",VLOOKUP(Z62,OSS_2018_19!$B$3:$AG$99,2,FALSE),"")</f>
        <v/>
      </c>
      <c r="AB62" s="147" t="str">
        <f>IF(Z62&lt;&gt;"",IF(VLOOKUP(Z62,OSS_2018_19!$B$3:$AG$99,21,FALSE)=$S$2,VLOOKUP(Z62,OSS_2018_19!$B$3:$AG$99,19,FALSE),""),"")</f>
        <v/>
      </c>
      <c r="AC62" s="147" t="str">
        <f>IF(Z62&lt;&gt;"",IF(VLOOKUP(Z62,OSS_2018_19!$B$3:$AG$99,21,FALSE)=$S$2,VLOOKUP(Z62,OSS_2018_19!$B$3:$AG$99,20,FALSE),""),"")</f>
        <v/>
      </c>
      <c r="AI62" s="147"/>
    </row>
    <row r="63" spans="1:35" s="33" customFormat="1" ht="20.100000000000001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>
        <f>OSS_2018_19!E63</f>
        <v>0</v>
      </c>
      <c r="F63" s="97"/>
      <c r="G63" s="97"/>
      <c r="H63" s="97"/>
      <c r="I63" s="97"/>
      <c r="J63" s="99"/>
      <c r="L63" s="7" t="str">
        <f>IF(OSS_2018_19!F63&lt;&gt;"",OSS_2018_19!F63,"")</f>
        <v/>
      </c>
      <c r="M63" s="7" t="str">
        <f>IF(OSS_2018_19!G63&lt;&gt;"",OSS_2018_19!G63,"")</f>
        <v/>
      </c>
      <c r="N63" s="7" t="str">
        <f>IF(OSS_2018_19!H63&lt;&gt;"",OSS_2018_19!H63,"")</f>
        <v/>
      </c>
      <c r="O63" s="7" t="str">
        <f>IF(OSS_2018_19!I63&lt;&gt;"",OSS_2018_19!I63,"")</f>
        <v/>
      </c>
      <c r="P63" s="7" t="str">
        <f>IF(OSS_2018_19!J63&lt;&gt;"",OSS_2018_19!J63,"")</f>
        <v/>
      </c>
      <c r="Q63" s="5" t="str">
        <f t="shared" si="4"/>
        <v>NE</v>
      </c>
      <c r="R63" s="87" t="str">
        <f t="shared" si="5"/>
        <v/>
      </c>
      <c r="S63" s="57" t="str">
        <f t="shared" si="1"/>
        <v>NE</v>
      </c>
      <c r="T63" s="88" t="str">
        <f t="shared" si="2"/>
        <v/>
      </c>
      <c r="U63" s="107"/>
      <c r="W63" s="107"/>
      <c r="Y63" s="71">
        <v>62</v>
      </c>
      <c r="Z63" s="120" t="str">
        <f t="shared" si="3"/>
        <v/>
      </c>
      <c r="AA63" s="144" t="str">
        <f>IF(Z63&lt;&gt;"",VLOOKUP(Z63,OSS_2018_19!$B$3:$AG$99,2,FALSE),"")</f>
        <v/>
      </c>
      <c r="AB63" s="147" t="str">
        <f>IF(Z63&lt;&gt;"",IF(VLOOKUP(Z63,OSS_2018_19!$B$3:$AG$99,21,FALSE)=$S$2,VLOOKUP(Z63,OSS_2018_19!$B$3:$AG$99,19,FALSE),""),"")</f>
        <v/>
      </c>
      <c r="AC63" s="147" t="str">
        <f>IF(Z63&lt;&gt;"",IF(VLOOKUP(Z63,OSS_2018_19!$B$3:$AG$99,21,FALSE)=$S$2,VLOOKUP(Z63,OSS_2018_19!$B$3:$AG$99,20,FALSE),""),"")</f>
        <v/>
      </c>
      <c r="AI63" s="147"/>
    </row>
    <row r="64" spans="1:35" s="33" customFormat="1" ht="20.100000000000001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>
        <f>OSS_2018_19!E64</f>
        <v>0</v>
      </c>
      <c r="F64" s="97"/>
      <c r="G64" s="97"/>
      <c r="H64" s="97"/>
      <c r="I64" s="97"/>
      <c r="J64" s="99"/>
      <c r="L64" s="7">
        <f>IF(OSS_2018_19!F64&lt;&gt;"",OSS_2018_19!F64,"")</f>
        <v>25</v>
      </c>
      <c r="M64" s="7">
        <f>IF(OSS_2018_19!G64&lt;&gt;"",OSS_2018_19!G64,"")</f>
        <v>29</v>
      </c>
      <c r="N64" s="7" t="str">
        <f>IF(OSS_2018_19!H64&lt;&gt;"",OSS_2018_19!H64,"")</f>
        <v/>
      </c>
      <c r="O64" s="7" t="str">
        <f>IF(OSS_2018_19!I64&lt;&gt;"",OSS_2018_19!I64,"")</f>
        <v/>
      </c>
      <c r="P64" s="7" t="str">
        <f>IF(OSS_2018_19!J64&lt;&gt;"",OSS_2018_19!J64,"")</f>
        <v/>
      </c>
      <c r="Q64" s="5" t="str">
        <f t="shared" si="4"/>
        <v>NE</v>
      </c>
      <c r="R64" s="87" t="str">
        <f t="shared" si="5"/>
        <v/>
      </c>
      <c r="S64" s="57" t="str">
        <f t="shared" si="1"/>
        <v>NE</v>
      </c>
      <c r="T64" s="88" t="str">
        <f t="shared" si="2"/>
        <v/>
      </c>
      <c r="U64" s="107"/>
      <c r="W64" s="107"/>
      <c r="Y64" s="71">
        <v>63</v>
      </c>
      <c r="Z64" s="120" t="str">
        <f t="shared" si="3"/>
        <v/>
      </c>
      <c r="AA64" s="144" t="str">
        <f>IF(Z64&lt;&gt;"",VLOOKUP(Z64,OSS_2018_19!$B$3:$AG$99,2,FALSE),"")</f>
        <v/>
      </c>
      <c r="AB64" s="147" t="str">
        <f>IF(Z64&lt;&gt;"",IF(VLOOKUP(Z64,OSS_2018_19!$B$3:$AG$99,21,FALSE)=$S$2,VLOOKUP(Z64,OSS_2018_19!$B$3:$AG$99,19,FALSE),""),"")</f>
        <v/>
      </c>
      <c r="AC64" s="147" t="str">
        <f>IF(Z64&lt;&gt;"",IF(VLOOKUP(Z64,OSS_2018_19!$B$3:$AG$99,21,FALSE)=$S$2,VLOOKUP(Z64,OSS_2018_19!$B$3:$AG$99,20,FALSE),""),"")</f>
        <v/>
      </c>
      <c r="AI64" s="147"/>
    </row>
    <row r="65" spans="1:35" s="33" customFormat="1" ht="20.100000000000001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>
        <f>OSS_2018_19!E65</f>
        <v>0</v>
      </c>
      <c r="F65" s="97"/>
      <c r="G65" s="97"/>
      <c r="H65" s="97"/>
      <c r="I65" s="97"/>
      <c r="J65" s="99"/>
      <c r="L65" s="7">
        <f>IF(OSS_2018_19!F65&lt;&gt;"",OSS_2018_19!F65,"")</f>
        <v>25</v>
      </c>
      <c r="M65" s="7">
        <f>IF(OSS_2018_19!G65&lt;&gt;"",OSS_2018_19!G65,"")</f>
        <v>26</v>
      </c>
      <c r="N65" s="7" t="str">
        <f>IF(OSS_2018_19!H65&lt;&gt;"",OSS_2018_19!H65,"")</f>
        <v/>
      </c>
      <c r="O65" s="7">
        <f>IF(OSS_2018_19!I65&lt;&gt;"",OSS_2018_19!I65,"")</f>
        <v>9</v>
      </c>
      <c r="P65" s="7" t="str">
        <f>IF(OSS_2018_19!J65&lt;&gt;"",OSS_2018_19!J65,"")</f>
        <v/>
      </c>
      <c r="Q65" s="5" t="str">
        <f t="shared" si="4"/>
        <v>NE</v>
      </c>
      <c r="R65" s="87" t="str">
        <f t="shared" si="5"/>
        <v/>
      </c>
      <c r="S65" s="57" t="str">
        <f t="shared" si="1"/>
        <v>NE</v>
      </c>
      <c r="T65" s="88" t="str">
        <f t="shared" si="2"/>
        <v/>
      </c>
      <c r="U65" s="107"/>
      <c r="W65" s="107"/>
      <c r="Y65" s="71">
        <v>64</v>
      </c>
      <c r="Z65" s="120" t="str">
        <f t="shared" si="3"/>
        <v/>
      </c>
      <c r="AA65" s="144" t="str">
        <f>IF(Z65&lt;&gt;"",VLOOKUP(Z65,OSS_2018_19!$B$3:$AG$99,2,FALSE),"")</f>
        <v/>
      </c>
      <c r="AB65" s="147" t="str">
        <f>IF(Z65&lt;&gt;"",IF(VLOOKUP(Z65,OSS_2018_19!$B$3:$AG$99,21,FALSE)=$S$2,VLOOKUP(Z65,OSS_2018_19!$B$3:$AG$99,19,FALSE),""),"")</f>
        <v/>
      </c>
      <c r="AC65" s="147" t="str">
        <f>IF(Z65&lt;&gt;"",IF(VLOOKUP(Z65,OSS_2018_19!$B$3:$AG$99,21,FALSE)=$S$2,VLOOKUP(Z65,OSS_2018_19!$B$3:$AG$99,20,FALSE),""),"")</f>
        <v/>
      </c>
      <c r="AI65" s="147"/>
    </row>
    <row r="66" spans="1:35" s="33" customFormat="1" ht="20.100000000000001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>
        <f>OSS_2018_19!E66</f>
        <v>0</v>
      </c>
      <c r="F66" s="97">
        <v>24</v>
      </c>
      <c r="G66" s="97">
        <v>24</v>
      </c>
      <c r="H66" s="97">
        <v>11</v>
      </c>
      <c r="I66" s="97">
        <v>9</v>
      </c>
      <c r="J66" s="99">
        <v>9</v>
      </c>
      <c r="L66" s="7">
        <f>IF(OSS_2018_19!F66&lt;&gt;"",OSS_2018_19!F66,"")</f>
        <v>24</v>
      </c>
      <c r="M66" s="7">
        <f>IF(OSS_2018_19!G66&lt;&gt;"",OSS_2018_19!G66,"")</f>
        <v>24</v>
      </c>
      <c r="N66" s="7">
        <f>IF(OSS_2018_19!H66&lt;&gt;"",OSS_2018_19!H66,"")</f>
        <v>11</v>
      </c>
      <c r="O66" s="7">
        <f>IF(OSS_2018_19!I66&lt;&gt;"",OSS_2018_19!I66,"")</f>
        <v>9</v>
      </c>
      <c r="P66" s="7">
        <f>IF(OSS_2018_19!J66&lt;&gt;"",OSS_2018_19!J66,"")</f>
        <v>9</v>
      </c>
      <c r="Q66" s="5" t="str">
        <f t="shared" si="4"/>
        <v>DA</v>
      </c>
      <c r="R66" s="87" t="str">
        <f t="shared" si="5"/>
        <v/>
      </c>
      <c r="S66" s="57" t="str">
        <f t="shared" si="1"/>
        <v>NE</v>
      </c>
      <c r="T66" s="88" t="str">
        <f t="shared" si="2"/>
        <v/>
      </c>
      <c r="U66" s="107"/>
      <c r="W66" s="107"/>
      <c r="Y66" s="71">
        <v>65</v>
      </c>
      <c r="Z66" s="120" t="str">
        <f t="shared" si="3"/>
        <v/>
      </c>
      <c r="AA66" s="144" t="str">
        <f>IF(Z66&lt;&gt;"",VLOOKUP(Z66,OSS_2018_19!$B$3:$AG$99,2,FALSE),"")</f>
        <v/>
      </c>
      <c r="AB66" s="147" t="str">
        <f>IF(Z66&lt;&gt;"",IF(VLOOKUP(Z66,OSS_2018_19!$B$3:$AG$99,21,FALSE)=$S$2,VLOOKUP(Z66,OSS_2018_19!$B$3:$AG$99,19,FALSE),""),"")</f>
        <v/>
      </c>
      <c r="AC66" s="147" t="str">
        <f>IF(Z66&lt;&gt;"",IF(VLOOKUP(Z66,OSS_2018_19!$B$3:$AG$99,21,FALSE)=$S$2,VLOOKUP(Z66,OSS_2018_19!$B$3:$AG$99,20,FALSE),""),"")</f>
        <v/>
      </c>
      <c r="AI66" s="147"/>
    </row>
    <row r="67" spans="1:35" s="33" customFormat="1" ht="20.100000000000001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>
        <f>OSS_2018_19!E67</f>
        <v>0</v>
      </c>
      <c r="F67" s="97"/>
      <c r="G67" s="97"/>
      <c r="H67" s="97"/>
      <c r="I67" s="97"/>
      <c r="J67" s="99"/>
      <c r="L67" s="7" t="str">
        <f>IF(OSS_2018_19!F67&lt;&gt;"",OSS_2018_19!F67,"")</f>
        <v/>
      </c>
      <c r="M67" s="7" t="str">
        <f>IF(OSS_2018_19!G67&lt;&gt;"",OSS_2018_19!G67,"")</f>
        <v/>
      </c>
      <c r="N67" s="7" t="str">
        <f>IF(OSS_2018_19!H67&lt;&gt;"",OSS_2018_19!H67,"")</f>
        <v/>
      </c>
      <c r="O67" s="7" t="str">
        <f>IF(OSS_2018_19!I67&lt;&gt;"",OSS_2018_19!I67,"")</f>
        <v/>
      </c>
      <c r="P67" s="7" t="str">
        <f>IF(OSS_2018_19!J67&lt;&gt;"",OSS_2018_19!J67,"")</f>
        <v/>
      </c>
      <c r="Q67" s="5" t="str">
        <f t="shared" si="4"/>
        <v>NE</v>
      </c>
      <c r="R67" s="87" t="str">
        <f t="shared" si="5"/>
        <v/>
      </c>
      <c r="S67" s="57" t="str">
        <f t="shared" ref="S67:S98" si="6">IF(B67&lt;&gt;"",IF(D67&lt;&gt;"рекреација",IF(ISNA(MATCH(B67,jun_prijave_sport,0)),"NE","DA"),IF(ISNA(MATCH(B67,jun_prijave_rekreacija,0)),"NE","DA")),"")</f>
        <v>NE</v>
      </c>
      <c r="T67" s="88" t="str">
        <f t="shared" ref="T67:T98" si="7">IF(S67="DA",$S$2,"")</f>
        <v/>
      </c>
      <c r="U67" s="107"/>
      <c r="W67" s="107"/>
      <c r="Y67" s="71">
        <v>66</v>
      </c>
      <c r="Z67" s="120" t="str">
        <f t="shared" ref="Z67:Z73" si="8">IF(U67&lt;&gt;"",U67,"")</f>
        <v/>
      </c>
      <c r="AA67" s="144" t="str">
        <f>IF(Z67&lt;&gt;"",VLOOKUP(Z67,OSS_2018_19!$B$3:$AG$99,2,FALSE),"")</f>
        <v/>
      </c>
      <c r="AB67" s="147" t="str">
        <f>IF(Z67&lt;&gt;"",IF(VLOOKUP(Z67,OSS_2018_19!$B$3:$AG$99,21,FALSE)=$S$2,VLOOKUP(Z67,OSS_2018_19!$B$3:$AG$99,19,FALSE),""),"")</f>
        <v/>
      </c>
      <c r="AC67" s="147" t="str">
        <f>IF(Z67&lt;&gt;"",IF(VLOOKUP(Z67,OSS_2018_19!$B$3:$AG$99,21,FALSE)=$S$2,VLOOKUP(Z67,OSS_2018_19!$B$3:$AG$99,20,FALSE),""),"")</f>
        <v/>
      </c>
      <c r="AI67" s="147"/>
    </row>
    <row r="68" spans="1:35" s="33" customFormat="1" ht="20.100000000000001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>
        <f>OSS_2018_19!E68</f>
        <v>0</v>
      </c>
      <c r="F68" s="97"/>
      <c r="G68" s="97"/>
      <c r="H68" s="97"/>
      <c r="I68" s="97"/>
      <c r="J68" s="99"/>
      <c r="L68" s="7">
        <f>IF(OSS_2018_19!F68&lt;&gt;"",OSS_2018_19!F68,"")</f>
        <v>24</v>
      </c>
      <c r="M68" s="7">
        <f>IF(OSS_2018_19!G68&lt;&gt;"",OSS_2018_19!G68,"")</f>
        <v>28</v>
      </c>
      <c r="N68" s="7" t="str">
        <f>IF(OSS_2018_19!H68&lt;&gt;"",OSS_2018_19!H68,"")</f>
        <v/>
      </c>
      <c r="O68" s="7">
        <f>IF(OSS_2018_19!I68&lt;&gt;"",OSS_2018_19!I68,"")</f>
        <v>12</v>
      </c>
      <c r="P68" s="7" t="str">
        <f>IF(OSS_2018_19!J68&lt;&gt;"",OSS_2018_19!J68,"")</f>
        <v/>
      </c>
      <c r="Q68" s="5" t="str">
        <f t="shared" ref="Q68:Q98" si="9">IF(B68&lt;&gt;"",IF(AND(L68&lt;&gt;"",M68&lt;&gt;"",N68&lt;&gt;"",O68&lt;&gt;"",P68&lt;&gt;""),"DA","NE"),"")</f>
        <v>NE</v>
      </c>
      <c r="R68" s="87" t="str">
        <f t="shared" ref="R68:R98" si="10">IF(AND(Q68="DA",S68="DA"),$S$2,"")</f>
        <v/>
      </c>
      <c r="S68" s="57" t="str">
        <f t="shared" si="6"/>
        <v>NE</v>
      </c>
      <c r="T68" s="88" t="str">
        <f t="shared" si="7"/>
        <v/>
      </c>
      <c r="U68" s="107"/>
      <c r="W68" s="107"/>
      <c r="Y68" s="71">
        <v>67</v>
      </c>
      <c r="Z68" s="120" t="str">
        <f t="shared" si="8"/>
        <v/>
      </c>
      <c r="AA68" s="144" t="str">
        <f>IF(Z68&lt;&gt;"",VLOOKUP(Z68,OSS_2018_19!$B$3:$AG$99,2,FALSE),"")</f>
        <v/>
      </c>
      <c r="AB68" s="147" t="str">
        <f>IF(Z68&lt;&gt;"",IF(VLOOKUP(Z68,OSS_2018_19!$B$3:$AG$99,21,FALSE)=$S$2,VLOOKUP(Z68,OSS_2018_19!$B$3:$AG$99,19,FALSE),""),"")</f>
        <v/>
      </c>
      <c r="AC68" s="147" t="str">
        <f>IF(Z68&lt;&gt;"",IF(VLOOKUP(Z68,OSS_2018_19!$B$3:$AG$99,21,FALSE)=$S$2,VLOOKUP(Z68,OSS_2018_19!$B$3:$AG$99,20,FALSE),""),"")</f>
        <v/>
      </c>
      <c r="AI68" s="147"/>
    </row>
    <row r="69" spans="1:35" s="33" customFormat="1" ht="20.100000000000001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>
        <f>OSS_2018_19!E69</f>
        <v>0</v>
      </c>
      <c r="F69" s="97"/>
      <c r="G69" s="97"/>
      <c r="H69" s="97"/>
      <c r="I69" s="97"/>
      <c r="J69" s="99"/>
      <c r="L69" s="7">
        <f>IF(OSS_2018_19!F69&lt;&gt;"",OSS_2018_19!F69,"")</f>
        <v>25</v>
      </c>
      <c r="M69" s="7">
        <f>IF(OSS_2018_19!G69&lt;&gt;"",OSS_2018_19!G69,"")</f>
        <v>27</v>
      </c>
      <c r="N69" s="7">
        <f>IF(OSS_2018_19!H69&lt;&gt;"",OSS_2018_19!H69,"")</f>
        <v>16</v>
      </c>
      <c r="O69" s="7">
        <f>IF(OSS_2018_19!I69&lt;&gt;"",OSS_2018_19!I69,"")</f>
        <v>14</v>
      </c>
      <c r="P69" s="7">
        <f>IF(OSS_2018_19!J69&lt;&gt;"",OSS_2018_19!J69,"")</f>
        <v>9</v>
      </c>
      <c r="Q69" s="5" t="str">
        <f t="shared" si="9"/>
        <v>DA</v>
      </c>
      <c r="R69" s="87" t="str">
        <f t="shared" si="10"/>
        <v/>
      </c>
      <c r="S69" s="57" t="str">
        <f t="shared" si="6"/>
        <v>NE</v>
      </c>
      <c r="T69" s="88" t="str">
        <f t="shared" si="7"/>
        <v/>
      </c>
      <c r="U69" s="107"/>
      <c r="W69" s="107"/>
      <c r="Y69" s="71">
        <v>68</v>
      </c>
      <c r="Z69" s="120" t="str">
        <f t="shared" si="8"/>
        <v/>
      </c>
      <c r="AA69" s="144" t="str">
        <f>IF(Z69&lt;&gt;"",VLOOKUP(Z69,OSS_2018_19!$B$3:$AG$99,2,FALSE),"")</f>
        <v/>
      </c>
      <c r="AB69" s="147" t="str">
        <f>IF(Z69&lt;&gt;"",IF(VLOOKUP(Z69,OSS_2018_19!$B$3:$AG$99,21,FALSE)=$S$2,VLOOKUP(Z69,OSS_2018_19!$B$3:$AG$99,19,FALSE),""),"")</f>
        <v/>
      </c>
      <c r="AC69" s="147" t="str">
        <f>IF(Z69&lt;&gt;"",IF(VLOOKUP(Z69,OSS_2018_19!$B$3:$AG$99,21,FALSE)=$S$2,VLOOKUP(Z69,OSS_2018_19!$B$3:$AG$99,20,FALSE),""),"")</f>
        <v/>
      </c>
      <c r="AI69" s="147"/>
    </row>
    <row r="70" spans="1:35" s="33" customFormat="1" ht="20.100000000000001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>
        <f>OSS_2018_19!E70</f>
        <v>0</v>
      </c>
      <c r="F70" s="97"/>
      <c r="G70" s="97"/>
      <c r="H70" s="97"/>
      <c r="I70" s="97"/>
      <c r="J70" s="99"/>
      <c r="L70" s="7">
        <f>IF(OSS_2018_19!F70&lt;&gt;"",OSS_2018_19!F70,"")</f>
        <v>28</v>
      </c>
      <c r="M70" s="7">
        <f>IF(OSS_2018_19!G70&lt;&gt;"",OSS_2018_19!G70,"")</f>
        <v>30</v>
      </c>
      <c r="N70" s="7">
        <f>IF(OSS_2018_19!H70&lt;&gt;"",OSS_2018_19!H70,"")</f>
        <v>21</v>
      </c>
      <c r="O70" s="7" t="str">
        <f>IF(OSS_2018_19!I70&lt;&gt;"",OSS_2018_19!I70,"")</f>
        <v/>
      </c>
      <c r="P70" s="7">
        <f>IF(OSS_2018_19!J70&lt;&gt;"",OSS_2018_19!J70,"")</f>
        <v>9</v>
      </c>
      <c r="Q70" s="5" t="str">
        <f t="shared" si="9"/>
        <v>NE</v>
      </c>
      <c r="R70" s="87" t="str">
        <f t="shared" si="10"/>
        <v/>
      </c>
      <c r="S70" s="57" t="str">
        <f t="shared" si="6"/>
        <v>NE</v>
      </c>
      <c r="T70" s="88" t="str">
        <f t="shared" si="7"/>
        <v/>
      </c>
      <c r="U70" s="107"/>
      <c r="W70" s="107"/>
      <c r="Y70" s="71">
        <v>69</v>
      </c>
      <c r="Z70" s="120" t="str">
        <f t="shared" si="8"/>
        <v/>
      </c>
      <c r="AA70" s="144" t="str">
        <f>IF(Z70&lt;&gt;"",VLOOKUP(Z70,OSS_2018_19!$B$3:$AG$99,2,FALSE),"")</f>
        <v/>
      </c>
      <c r="AB70" s="147" t="str">
        <f>IF(Z70&lt;&gt;"",IF(VLOOKUP(Z70,OSS_2018_19!$B$3:$AG$99,21,FALSE)=$S$2,VLOOKUP(Z70,OSS_2018_19!$B$3:$AG$99,19,FALSE),""),"")</f>
        <v/>
      </c>
      <c r="AC70" s="147" t="str">
        <f>IF(Z70&lt;&gt;"",IF(VLOOKUP(Z70,OSS_2018_19!$B$3:$AG$99,21,FALSE)=$S$2,VLOOKUP(Z70,OSS_2018_19!$B$3:$AG$99,20,FALSE),""),"")</f>
        <v/>
      </c>
      <c r="AI70" s="147"/>
    </row>
    <row r="71" spans="1:35" s="33" customFormat="1" ht="20.100000000000001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>
        <f>OSS_2018_19!E71</f>
        <v>0</v>
      </c>
      <c r="F71" s="97"/>
      <c r="G71" s="97"/>
      <c r="H71" s="97"/>
      <c r="I71" s="97"/>
      <c r="J71" s="99"/>
      <c r="L71" s="7" t="str">
        <f>IF(OSS_2018_19!F71&lt;&gt;"",OSS_2018_19!F71,"")</f>
        <v/>
      </c>
      <c r="M71" s="7" t="str">
        <f>IF(OSS_2018_19!G71&lt;&gt;"",OSS_2018_19!G71,"")</f>
        <v/>
      </c>
      <c r="N71" s="7" t="str">
        <f>IF(OSS_2018_19!H71&lt;&gt;"",OSS_2018_19!H71,"")</f>
        <v/>
      </c>
      <c r="O71" s="7">
        <f>IF(OSS_2018_19!I71&lt;&gt;"",OSS_2018_19!I71,"")</f>
        <v>9</v>
      </c>
      <c r="P71" s="7" t="str">
        <f>IF(OSS_2018_19!J71&lt;&gt;"",OSS_2018_19!J71,"")</f>
        <v/>
      </c>
      <c r="Q71" s="5" t="str">
        <f t="shared" si="9"/>
        <v>NE</v>
      </c>
      <c r="R71" s="87" t="str">
        <f t="shared" si="10"/>
        <v/>
      </c>
      <c r="S71" s="57" t="str">
        <f t="shared" si="6"/>
        <v>NE</v>
      </c>
      <c r="T71" s="88" t="str">
        <f t="shared" si="7"/>
        <v/>
      </c>
      <c r="U71" s="107"/>
      <c r="W71" s="107"/>
      <c r="Y71" s="71">
        <v>70</v>
      </c>
      <c r="Z71" s="120" t="str">
        <f t="shared" si="8"/>
        <v/>
      </c>
      <c r="AA71" s="144" t="str">
        <f>IF(Z71&lt;&gt;"",VLOOKUP(Z71,OSS_2018_19!$B$3:$AG$99,2,FALSE),"")</f>
        <v/>
      </c>
      <c r="AB71" s="147" t="str">
        <f>IF(Z71&lt;&gt;"",IF(VLOOKUP(Z71,OSS_2018_19!$B$3:$AG$99,21,FALSE)=$S$2,VLOOKUP(Z71,OSS_2018_19!$B$3:$AG$99,19,FALSE),""),"")</f>
        <v/>
      </c>
      <c r="AC71" s="147" t="str">
        <f>IF(Z71&lt;&gt;"",IF(VLOOKUP(Z71,OSS_2018_19!$B$3:$AG$99,21,FALSE)=$S$2,VLOOKUP(Z71,OSS_2018_19!$B$3:$AG$99,20,FALSE),""),"")</f>
        <v/>
      </c>
      <c r="AI71" s="147"/>
    </row>
    <row r="72" spans="1:35" s="33" customFormat="1" ht="20.100000000000001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>
        <f>OSS_2018_19!E72</f>
        <v>0</v>
      </c>
      <c r="F72" s="97"/>
      <c r="G72" s="97"/>
      <c r="H72" s="97"/>
      <c r="I72" s="97"/>
      <c r="J72" s="99"/>
      <c r="L72" s="7">
        <f>IF(OSS_2018_19!F72&lt;&gt;"",OSS_2018_19!F72,"")</f>
        <v>27</v>
      </c>
      <c r="M72" s="7">
        <f>IF(OSS_2018_19!G72&lt;&gt;"",OSS_2018_19!G72,"")</f>
        <v>28</v>
      </c>
      <c r="N72" s="7">
        <f>IF(OSS_2018_19!H72&lt;&gt;"",OSS_2018_19!H72,"")</f>
        <v>15</v>
      </c>
      <c r="O72" s="7" t="str">
        <f>IF(OSS_2018_19!I72&lt;&gt;"",OSS_2018_19!I72,"")</f>
        <v/>
      </c>
      <c r="P72" s="7">
        <f>IF(OSS_2018_19!J72&lt;&gt;"",OSS_2018_19!J72,"")</f>
        <v>9</v>
      </c>
      <c r="Q72" s="5" t="str">
        <f t="shared" si="9"/>
        <v>NE</v>
      </c>
      <c r="R72" s="87" t="str">
        <f t="shared" si="10"/>
        <v/>
      </c>
      <c r="S72" s="57" t="str">
        <f t="shared" si="6"/>
        <v>NE</v>
      </c>
      <c r="T72" s="88" t="str">
        <f t="shared" si="7"/>
        <v/>
      </c>
      <c r="U72" s="107"/>
      <c r="W72" s="107"/>
      <c r="Y72" s="71">
        <v>71</v>
      </c>
      <c r="Z72" s="120" t="str">
        <f t="shared" si="8"/>
        <v/>
      </c>
      <c r="AA72" s="144" t="str">
        <f>IF(Z72&lt;&gt;"",VLOOKUP(Z72,OSS_2018_19!$B$3:$AG$99,2,FALSE),"")</f>
        <v/>
      </c>
      <c r="AB72" s="147" t="str">
        <f>IF(Z72&lt;&gt;"",IF(VLOOKUP(Z72,OSS_2018_19!$B$3:$AG$99,21,FALSE)=$S$2,VLOOKUP(Z72,OSS_2018_19!$B$3:$AG$99,19,FALSE),""),"")</f>
        <v/>
      </c>
      <c r="AC72" s="147" t="str">
        <f>IF(Z72&lt;&gt;"",IF(VLOOKUP(Z72,OSS_2018_19!$B$3:$AG$99,21,FALSE)=$S$2,VLOOKUP(Z72,OSS_2018_19!$B$3:$AG$99,20,FALSE),""),"")</f>
        <v/>
      </c>
      <c r="AI72" s="147"/>
    </row>
    <row r="73" spans="1:35" s="33" customFormat="1" ht="20.100000000000001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>
        <f>OSS_2018_19!E73</f>
        <v>0</v>
      </c>
      <c r="F73" s="97"/>
      <c r="G73" s="97"/>
      <c r="H73" s="97"/>
      <c r="I73" s="97"/>
      <c r="J73" s="99"/>
      <c r="L73" s="7" t="str">
        <f>IF(OSS_2018_19!F73&lt;&gt;"",OSS_2018_19!F73,"")</f>
        <v/>
      </c>
      <c r="M73" s="7" t="str">
        <f>IF(OSS_2018_19!G73&lt;&gt;"",OSS_2018_19!G73,"")</f>
        <v/>
      </c>
      <c r="N73" s="7" t="str">
        <f>IF(OSS_2018_19!H73&lt;&gt;"",OSS_2018_19!H73,"")</f>
        <v/>
      </c>
      <c r="O73" s="7" t="str">
        <f>IF(OSS_2018_19!I73&lt;&gt;"",OSS_2018_19!I73,"")</f>
        <v/>
      </c>
      <c r="P73" s="7" t="str">
        <f>IF(OSS_2018_19!J73&lt;&gt;"",OSS_2018_19!J73,"")</f>
        <v/>
      </c>
      <c r="Q73" s="5" t="str">
        <f t="shared" si="9"/>
        <v>NE</v>
      </c>
      <c r="R73" s="87" t="str">
        <f t="shared" si="10"/>
        <v/>
      </c>
      <c r="S73" s="57" t="str">
        <f t="shared" si="6"/>
        <v>NE</v>
      </c>
      <c r="T73" s="88" t="str">
        <f t="shared" si="7"/>
        <v/>
      </c>
      <c r="U73" s="107"/>
      <c r="W73" s="107"/>
      <c r="Y73" s="71">
        <v>72</v>
      </c>
      <c r="Z73" s="120" t="str">
        <f t="shared" si="8"/>
        <v/>
      </c>
      <c r="AA73" s="144" t="str">
        <f>IF(Z73&lt;&gt;"",VLOOKUP(Z73,OSS_2018_19!$B$3:$AG$99,2,FALSE),"")</f>
        <v/>
      </c>
      <c r="AB73" s="147" t="str">
        <f>IF(Z73&lt;&gt;"",IF(VLOOKUP(Z73,OSS_2018_19!$B$3:$AG$99,21,FALSE)=$S$2,VLOOKUP(Z73,OSS_2018_19!$B$3:$AG$99,19,FALSE),""),"")</f>
        <v/>
      </c>
      <c r="AC73" s="147" t="str">
        <f>IF(Z73&lt;&gt;"",IF(VLOOKUP(Z73,OSS_2018_19!$B$3:$AG$99,21,FALSE)=$S$2,VLOOKUP(Z73,OSS_2018_19!$B$3:$AG$99,20,FALSE),""),"")</f>
        <v/>
      </c>
      <c r="AI73" s="147"/>
    </row>
    <row r="74" spans="1:35" s="33" customFormat="1" ht="20.100000000000001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>
        <f>OSS_2018_19!E74</f>
        <v>0</v>
      </c>
      <c r="F74" s="97"/>
      <c r="G74" s="97"/>
      <c r="H74" s="97"/>
      <c r="I74" s="97"/>
      <c r="J74" s="99"/>
      <c r="L74" s="7" t="str">
        <f>IF(OSS_2018_19!F74&lt;&gt;"",OSS_2018_19!F74,"")</f>
        <v/>
      </c>
      <c r="M74" s="7" t="str">
        <f>IF(OSS_2018_19!G74&lt;&gt;"",OSS_2018_19!G74,"")</f>
        <v/>
      </c>
      <c r="N74" s="7" t="str">
        <f>IF(OSS_2018_19!H74&lt;&gt;"",OSS_2018_19!H74,"")</f>
        <v/>
      </c>
      <c r="O74" s="7" t="str">
        <f>IF(OSS_2018_19!I74&lt;&gt;"",OSS_2018_19!I74,"")</f>
        <v/>
      </c>
      <c r="P74" s="7" t="str">
        <f>IF(OSS_2018_19!J74&lt;&gt;"",OSS_2018_19!J74,"")</f>
        <v/>
      </c>
      <c r="Q74" s="5" t="str">
        <f t="shared" si="9"/>
        <v>NE</v>
      </c>
      <c r="R74" s="87" t="str">
        <f t="shared" si="10"/>
        <v/>
      </c>
      <c r="S74" s="57" t="str">
        <f t="shared" si="6"/>
        <v>NE</v>
      </c>
      <c r="T74" s="88" t="str">
        <f t="shared" si="7"/>
        <v/>
      </c>
      <c r="U74" s="107"/>
      <c r="W74" s="107"/>
    </row>
    <row r="75" spans="1:35" s="33" customFormat="1" ht="20.100000000000001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>
        <f>OSS_2018_19!E75</f>
        <v>0</v>
      </c>
      <c r="F75" s="97"/>
      <c r="G75" s="97"/>
      <c r="H75" s="97"/>
      <c r="I75" s="97"/>
      <c r="J75" s="99"/>
      <c r="L75" s="7">
        <f>IF(OSS_2018_19!F75&lt;&gt;"",OSS_2018_19!F75,"")</f>
        <v>26</v>
      </c>
      <c r="M75" s="7">
        <f>IF(OSS_2018_19!G75&lt;&gt;"",OSS_2018_19!G75,"")</f>
        <v>25</v>
      </c>
      <c r="N75" s="7">
        <f>IF(OSS_2018_19!H75&lt;&gt;"",OSS_2018_19!H75,"")</f>
        <v>20</v>
      </c>
      <c r="O75" s="7">
        <f>IF(OSS_2018_19!I75&lt;&gt;"",OSS_2018_19!I75,"")</f>
        <v>9</v>
      </c>
      <c r="P75" s="7">
        <f>IF(OSS_2018_19!J75&lt;&gt;"",OSS_2018_19!J75,"")</f>
        <v>9</v>
      </c>
      <c r="Q75" s="5" t="str">
        <f t="shared" si="9"/>
        <v>DA</v>
      </c>
      <c r="R75" s="87" t="str">
        <f t="shared" si="10"/>
        <v/>
      </c>
      <c r="S75" s="57" t="str">
        <f t="shared" si="6"/>
        <v>NE</v>
      </c>
      <c r="T75" s="88" t="str">
        <f t="shared" si="7"/>
        <v/>
      </c>
      <c r="U75" s="107"/>
      <c r="W75" s="107"/>
    </row>
    <row r="76" spans="1:35" s="33" customFormat="1" ht="20.100000000000001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>
        <f>OSS_2018_19!E76</f>
        <v>0</v>
      </c>
      <c r="F76" s="97"/>
      <c r="G76" s="97"/>
      <c r="H76" s="97"/>
      <c r="I76" s="97"/>
      <c r="J76" s="99"/>
      <c r="L76" s="7">
        <f>IF(OSS_2018_19!F76&lt;&gt;"",OSS_2018_19!F76,"")</f>
        <v>28</v>
      </c>
      <c r="M76" s="7">
        <f>IF(OSS_2018_19!G76&lt;&gt;"",OSS_2018_19!G76,"")</f>
        <v>30</v>
      </c>
      <c r="N76" s="7">
        <f>IF(OSS_2018_19!H76&lt;&gt;"",OSS_2018_19!H76,"")</f>
        <v>21</v>
      </c>
      <c r="O76" s="7">
        <f>IF(OSS_2018_19!I76&lt;&gt;"",OSS_2018_19!I76,"")</f>
        <v>9</v>
      </c>
      <c r="P76" s="7" t="str">
        <f>IF(OSS_2018_19!J76&lt;&gt;"",OSS_2018_19!J76,"")</f>
        <v/>
      </c>
      <c r="Q76" s="5" t="str">
        <f t="shared" si="9"/>
        <v>NE</v>
      </c>
      <c r="R76" s="87" t="str">
        <f t="shared" si="10"/>
        <v/>
      </c>
      <c r="S76" s="57" t="str">
        <f t="shared" si="6"/>
        <v>NE</v>
      </c>
      <c r="T76" s="88" t="str">
        <f t="shared" si="7"/>
        <v/>
      </c>
      <c r="U76" s="107"/>
      <c r="W76" s="107"/>
    </row>
    <row r="77" spans="1:35" s="33" customFormat="1" ht="20.100000000000001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>
        <f>OSS_2018_19!E77</f>
        <v>0</v>
      </c>
      <c r="F77" s="97">
        <v>29</v>
      </c>
      <c r="G77" s="97"/>
      <c r="H77" s="97">
        <v>18</v>
      </c>
      <c r="I77" s="97">
        <v>12</v>
      </c>
      <c r="J77" s="99">
        <v>12</v>
      </c>
      <c r="L77" s="7">
        <f>IF(OSS_2018_19!F77&lt;&gt;"",OSS_2018_19!F77,"")</f>
        <v>29</v>
      </c>
      <c r="M77" s="7">
        <f>IF(OSS_2018_19!G77&lt;&gt;"",OSS_2018_19!G77,"")</f>
        <v>28</v>
      </c>
      <c r="N77" s="7">
        <f>IF(OSS_2018_19!H77&lt;&gt;"",OSS_2018_19!H77,"")</f>
        <v>18</v>
      </c>
      <c r="O77" s="7">
        <f>IF(OSS_2018_19!I77&lt;&gt;"",OSS_2018_19!I77,"")</f>
        <v>12</v>
      </c>
      <c r="P77" s="7">
        <f>IF(OSS_2018_19!J77&lt;&gt;"",OSS_2018_19!J77,"")</f>
        <v>12</v>
      </c>
      <c r="Q77" s="5" t="str">
        <f t="shared" si="9"/>
        <v>DA</v>
      </c>
      <c r="R77" s="87" t="str">
        <f t="shared" si="10"/>
        <v/>
      </c>
      <c r="S77" s="57" t="str">
        <f t="shared" si="6"/>
        <v>NE</v>
      </c>
      <c r="T77" s="88" t="str">
        <f t="shared" si="7"/>
        <v/>
      </c>
      <c r="U77" s="107"/>
      <c r="W77" s="107"/>
    </row>
    <row r="78" spans="1:35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>
        <f>OSS_2018_19!E78</f>
        <v>0</v>
      </c>
      <c r="F78" s="97">
        <v>30</v>
      </c>
      <c r="G78" s="97"/>
      <c r="H78" s="97"/>
      <c r="I78" s="97"/>
      <c r="J78" s="99">
        <v>9</v>
      </c>
      <c r="L78" s="7">
        <f>IF(OSS_2018_19!F78&lt;&gt;"",OSS_2018_19!F78,"")</f>
        <v>30</v>
      </c>
      <c r="M78" s="7">
        <f>IF(OSS_2018_19!G78&lt;&gt;"",OSS_2018_19!G78,"")</f>
        <v>26</v>
      </c>
      <c r="N78" s="7">
        <f>IF(OSS_2018_19!H78&lt;&gt;"",OSS_2018_19!H78,"")</f>
        <v>12</v>
      </c>
      <c r="O78" s="7">
        <f>IF(OSS_2018_19!I78&lt;&gt;"",OSS_2018_19!I78,"")</f>
        <v>9</v>
      </c>
      <c r="P78" s="7">
        <f>IF(OSS_2018_19!J78&lt;&gt;"",OSS_2018_19!J78,"")</f>
        <v>9</v>
      </c>
      <c r="Q78" s="5" t="str">
        <f t="shared" si="9"/>
        <v>DA</v>
      </c>
      <c r="R78" s="87" t="str">
        <f t="shared" si="10"/>
        <v>Јун</v>
      </c>
      <c r="S78" s="57" t="str">
        <f t="shared" si="6"/>
        <v>DA</v>
      </c>
      <c r="T78" s="88" t="str">
        <f t="shared" si="7"/>
        <v>Јун</v>
      </c>
      <c r="U78" s="107"/>
      <c r="W78" s="107"/>
    </row>
    <row r="79" spans="1:35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>
        <f>OSS_2018_19!E79</f>
        <v>0</v>
      </c>
      <c r="F79" s="97"/>
      <c r="G79" s="97"/>
      <c r="H79" s="97"/>
      <c r="I79" s="97"/>
      <c r="J79" s="99">
        <v>12</v>
      </c>
      <c r="L79" s="7">
        <f>IF(OSS_2018_19!F79&lt;&gt;"",OSS_2018_19!F79,"")</f>
        <v>29</v>
      </c>
      <c r="M79" s="7">
        <f>IF(OSS_2018_19!G79&lt;&gt;"",OSS_2018_19!G79,"")</f>
        <v>29</v>
      </c>
      <c r="N79" s="7">
        <f>IF(OSS_2018_19!H79&lt;&gt;"",OSS_2018_19!H79,"")</f>
        <v>17</v>
      </c>
      <c r="O79" s="7">
        <f>IF(OSS_2018_19!I79&lt;&gt;"",OSS_2018_19!I79,"")</f>
        <v>9</v>
      </c>
      <c r="P79" s="7">
        <f>IF(OSS_2018_19!J79&lt;&gt;"",OSS_2018_19!J79,"")</f>
        <v>12</v>
      </c>
      <c r="Q79" s="5" t="str">
        <f t="shared" si="9"/>
        <v>DA</v>
      </c>
      <c r="R79" s="87" t="str">
        <f t="shared" si="10"/>
        <v/>
      </c>
      <c r="S79" s="57" t="str">
        <f t="shared" si="6"/>
        <v>NE</v>
      </c>
      <c r="T79" s="88" t="str">
        <f t="shared" si="7"/>
        <v/>
      </c>
      <c r="U79" s="107"/>
      <c r="W79" s="107"/>
    </row>
    <row r="80" spans="1:35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>
        <f>OSS_2018_19!E80</f>
        <v>0</v>
      </c>
      <c r="F80" s="97"/>
      <c r="G80" s="97"/>
      <c r="H80" s="97"/>
      <c r="I80" s="97"/>
      <c r="J80" s="99"/>
      <c r="L80" s="7" t="str">
        <f>IF(OSS_2018_19!F80&lt;&gt;"",OSS_2018_19!F80,"")</f>
        <v/>
      </c>
      <c r="M80" s="7" t="str">
        <f>IF(OSS_2018_19!G80&lt;&gt;"",OSS_2018_19!G80,"")</f>
        <v/>
      </c>
      <c r="N80" s="7" t="str">
        <f>IF(OSS_2018_19!H80&lt;&gt;"",OSS_2018_19!H80,"")</f>
        <v/>
      </c>
      <c r="O80" s="7" t="str">
        <f>IF(OSS_2018_19!I80&lt;&gt;"",OSS_2018_19!I80,"")</f>
        <v/>
      </c>
      <c r="P80" s="7" t="str">
        <f>IF(OSS_2018_19!J80&lt;&gt;"",OSS_2018_19!J80,"")</f>
        <v/>
      </c>
      <c r="Q80" s="5" t="str">
        <f t="shared" si="9"/>
        <v>NE</v>
      </c>
      <c r="R80" s="87" t="str">
        <f t="shared" si="10"/>
        <v/>
      </c>
      <c r="S80" s="57" t="str">
        <f t="shared" si="6"/>
        <v>NE</v>
      </c>
      <c r="T80" s="88" t="str">
        <f t="shared" si="7"/>
        <v/>
      </c>
      <c r="U80" s="107"/>
      <c r="W80" s="107"/>
    </row>
    <row r="81" spans="1:23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>
        <f>OSS_2018_19!E81</f>
        <v>0</v>
      </c>
      <c r="F81" s="97"/>
      <c r="G81" s="97"/>
      <c r="H81" s="97"/>
      <c r="I81" s="97"/>
      <c r="J81" s="99"/>
      <c r="L81" s="7" t="str">
        <f>IF(OSS_2018_19!F81&lt;&gt;"",OSS_2018_19!F81,"")</f>
        <v/>
      </c>
      <c r="M81" s="7" t="str">
        <f>IF(OSS_2018_19!G81&lt;&gt;"",OSS_2018_19!G81,"")</f>
        <v/>
      </c>
      <c r="N81" s="7" t="str">
        <f>IF(OSS_2018_19!H81&lt;&gt;"",OSS_2018_19!H81,"")</f>
        <v/>
      </c>
      <c r="O81" s="7" t="str">
        <f>IF(OSS_2018_19!I81&lt;&gt;"",OSS_2018_19!I81,"")</f>
        <v/>
      </c>
      <c r="P81" s="7" t="str">
        <f>IF(OSS_2018_19!J81&lt;&gt;"",OSS_2018_19!J81,"")</f>
        <v/>
      </c>
      <c r="Q81" s="5" t="str">
        <f t="shared" si="9"/>
        <v>NE</v>
      </c>
      <c r="R81" s="87" t="str">
        <f t="shared" si="10"/>
        <v/>
      </c>
      <c r="S81" s="57" t="str">
        <f t="shared" si="6"/>
        <v>NE</v>
      </c>
      <c r="T81" s="88" t="str">
        <f t="shared" si="7"/>
        <v/>
      </c>
      <c r="U81" s="107"/>
      <c r="W81" s="107"/>
    </row>
    <row r="82" spans="1:23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>
        <f>OSS_2018_19!E82</f>
        <v>0</v>
      </c>
      <c r="F82" s="97"/>
      <c r="G82" s="97">
        <v>26</v>
      </c>
      <c r="H82" s="97"/>
      <c r="I82" s="97"/>
      <c r="J82" s="99"/>
      <c r="L82" s="7" t="str">
        <f>IF(OSS_2018_19!F82&lt;&gt;"",OSS_2018_19!F82,"")</f>
        <v/>
      </c>
      <c r="M82" s="7">
        <f>IF(OSS_2018_19!G82&lt;&gt;"",OSS_2018_19!G82,"")</f>
        <v>26</v>
      </c>
      <c r="N82" s="7" t="str">
        <f>IF(OSS_2018_19!H82&lt;&gt;"",OSS_2018_19!H82,"")</f>
        <v/>
      </c>
      <c r="O82" s="7" t="str">
        <f>IF(OSS_2018_19!I82&lt;&gt;"",OSS_2018_19!I82,"")</f>
        <v/>
      </c>
      <c r="P82" s="7" t="str">
        <f>IF(OSS_2018_19!J82&lt;&gt;"",OSS_2018_19!J82,"")</f>
        <v/>
      </c>
      <c r="Q82" s="5" t="str">
        <f t="shared" si="9"/>
        <v>NE</v>
      </c>
      <c r="R82" s="87" t="str">
        <f t="shared" si="10"/>
        <v/>
      </c>
      <c r="S82" s="57" t="str">
        <f t="shared" si="6"/>
        <v>DA</v>
      </c>
      <c r="T82" s="88" t="str">
        <f t="shared" si="7"/>
        <v>Јун</v>
      </c>
      <c r="U82" s="107"/>
      <c r="W82" s="107"/>
    </row>
    <row r="83" spans="1:23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>
        <f>OSS_2018_19!E83</f>
        <v>0</v>
      </c>
      <c r="F83" s="97"/>
      <c r="G83" s="97"/>
      <c r="H83" s="97"/>
      <c r="I83" s="97"/>
      <c r="J83" s="99"/>
      <c r="L83" s="7" t="str">
        <f>IF(OSS_2018_19!F83&lt;&gt;"",OSS_2018_19!F83,"")</f>
        <v/>
      </c>
      <c r="M83" s="7" t="str">
        <f>IF(OSS_2018_19!G83&lt;&gt;"",OSS_2018_19!G83,"")</f>
        <v/>
      </c>
      <c r="N83" s="7" t="str">
        <f>IF(OSS_2018_19!H83&lt;&gt;"",OSS_2018_19!H83,"")</f>
        <v/>
      </c>
      <c r="O83" s="7" t="str">
        <f>IF(OSS_2018_19!I83&lt;&gt;"",OSS_2018_19!I83,"")</f>
        <v/>
      </c>
      <c r="P83" s="7" t="str">
        <f>IF(OSS_2018_19!J83&lt;&gt;"",OSS_2018_19!J83,"")</f>
        <v/>
      </c>
      <c r="Q83" s="5" t="str">
        <f t="shared" si="9"/>
        <v>NE</v>
      </c>
      <c r="R83" s="87" t="str">
        <f t="shared" si="10"/>
        <v/>
      </c>
      <c r="S83" s="57" t="str">
        <f t="shared" si="6"/>
        <v>NE</v>
      </c>
      <c r="T83" s="88" t="str">
        <f t="shared" si="7"/>
        <v/>
      </c>
      <c r="U83" s="107"/>
      <c r="W83" s="107"/>
    </row>
    <row r="84" spans="1:23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>
        <f>OSS_2018_19!E84</f>
        <v>0</v>
      </c>
      <c r="F84" s="97"/>
      <c r="G84" s="97"/>
      <c r="H84" s="97"/>
      <c r="I84" s="97">
        <v>9</v>
      </c>
      <c r="J84" s="99">
        <v>10</v>
      </c>
      <c r="L84" s="7">
        <f>IF(OSS_2018_19!F84&lt;&gt;"",OSS_2018_19!F84,"")</f>
        <v>26</v>
      </c>
      <c r="M84" s="7">
        <f>IF(OSS_2018_19!G84&lt;&gt;"",OSS_2018_19!G84,"")</f>
        <v>30</v>
      </c>
      <c r="N84" s="7">
        <f>IF(OSS_2018_19!H84&lt;&gt;"",OSS_2018_19!H84,"")</f>
        <v>15</v>
      </c>
      <c r="O84" s="7">
        <f>IF(OSS_2018_19!I84&lt;&gt;"",OSS_2018_19!I84,"")</f>
        <v>9</v>
      </c>
      <c r="P84" s="7">
        <f>IF(OSS_2018_19!J84&lt;&gt;"",OSS_2018_19!J84,"")</f>
        <v>10</v>
      </c>
      <c r="Q84" s="5" t="str">
        <f t="shared" si="9"/>
        <v>DA</v>
      </c>
      <c r="R84" s="87" t="str">
        <f t="shared" si="10"/>
        <v>Јун</v>
      </c>
      <c r="S84" s="57" t="str">
        <f t="shared" si="6"/>
        <v>DA</v>
      </c>
      <c r="T84" s="88" t="str">
        <f t="shared" si="7"/>
        <v>Јун</v>
      </c>
      <c r="U84" s="107"/>
      <c r="W84" s="107"/>
    </row>
    <row r="85" spans="1:23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>
        <f>OSS_2018_19!E85</f>
        <v>0</v>
      </c>
      <c r="F85" s="97"/>
      <c r="G85" s="97"/>
      <c r="H85" s="97"/>
      <c r="I85" s="97"/>
      <c r="J85" s="99"/>
      <c r="L85" s="7">
        <f>IF(OSS_2018_19!F85&lt;&gt;"",OSS_2018_19!F85,"")</f>
        <v>31</v>
      </c>
      <c r="M85" s="7">
        <f>IF(OSS_2018_19!G85&lt;&gt;"",OSS_2018_19!G85,"")</f>
        <v>31</v>
      </c>
      <c r="N85" s="7">
        <f>IF(OSS_2018_19!H85&lt;&gt;"",OSS_2018_19!H85,"")</f>
        <v>15</v>
      </c>
      <c r="O85" s="7">
        <f>IF(OSS_2018_19!I85&lt;&gt;"",OSS_2018_19!I85,"")</f>
        <v>9</v>
      </c>
      <c r="P85" s="7">
        <f>IF(OSS_2018_19!J85&lt;&gt;"",OSS_2018_19!J85,"")</f>
        <v>9</v>
      </c>
      <c r="Q85" s="5" t="str">
        <f t="shared" si="9"/>
        <v>DA</v>
      </c>
      <c r="R85" s="87" t="str">
        <f t="shared" si="10"/>
        <v/>
      </c>
      <c r="S85" s="57" t="str">
        <f t="shared" si="6"/>
        <v>NE</v>
      </c>
      <c r="T85" s="88" t="str">
        <f t="shared" si="7"/>
        <v/>
      </c>
      <c r="U85" s="107"/>
      <c r="W85" s="107"/>
    </row>
    <row r="86" spans="1:23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>
        <f>OSS_2018_19!E86</f>
        <v>0</v>
      </c>
      <c r="F86" s="97"/>
      <c r="G86" s="97"/>
      <c r="H86" s="97"/>
      <c r="I86" s="97"/>
      <c r="J86" s="99"/>
      <c r="L86" s="7" t="str">
        <f>IF(OSS_2018_19!F86&lt;&gt;"",OSS_2018_19!F86,"")</f>
        <v/>
      </c>
      <c r="M86" s="7" t="str">
        <f>IF(OSS_2018_19!G86&lt;&gt;"",OSS_2018_19!G86,"")</f>
        <v/>
      </c>
      <c r="N86" s="7" t="str">
        <f>IF(OSS_2018_19!H86&lt;&gt;"",OSS_2018_19!H86,"")</f>
        <v/>
      </c>
      <c r="O86" s="7">
        <f>IF(OSS_2018_19!I86&lt;&gt;"",OSS_2018_19!I86,"")</f>
        <v>1</v>
      </c>
      <c r="P86" s="7" t="str">
        <f>IF(OSS_2018_19!J86&lt;&gt;"",OSS_2018_19!J86,"")</f>
        <v/>
      </c>
      <c r="Q86" s="5" t="str">
        <f t="shared" si="9"/>
        <v>NE</v>
      </c>
      <c r="R86" s="87" t="str">
        <f t="shared" si="10"/>
        <v/>
      </c>
      <c r="S86" s="57" t="str">
        <f t="shared" si="6"/>
        <v>NE</v>
      </c>
      <c r="T86" s="88" t="str">
        <f t="shared" si="7"/>
        <v/>
      </c>
      <c r="U86" s="107"/>
      <c r="W86" s="107"/>
    </row>
    <row r="87" spans="1:23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>
        <f>OSS_2018_19!E87</f>
        <v>0</v>
      </c>
      <c r="F87" s="97"/>
      <c r="G87" s="97"/>
      <c r="H87" s="97"/>
      <c r="I87" s="97"/>
      <c r="J87" s="99"/>
      <c r="L87" s="7">
        <f>IF(OSS_2018_19!F87&lt;&gt;"",OSS_2018_19!F87,"")</f>
        <v>32</v>
      </c>
      <c r="M87" s="7">
        <f>IF(OSS_2018_19!G87&lt;&gt;"",OSS_2018_19!G87,"")</f>
        <v>30</v>
      </c>
      <c r="N87" s="7">
        <f>IF(OSS_2018_19!H87&lt;&gt;"",OSS_2018_19!H87,"")</f>
        <v>21</v>
      </c>
      <c r="O87" s="7">
        <f>IF(OSS_2018_19!I87&lt;&gt;"",OSS_2018_19!I87,"")</f>
        <v>10</v>
      </c>
      <c r="P87" s="7">
        <f>IF(OSS_2018_19!J87&lt;&gt;"",OSS_2018_19!J87,"")</f>
        <v>15</v>
      </c>
      <c r="Q87" s="5" t="str">
        <f t="shared" si="9"/>
        <v>DA</v>
      </c>
      <c r="R87" s="87" t="str">
        <f t="shared" si="10"/>
        <v/>
      </c>
      <c r="S87" s="57" t="str">
        <f t="shared" si="6"/>
        <v>NE</v>
      </c>
      <c r="T87" s="88" t="str">
        <f t="shared" si="7"/>
        <v/>
      </c>
      <c r="U87" s="107"/>
      <c r="W87" s="107"/>
    </row>
    <row r="88" spans="1:23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>
        <f>OSS_2018_19!E88</f>
        <v>0</v>
      </c>
      <c r="F88" s="97"/>
      <c r="G88" s="97"/>
      <c r="H88" s="97"/>
      <c r="I88" s="97"/>
      <c r="J88" s="99"/>
      <c r="L88" s="7">
        <f>IF(OSS_2018_19!F88&lt;&gt;"",OSS_2018_19!F88,"")</f>
        <v>27</v>
      </c>
      <c r="M88" s="7">
        <f>IF(OSS_2018_19!G88&lt;&gt;"",OSS_2018_19!G88,"")</f>
        <v>31</v>
      </c>
      <c r="N88" s="7" t="str">
        <f>IF(OSS_2018_19!H88&lt;&gt;"",OSS_2018_19!H88,"")</f>
        <v/>
      </c>
      <c r="O88" s="7">
        <f>IF(OSS_2018_19!I88&lt;&gt;"",OSS_2018_19!I88,"")</f>
        <v>10</v>
      </c>
      <c r="P88" s="7" t="str">
        <f>IF(OSS_2018_19!J88&lt;&gt;"",OSS_2018_19!J88,"")</f>
        <v/>
      </c>
      <c r="Q88" s="5" t="str">
        <f t="shared" si="9"/>
        <v>NE</v>
      </c>
      <c r="R88" s="87" t="str">
        <f t="shared" si="10"/>
        <v/>
      </c>
      <c r="S88" s="57" t="str">
        <f t="shared" si="6"/>
        <v>NE</v>
      </c>
      <c r="T88" s="88" t="str">
        <f t="shared" si="7"/>
        <v/>
      </c>
      <c r="U88" s="107"/>
      <c r="W88" s="107"/>
    </row>
    <row r="89" spans="1:23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>
        <f>OSS_2018_19!E89</f>
        <v>0</v>
      </c>
      <c r="F89" s="97"/>
      <c r="G89" s="97"/>
      <c r="H89" s="97"/>
      <c r="I89" s="97"/>
      <c r="J89" s="99"/>
      <c r="L89" s="7">
        <f>IF(OSS_2018_19!F89&lt;&gt;"",OSS_2018_19!F89,"")</f>
        <v>31</v>
      </c>
      <c r="M89" s="7">
        <f>IF(OSS_2018_19!G89&lt;&gt;"",OSS_2018_19!G89,"")</f>
        <v>32</v>
      </c>
      <c r="N89" s="7">
        <f>IF(OSS_2018_19!H89&lt;&gt;"",OSS_2018_19!H89,"")</f>
        <v>20</v>
      </c>
      <c r="O89" s="7">
        <f>IF(OSS_2018_19!I89&lt;&gt;"",OSS_2018_19!I89,"")</f>
        <v>14</v>
      </c>
      <c r="P89" s="7">
        <f>IF(OSS_2018_19!J89&lt;&gt;"",OSS_2018_19!J89,"")</f>
        <v>11</v>
      </c>
      <c r="Q89" s="5" t="str">
        <f t="shared" si="9"/>
        <v>DA</v>
      </c>
      <c r="R89" s="87" t="str">
        <f t="shared" si="10"/>
        <v/>
      </c>
      <c r="S89" s="57" t="str">
        <f t="shared" si="6"/>
        <v>NE</v>
      </c>
      <c r="T89" s="88" t="str">
        <f t="shared" si="7"/>
        <v/>
      </c>
      <c r="U89" s="107"/>
      <c r="W89" s="107"/>
    </row>
    <row r="90" spans="1:23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>
        <f>OSS_2018_19!E90</f>
        <v>0</v>
      </c>
      <c r="F90" s="97"/>
      <c r="G90" s="97"/>
      <c r="H90" s="97"/>
      <c r="I90" s="97"/>
      <c r="J90" s="99"/>
      <c r="L90" s="7">
        <f>IF(OSS_2018_19!F90&lt;&gt;"",OSS_2018_19!F90,"")</f>
        <v>29</v>
      </c>
      <c r="M90" s="7">
        <f>IF(OSS_2018_19!G90&lt;&gt;"",OSS_2018_19!G90,"")</f>
        <v>30</v>
      </c>
      <c r="N90" s="7">
        <f>IF(OSS_2018_19!H90&lt;&gt;"",OSS_2018_19!H90,"")</f>
        <v>13</v>
      </c>
      <c r="O90" s="7" t="str">
        <f>IF(OSS_2018_19!I90&lt;&gt;"",OSS_2018_19!I90,"")</f>
        <v/>
      </c>
      <c r="P90" s="7" t="str">
        <f>IF(OSS_2018_19!J90&lt;&gt;"",OSS_2018_19!J90,"")</f>
        <v/>
      </c>
      <c r="Q90" s="5" t="str">
        <f t="shared" si="9"/>
        <v>NE</v>
      </c>
      <c r="R90" s="87" t="str">
        <f t="shared" si="10"/>
        <v/>
      </c>
      <c r="S90" s="57" t="str">
        <f t="shared" si="6"/>
        <v>NE</v>
      </c>
      <c r="T90" s="88" t="str">
        <f t="shared" si="7"/>
        <v/>
      </c>
      <c r="U90" s="107"/>
      <c r="W90" s="107"/>
    </row>
    <row r="91" spans="1:23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>
        <f>OSS_2018_19!E91</f>
        <v>0</v>
      </c>
      <c r="F91" s="97"/>
      <c r="G91" s="97"/>
      <c r="H91" s="97"/>
      <c r="I91" s="97"/>
      <c r="J91" s="99"/>
      <c r="L91" s="7" t="str">
        <f>IF(OSS_2018_19!F91&lt;&gt;"",OSS_2018_19!F91,"")</f>
        <v/>
      </c>
      <c r="M91" s="7" t="str">
        <f>IF(OSS_2018_19!G91&lt;&gt;"",OSS_2018_19!G91,"")</f>
        <v/>
      </c>
      <c r="N91" s="7">
        <f>IF(OSS_2018_19!H91&lt;&gt;"",OSS_2018_19!H91,"")</f>
        <v>12</v>
      </c>
      <c r="O91" s="7" t="str">
        <f>IF(OSS_2018_19!I91&lt;&gt;"",OSS_2018_19!I91,"")</f>
        <v/>
      </c>
      <c r="P91" s="7" t="str">
        <f>IF(OSS_2018_19!J91&lt;&gt;"",OSS_2018_19!J91,"")</f>
        <v/>
      </c>
      <c r="Q91" s="5" t="str">
        <f t="shared" si="9"/>
        <v>NE</v>
      </c>
      <c r="R91" s="87" t="str">
        <f t="shared" si="10"/>
        <v/>
      </c>
      <c r="S91" s="57" t="str">
        <f t="shared" si="6"/>
        <v>NE</v>
      </c>
      <c r="T91" s="88" t="str">
        <f t="shared" si="7"/>
        <v/>
      </c>
      <c r="U91" s="107"/>
      <c r="W91" s="107"/>
    </row>
    <row r="92" spans="1:23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>
        <f>OSS_2018_19!E92</f>
        <v>0</v>
      </c>
      <c r="F92" s="97"/>
      <c r="G92" s="97"/>
      <c r="H92" s="97"/>
      <c r="I92" s="97"/>
      <c r="J92" s="99"/>
      <c r="L92" s="7">
        <f>IF(OSS_2018_19!F92&lt;&gt;"",OSS_2018_19!F92,"")</f>
        <v>28</v>
      </c>
      <c r="M92" s="7">
        <f>IF(OSS_2018_19!G92&lt;&gt;"",OSS_2018_19!G92,"")</f>
        <v>31</v>
      </c>
      <c r="N92" s="7" t="str">
        <f>IF(OSS_2018_19!H92&lt;&gt;"",OSS_2018_19!H92,"")</f>
        <v/>
      </c>
      <c r="O92" s="7">
        <f>IF(OSS_2018_19!I92&lt;&gt;"",OSS_2018_19!I92,"")</f>
        <v>10</v>
      </c>
      <c r="P92" s="7">
        <f>IF(OSS_2018_19!J92&lt;&gt;"",OSS_2018_19!J92,"")</f>
        <v>9</v>
      </c>
      <c r="Q92" s="5" t="str">
        <f t="shared" si="9"/>
        <v>NE</v>
      </c>
      <c r="R92" s="87" t="str">
        <f t="shared" si="10"/>
        <v/>
      </c>
      <c r="S92" s="57" t="str">
        <f t="shared" si="6"/>
        <v>NE</v>
      </c>
      <c r="T92" s="88" t="str">
        <f t="shared" si="7"/>
        <v/>
      </c>
      <c r="U92" s="107"/>
      <c r="W92" s="107"/>
    </row>
    <row r="93" spans="1:23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>
        <f>OSS_2018_19!E93</f>
        <v>0</v>
      </c>
      <c r="F93" s="97"/>
      <c r="G93" s="97"/>
      <c r="H93" s="97"/>
      <c r="I93" s="97"/>
      <c r="J93" s="99"/>
      <c r="L93" s="7" t="str">
        <f>IF(OSS_2018_19!F93&lt;&gt;"",OSS_2018_19!F93,"")</f>
        <v/>
      </c>
      <c r="M93" s="7" t="str">
        <f>IF(OSS_2018_19!G93&lt;&gt;"",OSS_2018_19!G93,"")</f>
        <v/>
      </c>
      <c r="N93" s="7" t="str">
        <f>IF(OSS_2018_19!H93&lt;&gt;"",OSS_2018_19!H93,"")</f>
        <v/>
      </c>
      <c r="O93" s="7" t="str">
        <f>IF(OSS_2018_19!I93&lt;&gt;"",OSS_2018_19!I93,"")</f>
        <v/>
      </c>
      <c r="P93" s="7" t="str">
        <f>IF(OSS_2018_19!J93&lt;&gt;"",OSS_2018_19!J93,"")</f>
        <v/>
      </c>
      <c r="Q93" s="5" t="str">
        <f t="shared" si="9"/>
        <v>NE</v>
      </c>
      <c r="R93" s="87" t="str">
        <f t="shared" si="10"/>
        <v/>
      </c>
      <c r="S93" s="57" t="str">
        <f t="shared" si="6"/>
        <v>NE</v>
      </c>
      <c r="T93" s="88" t="str">
        <f t="shared" si="7"/>
        <v/>
      </c>
      <c r="U93" s="107"/>
      <c r="W93" s="107"/>
    </row>
    <row r="94" spans="1:23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>
        <f>OSS_2018_19!E94</f>
        <v>0</v>
      </c>
      <c r="F94" s="97"/>
      <c r="G94" s="97"/>
      <c r="H94" s="97"/>
      <c r="I94" s="97"/>
      <c r="J94" s="99"/>
      <c r="L94" s="7">
        <f>IF(OSS_2018_19!F94&lt;&gt;"",OSS_2018_19!F94,"")</f>
        <v>26</v>
      </c>
      <c r="M94" s="7">
        <f>IF(OSS_2018_19!G94&lt;&gt;"",OSS_2018_19!G94,"")</f>
        <v>27</v>
      </c>
      <c r="N94" s="7">
        <f>IF(OSS_2018_19!H94&lt;&gt;"",OSS_2018_19!H94,"")</f>
        <v>21</v>
      </c>
      <c r="O94" s="7">
        <f>IF(OSS_2018_19!I94&lt;&gt;"",OSS_2018_19!I94,"")</f>
        <v>9</v>
      </c>
      <c r="P94" s="7">
        <f>IF(OSS_2018_19!J94&lt;&gt;"",OSS_2018_19!J94,"")</f>
        <v>12</v>
      </c>
      <c r="Q94" s="5" t="str">
        <f t="shared" si="9"/>
        <v>DA</v>
      </c>
      <c r="R94" s="87" t="str">
        <f t="shared" si="10"/>
        <v/>
      </c>
      <c r="S94" s="57" t="str">
        <f t="shared" si="6"/>
        <v>NE</v>
      </c>
      <c r="T94" s="88" t="str">
        <f t="shared" si="7"/>
        <v/>
      </c>
      <c r="U94" s="107"/>
      <c r="W94" s="107"/>
    </row>
    <row r="95" spans="1:23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>
        <f>OSS_2018_19!E95</f>
        <v>0</v>
      </c>
      <c r="F95" s="97"/>
      <c r="G95" s="97"/>
      <c r="H95" s="97"/>
      <c r="I95" s="97"/>
      <c r="J95" s="99"/>
      <c r="L95" s="7" t="str">
        <f>IF(OSS_2018_19!F95&lt;&gt;"",OSS_2018_19!F95,"")</f>
        <v/>
      </c>
      <c r="M95" s="7" t="str">
        <f>IF(OSS_2018_19!G95&lt;&gt;"",OSS_2018_19!G95,"")</f>
        <v/>
      </c>
      <c r="N95" s="7" t="str">
        <f>IF(OSS_2018_19!H95&lt;&gt;"",OSS_2018_19!H95,"")</f>
        <v/>
      </c>
      <c r="O95" s="7" t="str">
        <f>IF(OSS_2018_19!I95&lt;&gt;"",OSS_2018_19!I95,"")</f>
        <v/>
      </c>
      <c r="P95" s="7" t="str">
        <f>IF(OSS_2018_19!J95&lt;&gt;"",OSS_2018_19!J95,"")</f>
        <v/>
      </c>
      <c r="Q95" s="5" t="str">
        <f t="shared" si="9"/>
        <v>NE</v>
      </c>
      <c r="R95" s="87" t="str">
        <f t="shared" si="10"/>
        <v/>
      </c>
      <c r="S95" s="57" t="str">
        <f t="shared" si="6"/>
        <v>NE</v>
      </c>
      <c r="T95" s="88" t="str">
        <f t="shared" si="7"/>
        <v/>
      </c>
      <c r="U95" s="107"/>
      <c r="W95" s="107"/>
    </row>
    <row r="96" spans="1:23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>
        <f>OSS_2018_19!E96</f>
        <v>0</v>
      </c>
      <c r="F96" s="97"/>
      <c r="G96" s="97"/>
      <c r="H96" s="97"/>
      <c r="I96" s="97"/>
      <c r="J96" s="99"/>
      <c r="L96" s="7">
        <f>IF(OSS_2018_19!F96&lt;&gt;"",OSS_2018_19!F96,"")</f>
        <v>25</v>
      </c>
      <c r="M96" s="7">
        <f>IF(OSS_2018_19!G96&lt;&gt;"",OSS_2018_19!G96,"")</f>
        <v>30</v>
      </c>
      <c r="N96" s="7">
        <f>IF(OSS_2018_19!H96&lt;&gt;"",OSS_2018_19!H96,"")</f>
        <v>17</v>
      </c>
      <c r="O96" s="7">
        <f>IF(OSS_2018_19!I96&lt;&gt;"",OSS_2018_19!I96,"")</f>
        <v>11</v>
      </c>
      <c r="P96" s="7">
        <f>IF(OSS_2018_19!J96&lt;&gt;"",OSS_2018_19!J96,"")</f>
        <v>12</v>
      </c>
      <c r="Q96" s="5" t="str">
        <f t="shared" si="9"/>
        <v>DA</v>
      </c>
      <c r="R96" s="87" t="str">
        <f t="shared" si="10"/>
        <v/>
      </c>
      <c r="S96" s="57" t="str">
        <f t="shared" si="6"/>
        <v>NE</v>
      </c>
      <c r="T96" s="88" t="str">
        <f t="shared" si="7"/>
        <v/>
      </c>
      <c r="U96" s="107"/>
      <c r="W96" s="107"/>
    </row>
    <row r="97" spans="1:23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>
        <f>OSS_2018_19!E97</f>
        <v>0</v>
      </c>
      <c r="F97" s="97"/>
      <c r="G97" s="97"/>
      <c r="H97" s="97">
        <v>15</v>
      </c>
      <c r="I97" s="97"/>
      <c r="J97" s="99">
        <v>9</v>
      </c>
      <c r="L97" s="7">
        <f>IF(OSS_2018_19!F97&lt;&gt;"",OSS_2018_19!F97,"")</f>
        <v>25</v>
      </c>
      <c r="M97" s="7">
        <f>IF(OSS_2018_19!G97&lt;&gt;"",OSS_2018_19!G97,"")</f>
        <v>27</v>
      </c>
      <c r="N97" s="7">
        <f>IF(OSS_2018_19!H97&lt;&gt;"",OSS_2018_19!H97,"")</f>
        <v>15</v>
      </c>
      <c r="O97" s="7">
        <f>IF(OSS_2018_19!I97&lt;&gt;"",OSS_2018_19!I97,"")</f>
        <v>10</v>
      </c>
      <c r="P97" s="7">
        <f>IF(OSS_2018_19!J97&lt;&gt;"",OSS_2018_19!J97,"")</f>
        <v>9</v>
      </c>
      <c r="Q97" s="5" t="str">
        <f t="shared" si="9"/>
        <v>DA</v>
      </c>
      <c r="R97" s="87" t="str">
        <f t="shared" si="10"/>
        <v>Јун</v>
      </c>
      <c r="S97" s="57" t="str">
        <f t="shared" si="6"/>
        <v>DA</v>
      </c>
      <c r="T97" s="88" t="str">
        <f t="shared" si="7"/>
        <v>Јун</v>
      </c>
      <c r="U97" s="107"/>
      <c r="W97" s="107"/>
    </row>
    <row r="98" spans="1:23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>
        <f>OSS_2018_19!E98</f>
        <v>0</v>
      </c>
      <c r="F98" s="101"/>
      <c r="G98" s="101"/>
      <c r="H98" s="101"/>
      <c r="I98" s="101"/>
      <c r="J98" s="102"/>
      <c r="L98" s="7" t="str">
        <f>IF(OSS_2018_19!F98&lt;&gt;"",OSS_2018_19!F98,"")</f>
        <v/>
      </c>
      <c r="M98" s="7" t="str">
        <f>IF(OSS_2018_19!G98&lt;&gt;"",OSS_2018_19!G98,"")</f>
        <v/>
      </c>
      <c r="N98" s="7" t="str">
        <f>IF(OSS_2018_19!H98&lt;&gt;"",OSS_2018_19!H98,"")</f>
        <v/>
      </c>
      <c r="O98" s="7" t="str">
        <f>IF(OSS_2018_19!I98&lt;&gt;"",OSS_2018_19!I98,"")</f>
        <v/>
      </c>
      <c r="P98" s="7" t="str">
        <f>IF(OSS_2018_19!J98&lt;&gt;"",OSS_2018_19!J98,"")</f>
        <v/>
      </c>
      <c r="Q98" s="5" t="str">
        <f t="shared" si="9"/>
        <v>NE</v>
      </c>
      <c r="R98" s="87" t="str">
        <f t="shared" si="10"/>
        <v/>
      </c>
      <c r="S98" s="57" t="str">
        <f t="shared" si="6"/>
        <v>NE</v>
      </c>
      <c r="T98" s="88" t="str">
        <f t="shared" si="7"/>
        <v/>
      </c>
      <c r="U98" s="107"/>
      <c r="W98" s="107"/>
    </row>
    <row r="99" spans="1:23">
      <c r="A99" s="52">
        <f>IF(OSS_2018_19!A99&lt;&gt;"",OSS_2018_19!A99,"")</f>
        <v>97</v>
      </c>
      <c r="B99" s="53" t="str">
        <f>IF(OSS_2018_19!B99&lt;&gt;"",OSS_2018_19!B99,"")</f>
        <v>2017/2080</v>
      </c>
      <c r="C99" s="54" t="str">
        <f>IF(OSS_2018_19!C99&lt;&gt;"",OSS_2018_19!C99,"")</f>
        <v>Jokić Borković Danijela</v>
      </c>
      <c r="D99" s="53">
        <f>IF(OSS_2018_19!D99&lt;&gt;"",OSS_2018_19!D99,"")</f>
        <v>0</v>
      </c>
      <c r="E99" s="53">
        <f>OSS_2018_19!E99</f>
        <v>0</v>
      </c>
      <c r="F99" s="101"/>
      <c r="G99" s="101"/>
      <c r="H99" s="101"/>
      <c r="I99" s="101"/>
      <c r="J99" s="102"/>
      <c r="L99" s="7">
        <f>IF(OSS_2018_19!F99&lt;&gt;"",OSS_2018_19!F99,"")</f>
        <v>24</v>
      </c>
      <c r="M99" s="7">
        <f>IF(OSS_2018_19!G99&lt;&gt;"",OSS_2018_19!G99,"")</f>
        <v>24</v>
      </c>
      <c r="N99" s="7">
        <f>IF(OSS_2018_19!H99&lt;&gt;"",OSS_2018_19!H99,"")</f>
        <v>12</v>
      </c>
      <c r="O99" s="7">
        <f>IF(OSS_2018_19!I99&lt;&gt;"",OSS_2018_19!I99,"")</f>
        <v>9</v>
      </c>
      <c r="P99" s="7">
        <f>IF(OSS_2018_19!J99&lt;&gt;"",OSS_2018_19!J99,"")</f>
        <v>9</v>
      </c>
      <c r="Q99" s="5" t="str">
        <f t="shared" ref="Q99" si="11">IF(B99&lt;&gt;"",IF(AND(L99&lt;&gt;"",M99&lt;&gt;"",N99&lt;&gt;"",O99&lt;&gt;"",P99&lt;&gt;""),"DA","NE"),"")</f>
        <v>DA</v>
      </c>
      <c r="R99" s="87" t="str">
        <f t="shared" ref="R99" si="12">IF(AND(Q99="DA",S99="DA"),$S$2,"")</f>
        <v>Јун</v>
      </c>
      <c r="S99" s="57" t="str">
        <f t="shared" ref="S99" si="13">IF(B99&lt;&gt;"",IF(D99&lt;&gt;"рекреација",IF(ISNA(MATCH(B99,jun_prijave_sport,0)),"NE","DA"),IF(ISNA(MATCH(B99,jun_prijave_rekreacija,0)),"NE","DA")),"")</f>
        <v>DA</v>
      </c>
      <c r="T99" s="88" t="str">
        <f t="shared" ref="T99" si="14">IF(S99="DA",$S$2,"")</f>
        <v>Јун</v>
      </c>
      <c r="U99" s="107"/>
      <c r="V99" s="33"/>
      <c r="W99" s="107"/>
    </row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&amp;L&amp;"Times New Roman,Regular"Универзитет у Београду
Факултет спорта и физичког васпитања&amp;C </oddHeader>
    <oddFooter xml:space="preserve">&amp;C                                                  
Страна &amp;P од &amp;N&amp;RПотпис испитивача________________________
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100"/>
  <sheetViews>
    <sheetView topLeftCell="A40" workbookViewId="0">
      <selection activeCell="H52" sqref="H52"/>
    </sheetView>
  </sheetViews>
  <sheetFormatPr defaultRowHeight="12.75"/>
  <cols>
    <col min="1" max="1" width="5.7109375" customWidth="1"/>
    <col min="2" max="2" width="14.42578125" customWidth="1"/>
    <col min="3" max="3" width="26.7109375" style="34" bestFit="1" customWidth="1"/>
    <col min="4" max="4" width="11.28515625" style="3" customWidth="1"/>
    <col min="8" max="8" width="8.5703125" customWidth="1"/>
    <col min="9" max="10" width="9.28515625" customWidth="1"/>
    <col min="12" max="16" width="9.140625" customWidth="1"/>
    <col min="18" max="19" width="11" customWidth="1"/>
    <col min="20" max="20" width="12.85546875" bestFit="1" customWidth="1"/>
    <col min="21" max="21" width="7.28515625" bestFit="1" customWidth="1"/>
    <col min="22" max="22" width="7.140625" customWidth="1"/>
    <col min="23" max="23" width="12.5703125" bestFit="1" customWidth="1"/>
    <col min="26" max="26" width="9.5703125" bestFit="1" customWidth="1"/>
    <col min="27" max="27" width="20.5703125" bestFit="1" customWidth="1"/>
    <col min="28" max="28" width="6.140625" bestFit="1" customWidth="1"/>
    <col min="32" max="32" width="14" customWidth="1"/>
    <col min="33" max="33" width="20.5703125" bestFit="1" customWidth="1"/>
    <col min="34" max="34" width="6.140625" bestFit="1" customWidth="1"/>
  </cols>
  <sheetData>
    <row r="1" spans="1:35" ht="20.100000000000001" customHeight="1">
      <c r="F1" s="203" t="s">
        <v>160</v>
      </c>
      <c r="G1" s="203"/>
      <c r="H1" s="203"/>
      <c r="I1" s="203"/>
      <c r="J1" s="203"/>
      <c r="L1" s="79"/>
      <c r="M1" s="79"/>
      <c r="N1" s="79"/>
      <c r="O1" s="79"/>
      <c r="P1" s="79"/>
      <c r="R1" s="58" t="s">
        <v>186</v>
      </c>
      <c r="S1" s="58" t="s">
        <v>186</v>
      </c>
      <c r="U1" s="87" t="s">
        <v>166</v>
      </c>
      <c r="W1" s="87" t="s">
        <v>187</v>
      </c>
      <c r="Y1" s="145" t="s">
        <v>188</v>
      </c>
      <c r="Z1" s="146" t="s">
        <v>189</v>
      </c>
      <c r="AA1" s="146" t="s">
        <v>190</v>
      </c>
      <c r="AB1" s="146" t="s">
        <v>191</v>
      </c>
      <c r="AC1" s="146" t="s">
        <v>192</v>
      </c>
      <c r="AD1" s="32"/>
      <c r="AE1" s="145" t="s">
        <v>188</v>
      </c>
      <c r="AF1" s="146" t="s">
        <v>189</v>
      </c>
      <c r="AG1" s="146" t="s">
        <v>190</v>
      </c>
      <c r="AH1" s="146" t="s">
        <v>191</v>
      </c>
      <c r="AI1" s="146" t="s">
        <v>192</v>
      </c>
    </row>
    <row r="2" spans="1:35" s="32" customFormat="1" ht="20.100000000000001" customHeight="1">
      <c r="A2" s="47" t="s">
        <v>163</v>
      </c>
      <c r="B2" s="48" t="s">
        <v>164</v>
      </c>
      <c r="C2" s="49" t="s">
        <v>165</v>
      </c>
      <c r="D2" s="48" t="s">
        <v>166</v>
      </c>
      <c r="E2" s="48" t="s">
        <v>167</v>
      </c>
      <c r="F2" s="50" t="s">
        <v>16</v>
      </c>
      <c r="G2" s="50" t="s">
        <v>17</v>
      </c>
      <c r="H2" s="50" t="s">
        <v>18</v>
      </c>
      <c r="I2" s="50" t="s">
        <v>19</v>
      </c>
      <c r="J2" s="51" t="s">
        <v>20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168</v>
      </c>
      <c r="S2" s="59" t="s">
        <v>22</v>
      </c>
      <c r="T2" s="108" t="s">
        <v>186</v>
      </c>
      <c r="U2" s="115"/>
      <c r="W2" s="115"/>
      <c r="Y2" s="71">
        <v>1</v>
      </c>
      <c r="Z2" s="120" t="str">
        <f>IF(U3&lt;&gt;"",U3,"")</f>
        <v>2017/2013</v>
      </c>
      <c r="AA2" s="144" t="e">
        <f>IF(Z2&lt;&gt;"",VLOOKUP(Z2,OSS_2018_19!$B$3:$AG$99,2,FALSE),"")</f>
        <v>#N/A</v>
      </c>
      <c r="AB2" s="147" t="e">
        <f>IF(Z2&lt;&gt;"",IF(VLOOKUP(Z2,OSS_2018_19!$B$3:$AG$99,21,FALSE)=$S$2,VLOOKUP(Z2,OSS_2018_19!$B$3:$AG$99,19,FALSE),""),"")</f>
        <v>#N/A</v>
      </c>
      <c r="AC2" s="147" t="e">
        <f>IF(Z2&lt;&gt;"",IF(VLOOKUP(Z2,OSS_2018_19!$B$3:$AG$99,21,FALSE)=$S$2,VLOOKUP(Z2,OSS_2018_19!$B$3:$AG$99,20,FALSE),""),"")</f>
        <v>#N/A</v>
      </c>
      <c r="AE2" s="71">
        <v>1</v>
      </c>
      <c r="AF2" s="120" t="str">
        <f t="shared" ref="AF2:AF37" si="0">IF(W3&lt;&gt;"",W3,"")</f>
        <v/>
      </c>
      <c r="AG2" s="144" t="str">
        <f>IF(AF2&lt;&gt;"",VLOOKUP(AF2,OSS_2018_19!$B$3:$AG$99,2,FALSE),"")</f>
        <v/>
      </c>
      <c r="AH2" s="147" t="str">
        <f>IF(AF2&lt;&gt;"",IF(VLOOKUP(AF2,OSS_2018_19!$B$3:$AG$99,21,FALSE)=$S$2,VLOOKUP(AF2,OSS_2018_19!$B$3:$AG$99,19,FALSE),""),"")</f>
        <v/>
      </c>
      <c r="AI2" s="147" t="str">
        <f>IF(AF2&lt;&gt;"",IF(VLOOKUP(AF2,OSS_2018_19!$B$3:$AG$99,21,FALSE)=$S$2,VLOOKUP(AF2,OSS_2018_19!$B$3:$AG$99,20,FALSE),""),"")</f>
        <v/>
      </c>
    </row>
    <row r="3" spans="1:35" s="32" customFormat="1" ht="20.100000000000001" customHeight="1">
      <c r="A3" s="7">
        <f>IF(OSS_2018_19!A3&lt;&gt;"",OSS_2018_19!A3,"")</f>
        <v>1</v>
      </c>
      <c r="B3" s="7" t="str">
        <f>IF(OSS_2018_19!B3&lt;&gt;"",OSS_2018_19!B3,"")</f>
        <v>2018/2026</v>
      </c>
      <c r="C3" s="7" t="str">
        <f>IF(OSS_2018_19!C3&lt;&gt;"",OSS_2018_19!C3,"")</f>
        <v>Alispahić Alden</v>
      </c>
      <c r="D3" s="7">
        <f>IF(OSS_2018_19!D3&lt;&gt;"",OSS_2018_19!D3,"")</f>
        <v>0</v>
      </c>
      <c r="E3" s="7" t="str">
        <f>IF(OSS_2018_19!E3&lt;&gt;"",OSS_2018_19!E3,"")</f>
        <v/>
      </c>
      <c r="F3" s="97"/>
      <c r="G3" s="97"/>
      <c r="H3" s="97"/>
      <c r="I3" s="97"/>
      <c r="J3" s="99"/>
      <c r="L3" s="7" t="str">
        <f>IF(OSS_2018_19!F3&lt;&gt;"",OSS_2018_19!F3,"")</f>
        <v/>
      </c>
      <c r="M3" s="7" t="str">
        <f>IF(OSS_2018_19!G3&lt;&gt;"",OSS_2018_19!G3,"")</f>
        <v/>
      </c>
      <c r="N3" s="7" t="str">
        <f>IF(OSS_2018_19!H3&lt;&gt;"",OSS_2018_19!H3,"")</f>
        <v/>
      </c>
      <c r="O3" s="7" t="str">
        <f>IF(OSS_2018_19!I3&lt;&gt;"",OSS_2018_19!I3,"")</f>
        <v/>
      </c>
      <c r="P3" s="7" t="str">
        <f>IF(OSS_2018_19!J3&lt;&gt;"",OSS_2018_19!J3,"")</f>
        <v/>
      </c>
      <c r="Q3" s="5" t="str">
        <f>IF(B3&lt;&gt;"",IF(AND(L3&lt;&gt;"",M3&lt;&gt;"",N3&lt;&gt;"",O3&lt;&gt;"",P3&lt;&gt;""),"DA","NE"),"")</f>
        <v>NE</v>
      </c>
      <c r="R3" s="87" t="str">
        <f>IF(AND(Q3="DA",S3="DA"),$S$2,"")</f>
        <v/>
      </c>
      <c r="S3" s="66" t="str">
        <f t="shared" ref="S3:S66" si="1">IF(B3&lt;&gt;"",IF(D3&lt;&gt;"рекреација",IF(ISNA(MATCH(B3,jul_prijave_sport,0)),"NE","DA"),IF(ISNA(MATCH(B3,jul_prijave_rekreacija,0)),"NE","DA")),"")</f>
        <v>NE</v>
      </c>
      <c r="T3" s="89" t="str">
        <f t="shared" ref="T3:T66" si="2">IF(S3="DA",$S$2,"")</f>
        <v/>
      </c>
      <c r="U3" s="115" t="s">
        <v>259</v>
      </c>
      <c r="W3" s="115"/>
      <c r="Y3" s="71">
        <v>2</v>
      </c>
      <c r="Z3" s="120" t="str">
        <f t="shared" ref="Z3:Z66" si="3">IF(U4&lt;&gt;"",U4,"")</f>
        <v>2017/2029</v>
      </c>
      <c r="AA3" s="144" t="e">
        <f>IF(Z3&lt;&gt;"",VLOOKUP(Z3,OSS_2018_19!$B$3:$AG$99,2,FALSE),"")</f>
        <v>#N/A</v>
      </c>
      <c r="AB3" s="147" t="e">
        <f>IF(Z3&lt;&gt;"",IF(VLOOKUP(Z3,OSS_2018_19!$B$3:$AG$99,21,FALSE)=$S$2,VLOOKUP(Z3,OSS_2018_19!$B$3:$AG$99,19,FALSE),""),"")</f>
        <v>#N/A</v>
      </c>
      <c r="AC3" s="147" t="e">
        <f>IF(Z3&lt;&gt;"",IF(VLOOKUP(Z3,OSS_2018_19!$B$3:$AG$99,21,FALSE)=$S$2,VLOOKUP(Z3,OSS_2018_19!$B$3:$AG$99,20,FALSE),""),"")</f>
        <v>#N/A</v>
      </c>
      <c r="AE3" s="71">
        <v>2</v>
      </c>
      <c r="AF3" s="120" t="str">
        <f t="shared" si="0"/>
        <v/>
      </c>
      <c r="AG3" s="144" t="str">
        <f>IF(AF3&lt;&gt;"",VLOOKUP(AF3,OSS_2018_19!$B$3:$AG$99,2,FALSE),"")</f>
        <v/>
      </c>
      <c r="AH3" s="147" t="str">
        <f>IF(AF3&lt;&gt;"",IF(VLOOKUP(AF3,OSS_2018_19!$B$3:$AG$99,21,FALSE)=$S$2,VLOOKUP(AF3,OSS_2018_19!$B$3:$AG$99,19,FALSE),""),"")</f>
        <v/>
      </c>
      <c r="AI3" s="147" t="str">
        <f>IF(AF3&lt;&gt;"",IF(VLOOKUP(AF3,OSS_2018_19!$B$3:$AG$99,21,FALSE)=$S$2,VLOOKUP(AF3,OSS_2018_19!$B$3:$AG$99,20,FALSE),""),"")</f>
        <v/>
      </c>
    </row>
    <row r="4" spans="1:35" s="32" customFormat="1" ht="20.100000000000001" customHeight="1">
      <c r="A4" s="44">
        <f>IF(OSS_2018_19!A4&lt;&gt;"",OSS_2018_19!A4,"")</f>
        <v>2</v>
      </c>
      <c r="B4" s="7" t="str">
        <f>IF(OSS_2018_19!B4&lt;&gt;"",OSS_2018_19!B4,"")</f>
        <v>2018/2509</v>
      </c>
      <c r="C4" s="35" t="str">
        <f>IF(OSS_2018_19!C4&lt;&gt;"",OSS_2018_19!C4,"")</f>
        <v>Antić Pavle</v>
      </c>
      <c r="D4" s="7">
        <f>IF(OSS_2018_19!D4&lt;&gt;"",OSS_2018_19!D4,"")</f>
        <v>0</v>
      </c>
      <c r="E4" s="4" t="str">
        <f>IF(OSS_2018_19!E4&lt;&gt;"",OSS_2018_19!E4,"")</f>
        <v/>
      </c>
      <c r="F4" s="97"/>
      <c r="G4" s="97"/>
      <c r="H4" s="97"/>
      <c r="I4" s="97"/>
      <c r="J4" s="99"/>
      <c r="L4" s="7">
        <f>IF(OSS_2018_19!F4&lt;&gt;"",OSS_2018_19!F4,"")</f>
        <v>25</v>
      </c>
      <c r="M4" s="7">
        <f>IF(OSS_2018_19!G4&lt;&gt;"",OSS_2018_19!G4,"")</f>
        <v>29</v>
      </c>
      <c r="N4" s="7">
        <f>IF(OSS_2018_19!H4&lt;&gt;"",OSS_2018_19!H4,"")</f>
        <v>17</v>
      </c>
      <c r="O4" s="7">
        <f>IF(OSS_2018_19!I4&lt;&gt;"",OSS_2018_19!I4,"")</f>
        <v>12</v>
      </c>
      <c r="P4" s="7">
        <f>IF(OSS_2018_19!J4&lt;&gt;"",OSS_2018_19!J4,"")</f>
        <v>9</v>
      </c>
      <c r="Q4" s="5" t="str">
        <f t="shared" ref="Q4:Q67" si="4">IF(B4&lt;&gt;"",IF(AND(L4&lt;&gt;"",M4&lt;&gt;"",N4&lt;&gt;"",O4&lt;&gt;"",P4&lt;&gt;""),"DA","NE"),"")</f>
        <v>DA</v>
      </c>
      <c r="R4" s="87" t="str">
        <f t="shared" ref="R4:R67" si="5">IF(AND(Q4="DA",S4="DA"),$S$2,"")</f>
        <v/>
      </c>
      <c r="S4" s="57" t="str">
        <f t="shared" si="1"/>
        <v>NE</v>
      </c>
      <c r="T4" s="57" t="str">
        <f t="shared" si="2"/>
        <v/>
      </c>
      <c r="U4" s="115" t="s">
        <v>260</v>
      </c>
      <c r="W4" s="115"/>
      <c r="Y4" s="71">
        <v>3</v>
      </c>
      <c r="Z4" s="120" t="str">
        <f t="shared" si="3"/>
        <v>2017/2051</v>
      </c>
      <c r="AA4" s="144" t="e">
        <f>IF(Z4&lt;&gt;"",VLOOKUP(Z4,OSS_2018_19!$B$3:$AG$99,2,FALSE),"")</f>
        <v>#N/A</v>
      </c>
      <c r="AB4" s="147" t="e">
        <f>IF(Z4&lt;&gt;"",IF(VLOOKUP(Z4,OSS_2018_19!$B$3:$AG$99,21,FALSE)=$S$2,VLOOKUP(Z4,OSS_2018_19!$B$3:$AG$99,19,FALSE),""),"")</f>
        <v>#N/A</v>
      </c>
      <c r="AC4" s="147" t="e">
        <f>IF(Z4&lt;&gt;"",IF(VLOOKUP(Z4,OSS_2018_19!$B$3:$AG$99,21,FALSE)=$S$2,VLOOKUP(Z4,OSS_2018_19!$B$3:$AG$99,20,FALSE),""),"")</f>
        <v>#N/A</v>
      </c>
      <c r="AE4" s="71">
        <v>3</v>
      </c>
      <c r="AF4" s="120" t="str">
        <f t="shared" si="0"/>
        <v/>
      </c>
      <c r="AG4" s="144" t="str">
        <f>IF(AF4&lt;&gt;"",VLOOKUP(AF4,OSS_2018_19!$B$3:$AG$99,2,FALSE),"")</f>
        <v/>
      </c>
      <c r="AH4" s="147" t="str">
        <f>IF(AF4&lt;&gt;"",IF(VLOOKUP(AF4,OSS_2018_19!$B$3:$AG$99,21,FALSE)=$S$2,VLOOKUP(AF4,OSS_2018_19!$B$3:$AG$99,19,FALSE),""),"")</f>
        <v/>
      </c>
      <c r="AI4" s="147" t="str">
        <f>IF(AF4&lt;&gt;"",IF(VLOOKUP(AF4,OSS_2018_19!$B$3:$AG$99,21,FALSE)=$S$2,VLOOKUP(AF4,OSS_2018_19!$B$3:$AG$99,20,FALSE),""),"")</f>
        <v/>
      </c>
    </row>
    <row r="5" spans="1:35" s="32" customFormat="1" ht="20.100000000000001" customHeight="1">
      <c r="A5" s="44">
        <f>IF(OSS_2018_19!A5&lt;&gt;"",OSS_2018_19!A5,"")</f>
        <v>3</v>
      </c>
      <c r="B5" s="7" t="str">
        <f>IF(OSS_2018_19!B5&lt;&gt;"",OSS_2018_19!B5,"")</f>
        <v>2018/2510</v>
      </c>
      <c r="C5" s="35" t="str">
        <f>IF(OSS_2018_19!C5&lt;&gt;"",OSS_2018_19!C5,"")</f>
        <v>Bajić Miloš</v>
      </c>
      <c r="D5" s="7">
        <f>IF(OSS_2018_19!D5&lt;&gt;"",OSS_2018_19!D5,"")</f>
        <v>0</v>
      </c>
      <c r="E5" s="4" t="str">
        <f>IF(OSS_2018_19!E5&lt;&gt;"",OSS_2018_19!E5,"")</f>
        <v/>
      </c>
      <c r="F5" s="97"/>
      <c r="G5" s="97"/>
      <c r="H5" s="97"/>
      <c r="I5" s="97"/>
      <c r="J5" s="99"/>
      <c r="L5" s="7">
        <f>IF(OSS_2018_19!F5&lt;&gt;"",OSS_2018_19!F5,"")</f>
        <v>30</v>
      </c>
      <c r="M5" s="7">
        <f>IF(OSS_2018_19!G5&lt;&gt;"",OSS_2018_19!G5,"")</f>
        <v>32</v>
      </c>
      <c r="N5" s="7">
        <f>IF(OSS_2018_19!H5&lt;&gt;"",OSS_2018_19!H5,"")</f>
        <v>20</v>
      </c>
      <c r="O5" s="7">
        <f>IF(OSS_2018_19!I5&lt;&gt;"",OSS_2018_19!I5,"")</f>
        <v>15</v>
      </c>
      <c r="P5" s="7">
        <f>IF(OSS_2018_19!J5&lt;&gt;"",OSS_2018_19!J5,"")</f>
        <v>15</v>
      </c>
      <c r="Q5" s="5" t="str">
        <f t="shared" si="4"/>
        <v>DA</v>
      </c>
      <c r="R5" s="87" t="str">
        <f t="shared" si="5"/>
        <v/>
      </c>
      <c r="S5" s="57" t="str">
        <f t="shared" si="1"/>
        <v>NE</v>
      </c>
      <c r="T5" s="57" t="str">
        <f t="shared" si="2"/>
        <v/>
      </c>
      <c r="U5" s="115" t="s">
        <v>261</v>
      </c>
      <c r="W5" s="115"/>
      <c r="Y5" s="71">
        <v>4</v>
      </c>
      <c r="Z5" s="120" t="str">
        <f t="shared" si="3"/>
        <v/>
      </c>
      <c r="AA5" s="144" t="str">
        <f>IF(Z5&lt;&gt;"",VLOOKUP(Z5,OSS_2018_19!$B$3:$AG$99,2,FALSE),"")</f>
        <v/>
      </c>
      <c r="AB5" s="147" t="str">
        <f>IF(Z5&lt;&gt;"",IF(VLOOKUP(Z5,OSS_2018_19!$B$3:$AG$99,21,FALSE)=$S$2,VLOOKUP(Z5,OSS_2018_19!$B$3:$AG$99,19,FALSE),""),"")</f>
        <v/>
      </c>
      <c r="AC5" s="147" t="str">
        <f>IF(Z5&lt;&gt;"",IF(VLOOKUP(Z5,OSS_2018_19!$B$3:$AG$99,21,FALSE)=$S$2,VLOOKUP(Z5,OSS_2018_19!$B$3:$AG$99,20,FALSE),""),"")</f>
        <v/>
      </c>
      <c r="AE5" s="71">
        <v>4</v>
      </c>
      <c r="AF5" s="120" t="str">
        <f t="shared" si="0"/>
        <v/>
      </c>
      <c r="AG5" s="144" t="str">
        <f>IF(AF5&lt;&gt;"",VLOOKUP(AF5,OSS_2018_19!$B$3:$AG$99,2,FALSE),"")</f>
        <v/>
      </c>
      <c r="AH5" s="147" t="str">
        <f>IF(AF5&lt;&gt;"",IF(VLOOKUP(AF5,OSS_2018_19!$B$3:$AG$99,21,FALSE)=$S$2,VLOOKUP(AF5,OSS_2018_19!$B$3:$AG$99,19,FALSE),""),"")</f>
        <v/>
      </c>
      <c r="AI5" s="147" t="str">
        <f>IF(AF5&lt;&gt;"",IF(VLOOKUP(AF5,OSS_2018_19!$B$3:$AG$99,21,FALSE)=$S$2,VLOOKUP(AF5,OSS_2018_19!$B$3:$AG$99,20,FALSE),""),"")</f>
        <v/>
      </c>
    </row>
    <row r="6" spans="1:35" s="32" customFormat="1" ht="20.100000000000001" customHeight="1">
      <c r="A6" s="44">
        <f>IF(OSS_2018_19!A6&lt;&gt;"",OSS_2018_19!A6,"")</f>
        <v>4</v>
      </c>
      <c r="B6" s="7" t="str">
        <f>IF(OSS_2018_19!B6&lt;&gt;"",OSS_2018_19!B6,"")</f>
        <v>2017/2057</v>
      </c>
      <c r="C6" s="35" t="str">
        <f>IF(OSS_2018_19!C6&lt;&gt;"",OSS_2018_19!C6,"")</f>
        <v>Baša Janoš</v>
      </c>
      <c r="D6" s="7">
        <f>IF(OSS_2018_19!D6&lt;&gt;"",OSS_2018_19!D6,"")</f>
        <v>0</v>
      </c>
      <c r="E6" s="4" t="str">
        <f>IF(OSS_2018_19!E6&lt;&gt;"",OSS_2018_19!E6,"")</f>
        <v/>
      </c>
      <c r="F6" s="97"/>
      <c r="G6" s="97"/>
      <c r="H6" s="97"/>
      <c r="I6" s="97"/>
      <c r="J6" s="99"/>
      <c r="L6" s="7">
        <f>IF(OSS_2018_19!F6&lt;&gt;"",OSS_2018_19!F6,"")</f>
        <v>26</v>
      </c>
      <c r="M6" s="7" t="str">
        <f>IF(OSS_2018_19!G6&lt;&gt;"",OSS_2018_19!G6,"")</f>
        <v/>
      </c>
      <c r="N6" s="7" t="str">
        <f>IF(OSS_2018_19!H6&lt;&gt;"",OSS_2018_19!H6,"")</f>
        <v/>
      </c>
      <c r="O6" s="7" t="str">
        <f>IF(OSS_2018_19!I6&lt;&gt;"",OSS_2018_19!I6,"")</f>
        <v/>
      </c>
      <c r="P6" s="7" t="str">
        <f>IF(OSS_2018_19!J6&lt;&gt;"",OSS_2018_19!J6,"")</f>
        <v/>
      </c>
      <c r="Q6" s="5" t="str">
        <f t="shared" si="4"/>
        <v>NE</v>
      </c>
      <c r="R6" s="87" t="str">
        <f t="shared" si="5"/>
        <v/>
      </c>
      <c r="S6" s="57" t="str">
        <f t="shared" si="1"/>
        <v>NE</v>
      </c>
      <c r="T6" s="57" t="str">
        <f t="shared" si="2"/>
        <v/>
      </c>
      <c r="U6" s="115"/>
      <c r="W6" s="115"/>
      <c r="Y6" s="71">
        <v>5</v>
      </c>
      <c r="Z6" s="120" t="str">
        <f t="shared" si="3"/>
        <v/>
      </c>
      <c r="AA6" s="144" t="str">
        <f>IF(Z6&lt;&gt;"",VLOOKUP(Z6,OSS_2018_19!$B$3:$AG$99,2,FALSE),"")</f>
        <v/>
      </c>
      <c r="AB6" s="147" t="str">
        <f>IF(Z6&lt;&gt;"",IF(VLOOKUP(Z6,OSS_2018_19!$B$3:$AG$99,21,FALSE)=$S$2,VLOOKUP(Z6,OSS_2018_19!$B$3:$AG$99,19,FALSE),""),"")</f>
        <v/>
      </c>
      <c r="AC6" s="147" t="str">
        <f>IF(Z6&lt;&gt;"",IF(VLOOKUP(Z6,OSS_2018_19!$B$3:$AG$99,21,FALSE)=$S$2,VLOOKUP(Z6,OSS_2018_19!$B$3:$AG$99,20,FALSE),""),"")</f>
        <v/>
      </c>
      <c r="AE6" s="71">
        <v>5</v>
      </c>
      <c r="AF6" s="120" t="str">
        <f t="shared" si="0"/>
        <v/>
      </c>
      <c r="AG6" s="144" t="str">
        <f>IF(AF6&lt;&gt;"",VLOOKUP(AF6,OSS_2018_19!$B$3:$AG$99,2,FALSE),"")</f>
        <v/>
      </c>
      <c r="AH6" s="147" t="str">
        <f>IF(AF6&lt;&gt;"",IF(VLOOKUP(AF6,OSS_2018_19!$B$3:$AG$99,21,FALSE)=$S$2,VLOOKUP(AF6,OSS_2018_19!$B$3:$AG$99,19,FALSE),""),"")</f>
        <v/>
      </c>
      <c r="AI6" s="147" t="str">
        <f>IF(AF6&lt;&gt;"",IF(VLOOKUP(AF6,OSS_2018_19!$B$3:$AG$99,21,FALSE)=$S$2,VLOOKUP(AF6,OSS_2018_19!$B$3:$AG$99,20,FALSE),""),"")</f>
        <v/>
      </c>
    </row>
    <row r="7" spans="1:35" s="32" customFormat="1" ht="20.100000000000001" customHeight="1">
      <c r="A7" s="44">
        <f>IF(OSS_2018_19!A7&lt;&gt;"",OSS_2018_19!A7,"")</f>
        <v>5</v>
      </c>
      <c r="B7" s="7" t="str">
        <f>IF(OSS_2018_19!B7&lt;&gt;"",OSS_2018_19!B7,"")</f>
        <v>2018/2036</v>
      </c>
      <c r="C7" s="35" t="str">
        <f>IF(OSS_2018_19!C7&lt;&gt;"",OSS_2018_19!C7,"")</f>
        <v>Blagojević Nemanja</v>
      </c>
      <c r="D7" s="7">
        <f>IF(OSS_2018_19!D7&lt;&gt;"",OSS_2018_19!D7,"")</f>
        <v>0</v>
      </c>
      <c r="E7" s="4" t="str">
        <f>IF(OSS_2018_19!E7&lt;&gt;"",OSS_2018_19!E7,"")</f>
        <v/>
      </c>
      <c r="F7" s="97"/>
      <c r="G7" s="97"/>
      <c r="H7" s="97"/>
      <c r="I7" s="97"/>
      <c r="J7" s="99">
        <v>11</v>
      </c>
      <c r="L7" s="7">
        <f>IF(OSS_2018_19!F7&lt;&gt;"",OSS_2018_19!F7,"")</f>
        <v>24</v>
      </c>
      <c r="M7" s="7">
        <f>IF(OSS_2018_19!G7&lt;&gt;"",OSS_2018_19!G7,"")</f>
        <v>25</v>
      </c>
      <c r="N7" s="7">
        <f>IF(OSS_2018_19!H7&lt;&gt;"",OSS_2018_19!H7,"")</f>
        <v>12</v>
      </c>
      <c r="O7" s="7">
        <f>IF(OSS_2018_19!I7&lt;&gt;"",OSS_2018_19!I7,"")</f>
        <v>9</v>
      </c>
      <c r="P7" s="7">
        <f>IF(OSS_2018_19!J7&lt;&gt;"",OSS_2018_19!J7,"")</f>
        <v>11</v>
      </c>
      <c r="Q7" s="5" t="str">
        <f t="shared" si="4"/>
        <v>DA</v>
      </c>
      <c r="R7" s="87" t="str">
        <f t="shared" si="5"/>
        <v/>
      </c>
      <c r="S7" s="57" t="str">
        <f t="shared" si="1"/>
        <v>NE</v>
      </c>
      <c r="T7" s="57" t="str">
        <f t="shared" si="2"/>
        <v/>
      </c>
      <c r="U7" s="115"/>
      <c r="W7" s="115"/>
      <c r="Y7" s="71">
        <v>6</v>
      </c>
      <c r="Z7" s="120" t="str">
        <f t="shared" si="3"/>
        <v/>
      </c>
      <c r="AA7" s="144" t="str">
        <f>IF(Z7&lt;&gt;"",VLOOKUP(Z7,OSS_2018_19!$B$3:$AG$99,2,FALSE),"")</f>
        <v/>
      </c>
      <c r="AB7" s="147" t="str">
        <f>IF(Z7&lt;&gt;"",IF(VLOOKUP(Z7,OSS_2018_19!$B$3:$AG$99,21,FALSE)=$S$2,VLOOKUP(Z7,OSS_2018_19!$B$3:$AG$99,19,FALSE),""),"")</f>
        <v/>
      </c>
      <c r="AC7" s="147" t="str">
        <f>IF(Z7&lt;&gt;"",IF(VLOOKUP(Z7,OSS_2018_19!$B$3:$AG$99,21,FALSE)=$S$2,VLOOKUP(Z7,OSS_2018_19!$B$3:$AG$99,20,FALSE),""),"")</f>
        <v/>
      </c>
      <c r="AE7" s="71">
        <v>6</v>
      </c>
      <c r="AF7" s="120" t="str">
        <f t="shared" si="0"/>
        <v/>
      </c>
      <c r="AG7" s="144" t="str">
        <f>IF(AF7&lt;&gt;"",VLOOKUP(AF7,OSS_2018_19!$B$3:$AG$99,2,FALSE),"")</f>
        <v/>
      </c>
      <c r="AH7" s="147" t="str">
        <f>IF(AF7&lt;&gt;"",IF(VLOOKUP(AF7,OSS_2018_19!$B$3:$AG$99,21,FALSE)=$S$2,VLOOKUP(AF7,OSS_2018_19!$B$3:$AG$99,19,FALSE),""),"")</f>
        <v/>
      </c>
      <c r="AI7" s="147" t="str">
        <f>IF(AF7&lt;&gt;"",IF(VLOOKUP(AF7,OSS_2018_19!$B$3:$AG$99,21,FALSE)=$S$2,VLOOKUP(AF7,OSS_2018_19!$B$3:$AG$99,20,FALSE),""),"")</f>
        <v/>
      </c>
    </row>
    <row r="8" spans="1:35" s="32" customFormat="1" ht="20.100000000000001" customHeight="1">
      <c r="A8" s="44">
        <f>IF(OSS_2018_19!A8&lt;&gt;"",OSS_2018_19!A8,"")</f>
        <v>6</v>
      </c>
      <c r="B8" s="7" t="str">
        <f>IF(OSS_2018_19!B8&lt;&gt;"",OSS_2018_19!B8,"")</f>
        <v>2017/2045</v>
      </c>
      <c r="C8" s="35" t="str">
        <f>IF(OSS_2018_19!C8&lt;&gt;"",OSS_2018_19!C8,"")</f>
        <v>Vasić Pavle</v>
      </c>
      <c r="D8" s="7">
        <f>IF(OSS_2018_19!D8&lt;&gt;"",OSS_2018_19!D8,"")</f>
        <v>0</v>
      </c>
      <c r="E8" s="4" t="str">
        <f>IF(OSS_2018_19!E8&lt;&gt;"",OSS_2018_19!E8,"")</f>
        <v/>
      </c>
      <c r="F8" s="97"/>
      <c r="G8" s="97"/>
      <c r="H8" s="97"/>
      <c r="I8" s="97"/>
      <c r="J8" s="99"/>
      <c r="L8" s="7" t="str">
        <f>IF(OSS_2018_19!F8&lt;&gt;"",OSS_2018_19!F8,"")</f>
        <v/>
      </c>
      <c r="M8" s="7" t="str">
        <f>IF(OSS_2018_19!G8&lt;&gt;"",OSS_2018_19!G8,"")</f>
        <v/>
      </c>
      <c r="N8" s="7" t="str">
        <f>IF(OSS_2018_19!H8&lt;&gt;"",OSS_2018_19!H8,"")</f>
        <v/>
      </c>
      <c r="O8" s="7" t="str">
        <f>IF(OSS_2018_19!I8&lt;&gt;"",OSS_2018_19!I8,"")</f>
        <v/>
      </c>
      <c r="P8" s="7" t="str">
        <f>IF(OSS_2018_19!J8&lt;&gt;"",OSS_2018_19!J8,"")</f>
        <v/>
      </c>
      <c r="Q8" s="5" t="str">
        <f t="shared" si="4"/>
        <v>NE</v>
      </c>
      <c r="R8" s="87" t="str">
        <f t="shared" si="5"/>
        <v/>
      </c>
      <c r="S8" s="57" t="str">
        <f t="shared" si="1"/>
        <v>NE</v>
      </c>
      <c r="T8" s="57" t="str">
        <f t="shared" si="2"/>
        <v/>
      </c>
      <c r="U8" s="115"/>
      <c r="W8" s="115"/>
      <c r="Y8" s="71">
        <v>7</v>
      </c>
      <c r="Z8" s="120" t="str">
        <f t="shared" si="3"/>
        <v/>
      </c>
      <c r="AA8" s="144" t="str">
        <f>IF(Z8&lt;&gt;"",VLOOKUP(Z8,OSS_2018_19!$B$3:$AG$99,2,FALSE),"")</f>
        <v/>
      </c>
      <c r="AB8" s="147" t="str">
        <f>IF(Z8&lt;&gt;"",IF(VLOOKUP(Z8,OSS_2018_19!$B$3:$AG$99,21,FALSE)=$S$2,VLOOKUP(Z8,OSS_2018_19!$B$3:$AG$99,19,FALSE),""),"")</f>
        <v/>
      </c>
      <c r="AC8" s="147" t="str">
        <f>IF(Z8&lt;&gt;"",IF(VLOOKUP(Z8,OSS_2018_19!$B$3:$AG$99,21,FALSE)=$S$2,VLOOKUP(Z8,OSS_2018_19!$B$3:$AG$99,20,FALSE),""),"")</f>
        <v/>
      </c>
      <c r="AE8" s="71">
        <v>7</v>
      </c>
      <c r="AF8" s="120" t="str">
        <f t="shared" si="0"/>
        <v/>
      </c>
      <c r="AG8" s="144" t="str">
        <f>IF(AF8&lt;&gt;"",VLOOKUP(AF8,OSS_2018_19!$B$3:$AG$99,2,FALSE),"")</f>
        <v/>
      </c>
      <c r="AH8" s="147" t="str">
        <f>IF(AF8&lt;&gt;"",IF(VLOOKUP(AF8,OSS_2018_19!$B$3:$AG$99,21,FALSE)=$S$2,VLOOKUP(AF8,OSS_2018_19!$B$3:$AG$99,19,FALSE),""),"")</f>
        <v/>
      </c>
      <c r="AI8" s="147" t="str">
        <f>IF(AF8&lt;&gt;"",IF(VLOOKUP(AF8,OSS_2018_19!$B$3:$AG$99,21,FALSE)=$S$2,VLOOKUP(AF8,OSS_2018_19!$B$3:$AG$99,20,FALSE),""),"")</f>
        <v/>
      </c>
    </row>
    <row r="9" spans="1:35" s="32" customFormat="1" ht="20.100000000000001" customHeight="1">
      <c r="A9" s="44">
        <f>IF(OSS_2018_19!A9&lt;&gt;"",OSS_2018_19!A9,"")</f>
        <v>7</v>
      </c>
      <c r="B9" s="7" t="str">
        <f>IF(OSS_2018_19!B9&lt;&gt;"",OSS_2018_19!B9,"")</f>
        <v>2018/2057</v>
      </c>
      <c r="C9" s="35" t="str">
        <f>IF(OSS_2018_19!C9&lt;&gt;"",OSS_2018_19!C9,"")</f>
        <v>Vasić Dragan</v>
      </c>
      <c r="D9" s="7">
        <f>IF(OSS_2018_19!D9&lt;&gt;"",OSS_2018_19!D9,"")</f>
        <v>0</v>
      </c>
      <c r="E9" s="4" t="str">
        <f>IF(OSS_2018_19!E9&lt;&gt;"",OSS_2018_19!E9,"")</f>
        <v/>
      </c>
      <c r="F9" s="97"/>
      <c r="G9" s="97"/>
      <c r="H9" s="97"/>
      <c r="I9" s="97"/>
      <c r="J9" s="99"/>
      <c r="L9" s="7" t="str">
        <f>IF(OSS_2018_19!F9&lt;&gt;"",OSS_2018_19!F9,"")</f>
        <v/>
      </c>
      <c r="M9" s="7" t="str">
        <f>IF(OSS_2018_19!G9&lt;&gt;"",OSS_2018_19!G9,"")</f>
        <v/>
      </c>
      <c r="N9" s="7" t="str">
        <f>IF(OSS_2018_19!H9&lt;&gt;"",OSS_2018_19!H9,"")</f>
        <v/>
      </c>
      <c r="O9" s="7" t="str">
        <f>IF(OSS_2018_19!I9&lt;&gt;"",OSS_2018_19!I9,"")</f>
        <v/>
      </c>
      <c r="P9" s="7" t="str">
        <f>IF(OSS_2018_19!J9&lt;&gt;"",OSS_2018_19!J9,"")</f>
        <v/>
      </c>
      <c r="Q9" s="5" t="str">
        <f t="shared" si="4"/>
        <v>NE</v>
      </c>
      <c r="R9" s="87" t="str">
        <f t="shared" si="5"/>
        <v/>
      </c>
      <c r="S9" s="57" t="str">
        <f t="shared" si="1"/>
        <v>NE</v>
      </c>
      <c r="T9" s="57" t="str">
        <f t="shared" si="2"/>
        <v/>
      </c>
      <c r="U9" s="115"/>
      <c r="W9" s="106"/>
      <c r="Y9" s="71">
        <v>8</v>
      </c>
      <c r="Z9" s="120" t="str">
        <f t="shared" si="3"/>
        <v/>
      </c>
      <c r="AA9" s="144" t="str">
        <f>IF(Z9&lt;&gt;"",VLOOKUP(Z9,OSS_2018_19!$B$3:$AG$99,2,FALSE),"")</f>
        <v/>
      </c>
      <c r="AB9" s="147" t="str">
        <f>IF(Z9&lt;&gt;"",IF(VLOOKUP(Z9,OSS_2018_19!$B$3:$AG$99,21,FALSE)=$S$2,VLOOKUP(Z9,OSS_2018_19!$B$3:$AG$99,19,FALSE),""),"")</f>
        <v/>
      </c>
      <c r="AC9" s="147" t="str">
        <f>IF(Z9&lt;&gt;"",IF(VLOOKUP(Z9,OSS_2018_19!$B$3:$AG$99,21,FALSE)=$S$2,VLOOKUP(Z9,OSS_2018_19!$B$3:$AG$99,20,FALSE),""),"")</f>
        <v/>
      </c>
      <c r="AE9" s="71">
        <v>8</v>
      </c>
      <c r="AF9" s="120" t="str">
        <f t="shared" si="0"/>
        <v/>
      </c>
      <c r="AG9" s="144" t="str">
        <f>IF(AF9&lt;&gt;"",VLOOKUP(AF9,OSS_2018_19!$B$3:$AG$99,2,FALSE),"")</f>
        <v/>
      </c>
      <c r="AH9" s="147" t="str">
        <f>IF(AF9&lt;&gt;"",IF(VLOOKUP(AF9,OSS_2018_19!$B$3:$AG$99,21,FALSE)=$S$2,VLOOKUP(AF9,OSS_2018_19!$B$3:$AG$99,19,FALSE),""),"")</f>
        <v/>
      </c>
      <c r="AI9" s="147" t="str">
        <f>IF(AF9&lt;&gt;"",IF(VLOOKUP(AF9,OSS_2018_19!$B$3:$AG$99,21,FALSE)=$S$2,VLOOKUP(AF9,OSS_2018_19!$B$3:$AG$99,20,FALSE),""),"")</f>
        <v/>
      </c>
    </row>
    <row r="10" spans="1:35" s="32" customFormat="1" ht="20.100000000000001" customHeight="1">
      <c r="A10" s="44">
        <f>IF(OSS_2018_19!A10&lt;&gt;"",OSS_2018_19!A10,"")</f>
        <v>8</v>
      </c>
      <c r="B10" s="7" t="str">
        <f>IF(OSS_2018_19!B10&lt;&gt;"",OSS_2018_19!B10,"")</f>
        <v>2018/2043</v>
      </c>
      <c r="C10" s="35" t="str">
        <f>IF(OSS_2018_19!C10&lt;&gt;"",OSS_2018_19!C10,"")</f>
        <v>Veljanoski Jovica</v>
      </c>
      <c r="D10" s="7">
        <f>IF(OSS_2018_19!D10&lt;&gt;"",OSS_2018_19!D10,"")</f>
        <v>0</v>
      </c>
      <c r="E10" s="4" t="str">
        <f>IF(OSS_2018_19!E10&lt;&gt;"",OSS_2018_19!E10,"")</f>
        <v/>
      </c>
      <c r="F10" s="97"/>
      <c r="G10" s="97"/>
      <c r="H10" s="97"/>
      <c r="I10" s="97"/>
      <c r="J10" s="99"/>
      <c r="L10" s="7">
        <f>IF(OSS_2018_19!F10&lt;&gt;"",OSS_2018_19!F10,"")</f>
        <v>26</v>
      </c>
      <c r="M10" s="7">
        <f>IF(OSS_2018_19!G10&lt;&gt;"",OSS_2018_19!G10,"")</f>
        <v>28</v>
      </c>
      <c r="N10" s="7">
        <f>IF(OSS_2018_19!H10&lt;&gt;"",OSS_2018_19!H10,"")</f>
        <v>20</v>
      </c>
      <c r="O10" s="7">
        <f>IF(OSS_2018_19!I10&lt;&gt;"",OSS_2018_19!I10,"")</f>
        <v>10</v>
      </c>
      <c r="P10" s="7">
        <f>IF(OSS_2018_19!J10&lt;&gt;"",OSS_2018_19!J10,"")</f>
        <v>9</v>
      </c>
      <c r="Q10" s="5" t="str">
        <f t="shared" si="4"/>
        <v>DA</v>
      </c>
      <c r="R10" s="87" t="str">
        <f t="shared" si="5"/>
        <v/>
      </c>
      <c r="S10" s="57" t="str">
        <f t="shared" si="1"/>
        <v>NE</v>
      </c>
      <c r="T10" s="57" t="str">
        <f t="shared" si="2"/>
        <v/>
      </c>
      <c r="U10" s="115"/>
      <c r="W10" s="106"/>
      <c r="Y10" s="71">
        <v>9</v>
      </c>
      <c r="Z10" s="120" t="str">
        <f t="shared" si="3"/>
        <v/>
      </c>
      <c r="AA10" s="144" t="str">
        <f>IF(Z10&lt;&gt;"",VLOOKUP(Z10,OSS_2018_19!$B$3:$AG$99,2,FALSE),"")</f>
        <v/>
      </c>
      <c r="AB10" s="147" t="str">
        <f>IF(Z10&lt;&gt;"",IF(VLOOKUP(Z10,OSS_2018_19!$B$3:$AG$99,21,FALSE)=$S$2,VLOOKUP(Z10,OSS_2018_19!$B$3:$AG$99,19,FALSE),""),"")</f>
        <v/>
      </c>
      <c r="AC10" s="147" t="str">
        <f>IF(Z10&lt;&gt;"",IF(VLOOKUP(Z10,OSS_2018_19!$B$3:$AG$99,21,FALSE)=$S$2,VLOOKUP(Z10,OSS_2018_19!$B$3:$AG$99,20,FALSE),""),"")</f>
        <v/>
      </c>
      <c r="AE10" s="71">
        <v>9</v>
      </c>
      <c r="AF10" s="120" t="str">
        <f t="shared" si="0"/>
        <v/>
      </c>
      <c r="AG10" s="144" t="str">
        <f>IF(AF10&lt;&gt;"",VLOOKUP(AF10,OSS_2018_19!$B$3:$AG$99,2,FALSE),"")</f>
        <v/>
      </c>
      <c r="AH10" s="147" t="str">
        <f>IF(AF10&lt;&gt;"",IF(VLOOKUP(AF10,OSS_2018_19!$B$3:$AG$99,21,FALSE)=$S$2,VLOOKUP(AF10,OSS_2018_19!$B$3:$AG$99,19,FALSE),""),"")</f>
        <v/>
      </c>
      <c r="AI10" s="147" t="str">
        <f>IF(AF10&lt;&gt;"",IF(VLOOKUP(AF10,OSS_2018_19!$B$3:$AG$99,21,FALSE)=$S$2,VLOOKUP(AF10,OSS_2018_19!$B$3:$AG$99,20,FALSE),""),"")</f>
        <v/>
      </c>
    </row>
    <row r="11" spans="1:35" s="32" customFormat="1" ht="20.100000000000001" customHeight="1">
      <c r="A11" s="44">
        <f>IF(OSS_2018_19!A11&lt;&gt;"",OSS_2018_19!A11,"")</f>
        <v>9</v>
      </c>
      <c r="B11" s="7" t="str">
        <f>IF(OSS_2018_19!B11&lt;&gt;"",OSS_2018_19!B11,"")</f>
        <v>2016/2512</v>
      </c>
      <c r="C11" s="35" t="str">
        <f>IF(OSS_2018_19!C11&lt;&gt;"",OSS_2018_19!C11,"")</f>
        <v>Veselinović Milana</v>
      </c>
      <c r="D11" s="7">
        <f>IF(OSS_2018_19!D11&lt;&gt;"",OSS_2018_19!D11,"")</f>
        <v>0</v>
      </c>
      <c r="E11" s="4" t="str">
        <f>IF(OSS_2018_19!E11&lt;&gt;"",OSS_2018_19!E11,"")</f>
        <v/>
      </c>
      <c r="F11" s="97"/>
      <c r="G11" s="97"/>
      <c r="H11" s="97"/>
      <c r="I11" s="97"/>
      <c r="J11" s="99"/>
      <c r="L11" s="7" t="str">
        <f>IF(OSS_2018_19!F11&lt;&gt;"",OSS_2018_19!F11,"")</f>
        <v/>
      </c>
      <c r="M11" s="7" t="str">
        <f>IF(OSS_2018_19!G11&lt;&gt;"",OSS_2018_19!G11,"")</f>
        <v/>
      </c>
      <c r="N11" s="7" t="str">
        <f>IF(OSS_2018_19!H11&lt;&gt;"",OSS_2018_19!H11,"")</f>
        <v/>
      </c>
      <c r="O11" s="7" t="str">
        <f>IF(OSS_2018_19!I11&lt;&gt;"",OSS_2018_19!I11,"")</f>
        <v/>
      </c>
      <c r="P11" s="7" t="str">
        <f>IF(OSS_2018_19!J11&lt;&gt;"",OSS_2018_19!J11,"")</f>
        <v/>
      </c>
      <c r="Q11" s="5" t="str">
        <f t="shared" si="4"/>
        <v>NE</v>
      </c>
      <c r="R11" s="87" t="str">
        <f t="shared" si="5"/>
        <v/>
      </c>
      <c r="S11" s="57" t="str">
        <f t="shared" si="1"/>
        <v>NE</v>
      </c>
      <c r="T11" s="57" t="str">
        <f t="shared" si="2"/>
        <v/>
      </c>
      <c r="U11" s="115"/>
      <c r="W11" s="106"/>
      <c r="Y11" s="71">
        <v>10</v>
      </c>
      <c r="Z11" s="120" t="str">
        <f t="shared" si="3"/>
        <v/>
      </c>
      <c r="AA11" s="144" t="str">
        <f>IF(Z11&lt;&gt;"",VLOOKUP(Z11,OSS_2018_19!$B$3:$AG$99,2,FALSE),"")</f>
        <v/>
      </c>
      <c r="AB11" s="147" t="str">
        <f>IF(Z11&lt;&gt;"",IF(VLOOKUP(Z11,OSS_2018_19!$B$3:$AG$99,21,FALSE)=$S$2,VLOOKUP(Z11,OSS_2018_19!$B$3:$AG$99,19,FALSE),""),"")</f>
        <v/>
      </c>
      <c r="AC11" s="147" t="str">
        <f>IF(Z11&lt;&gt;"",IF(VLOOKUP(Z11,OSS_2018_19!$B$3:$AG$99,21,FALSE)=$S$2,VLOOKUP(Z11,OSS_2018_19!$B$3:$AG$99,20,FALSE),""),"")</f>
        <v/>
      </c>
      <c r="AE11" s="71">
        <v>10</v>
      </c>
      <c r="AF11" s="120" t="str">
        <f t="shared" si="0"/>
        <v/>
      </c>
      <c r="AG11" s="144" t="str">
        <f>IF(AF11&lt;&gt;"",VLOOKUP(AF11,OSS_2018_19!$B$3:$AG$99,2,FALSE),"")</f>
        <v/>
      </c>
      <c r="AH11" s="147" t="str">
        <f>IF(AF11&lt;&gt;"",IF(VLOOKUP(AF11,OSS_2018_19!$B$3:$AG$99,21,FALSE)=$S$2,VLOOKUP(AF11,OSS_2018_19!$B$3:$AG$99,19,FALSE),""),"")</f>
        <v/>
      </c>
      <c r="AI11" s="147" t="str">
        <f>IF(AF11&lt;&gt;"",IF(VLOOKUP(AF11,OSS_2018_19!$B$3:$AG$99,21,FALSE)=$S$2,VLOOKUP(AF11,OSS_2018_19!$B$3:$AG$99,20,FALSE),""),"")</f>
        <v/>
      </c>
    </row>
    <row r="12" spans="1:35" s="32" customFormat="1" ht="20.100000000000001" customHeight="1">
      <c r="A12" s="44">
        <f>IF(OSS_2018_19!A12&lt;&gt;"",OSS_2018_19!A12,"")</f>
        <v>10</v>
      </c>
      <c r="B12" s="7" t="str">
        <f>IF(OSS_2018_19!B12&lt;&gt;"",OSS_2018_19!B12,"")</f>
        <v>2018/2040</v>
      </c>
      <c r="C12" s="35" t="str">
        <f>IF(OSS_2018_19!C12&lt;&gt;"",OSS_2018_19!C12,"")</f>
        <v>Vidosavljević Vukašin</v>
      </c>
      <c r="D12" s="7">
        <f>IF(OSS_2018_19!D12&lt;&gt;"",OSS_2018_19!D12,"")</f>
        <v>0</v>
      </c>
      <c r="E12" s="4" t="str">
        <f>IF(OSS_2018_19!E12&lt;&gt;"",OSS_2018_19!E12,"")</f>
        <v/>
      </c>
      <c r="F12" s="97"/>
      <c r="G12" s="97"/>
      <c r="H12" s="97"/>
      <c r="I12" s="97"/>
      <c r="J12" s="99"/>
      <c r="L12" s="7" t="str">
        <f>IF(OSS_2018_19!F12&lt;&gt;"",OSS_2018_19!F12,"")</f>
        <v/>
      </c>
      <c r="M12" s="7" t="str">
        <f>IF(OSS_2018_19!G12&lt;&gt;"",OSS_2018_19!G12,"")</f>
        <v/>
      </c>
      <c r="N12" s="7" t="str">
        <f>IF(OSS_2018_19!H12&lt;&gt;"",OSS_2018_19!H12,"")</f>
        <v/>
      </c>
      <c r="O12" s="7" t="str">
        <f>IF(OSS_2018_19!I12&lt;&gt;"",OSS_2018_19!I12,"")</f>
        <v/>
      </c>
      <c r="P12" s="7" t="str">
        <f>IF(OSS_2018_19!J12&lt;&gt;"",OSS_2018_19!J12,"")</f>
        <v/>
      </c>
      <c r="Q12" s="5" t="str">
        <f t="shared" si="4"/>
        <v>NE</v>
      </c>
      <c r="R12" s="87" t="str">
        <f t="shared" si="5"/>
        <v/>
      </c>
      <c r="S12" s="57" t="str">
        <f t="shared" si="1"/>
        <v>NE</v>
      </c>
      <c r="T12" s="57" t="str">
        <f t="shared" si="2"/>
        <v/>
      </c>
      <c r="U12" s="115"/>
      <c r="W12" s="106"/>
      <c r="Y12" s="71">
        <v>11</v>
      </c>
      <c r="Z12" s="120" t="str">
        <f t="shared" si="3"/>
        <v/>
      </c>
      <c r="AA12" s="144" t="str">
        <f>IF(Z12&lt;&gt;"",VLOOKUP(Z12,OSS_2018_19!$B$3:$AG$99,2,FALSE),"")</f>
        <v/>
      </c>
      <c r="AB12" s="147" t="str">
        <f>IF(Z12&lt;&gt;"",IF(VLOOKUP(Z12,OSS_2018_19!$B$3:$AG$99,21,FALSE)=$S$2,VLOOKUP(Z12,OSS_2018_19!$B$3:$AG$99,19,FALSE),""),"")</f>
        <v/>
      </c>
      <c r="AC12" s="147" t="str">
        <f>IF(Z12&lt;&gt;"",IF(VLOOKUP(Z12,OSS_2018_19!$B$3:$AG$99,21,FALSE)=$S$2,VLOOKUP(Z12,OSS_2018_19!$B$3:$AG$99,20,FALSE),""),"")</f>
        <v/>
      </c>
      <c r="AE12" s="71">
        <v>11</v>
      </c>
      <c r="AF12" s="120" t="str">
        <f t="shared" si="0"/>
        <v/>
      </c>
      <c r="AG12" s="144" t="str">
        <f>IF(AF12&lt;&gt;"",VLOOKUP(AF12,OSS_2018_19!$B$3:$AG$99,2,FALSE),"")</f>
        <v/>
      </c>
      <c r="AH12" s="147" t="str">
        <f>IF(AF12&lt;&gt;"",IF(VLOOKUP(AF12,OSS_2018_19!$B$3:$AG$99,21,FALSE)=$S$2,VLOOKUP(AF12,OSS_2018_19!$B$3:$AG$99,19,FALSE),""),"")</f>
        <v/>
      </c>
      <c r="AI12" s="147" t="str">
        <f>IF(AF12&lt;&gt;"",IF(VLOOKUP(AF12,OSS_2018_19!$B$3:$AG$99,21,FALSE)=$S$2,VLOOKUP(AF12,OSS_2018_19!$B$3:$AG$99,20,FALSE),""),"")</f>
        <v/>
      </c>
    </row>
    <row r="13" spans="1:35" s="32" customFormat="1" ht="20.100000000000001" customHeight="1">
      <c r="A13" s="44">
        <f>IF(OSS_2018_19!A13&lt;&gt;"",OSS_2018_19!A13,"")</f>
        <v>11</v>
      </c>
      <c r="B13" s="7" t="str">
        <f>IF(OSS_2018_19!B13&lt;&gt;"",OSS_2018_19!B13,"")</f>
        <v>2018/2020</v>
      </c>
      <c r="C13" s="35" t="str">
        <f>IF(OSS_2018_19!C13&lt;&gt;"",OSS_2018_19!C13,"")</f>
        <v>Vila Lazar</v>
      </c>
      <c r="D13" s="7">
        <f>IF(OSS_2018_19!D13&lt;&gt;"",OSS_2018_19!D13,"")</f>
        <v>0</v>
      </c>
      <c r="E13" s="4" t="str">
        <f>IF(OSS_2018_19!E13&lt;&gt;"",OSS_2018_19!E13,"")</f>
        <v/>
      </c>
      <c r="F13" s="97"/>
      <c r="G13" s="97"/>
      <c r="H13" s="97"/>
      <c r="I13" s="97"/>
      <c r="J13" s="99"/>
      <c r="L13" s="7" t="str">
        <f>IF(OSS_2018_19!F13&lt;&gt;"",OSS_2018_19!F13,"")</f>
        <v/>
      </c>
      <c r="M13" s="7" t="str">
        <f>IF(OSS_2018_19!G13&lt;&gt;"",OSS_2018_19!G13,"")</f>
        <v/>
      </c>
      <c r="N13" s="7" t="str">
        <f>IF(OSS_2018_19!H13&lt;&gt;"",OSS_2018_19!H13,"")</f>
        <v/>
      </c>
      <c r="O13" s="7" t="str">
        <f>IF(OSS_2018_19!I13&lt;&gt;"",OSS_2018_19!I13,"")</f>
        <v/>
      </c>
      <c r="P13" s="7" t="str">
        <f>IF(OSS_2018_19!J13&lt;&gt;"",OSS_2018_19!J13,"")</f>
        <v/>
      </c>
      <c r="Q13" s="5" t="str">
        <f t="shared" si="4"/>
        <v>NE</v>
      </c>
      <c r="R13" s="87" t="str">
        <f t="shared" si="5"/>
        <v/>
      </c>
      <c r="S13" s="57" t="str">
        <f t="shared" si="1"/>
        <v>NE</v>
      </c>
      <c r="T13" s="57" t="str">
        <f t="shared" si="2"/>
        <v/>
      </c>
      <c r="U13" s="115"/>
      <c r="W13" s="106"/>
      <c r="Y13" s="71">
        <v>12</v>
      </c>
      <c r="Z13" s="120" t="str">
        <f t="shared" si="3"/>
        <v/>
      </c>
      <c r="AA13" s="144" t="str">
        <f>IF(Z13&lt;&gt;"",VLOOKUP(Z13,OSS_2018_19!$B$3:$AG$99,2,FALSE),"")</f>
        <v/>
      </c>
      <c r="AB13" s="147" t="str">
        <f>IF(Z13&lt;&gt;"",IF(VLOOKUP(Z13,OSS_2018_19!$B$3:$AG$99,21,FALSE)=$S$2,VLOOKUP(Z13,OSS_2018_19!$B$3:$AG$99,19,FALSE),""),"")</f>
        <v/>
      </c>
      <c r="AC13" s="147" t="str">
        <f>IF(Z13&lt;&gt;"",IF(VLOOKUP(Z13,OSS_2018_19!$B$3:$AG$99,21,FALSE)=$S$2,VLOOKUP(Z13,OSS_2018_19!$B$3:$AG$99,20,FALSE),""),"")</f>
        <v/>
      </c>
      <c r="AE13" s="71">
        <v>12</v>
      </c>
      <c r="AF13" s="120" t="str">
        <f t="shared" si="0"/>
        <v/>
      </c>
      <c r="AG13" s="144" t="str">
        <f>IF(AF13&lt;&gt;"",VLOOKUP(AF13,OSS_2018_19!$B$3:$AG$99,2,FALSE),"")</f>
        <v/>
      </c>
      <c r="AH13" s="147" t="str">
        <f>IF(AF13&lt;&gt;"",IF(VLOOKUP(AF13,OSS_2018_19!$B$3:$AG$99,21,FALSE)=$S$2,VLOOKUP(AF13,OSS_2018_19!$B$3:$AG$99,19,FALSE),""),"")</f>
        <v/>
      </c>
      <c r="AI13" s="147" t="str">
        <f>IF(AF13&lt;&gt;"",IF(VLOOKUP(AF13,OSS_2018_19!$B$3:$AG$99,21,FALSE)=$S$2,VLOOKUP(AF13,OSS_2018_19!$B$3:$AG$99,20,FALSE),""),"")</f>
        <v/>
      </c>
    </row>
    <row r="14" spans="1:35" s="32" customFormat="1" ht="20.100000000000001" customHeight="1">
      <c r="A14" s="44">
        <f>IF(OSS_2018_19!A14&lt;&gt;"",OSS_2018_19!A14,"")</f>
        <v>12</v>
      </c>
      <c r="B14" s="7" t="str">
        <f>IF(OSS_2018_19!B14&lt;&gt;"",OSS_2018_19!B14,"")</f>
        <v>2018/2035</v>
      </c>
      <c r="C14" s="35" t="str">
        <f>IF(OSS_2018_19!C14&lt;&gt;"",OSS_2018_19!C14,"")</f>
        <v>Vladić Teodora</v>
      </c>
      <c r="D14" s="7">
        <f>IF(OSS_2018_19!D14&lt;&gt;"",OSS_2018_19!D14,"")</f>
        <v>0</v>
      </c>
      <c r="E14" s="4" t="str">
        <f>IF(OSS_2018_19!E14&lt;&gt;"",OSS_2018_19!E14,"")</f>
        <v/>
      </c>
      <c r="F14" s="97"/>
      <c r="G14" s="97"/>
      <c r="H14" s="97"/>
      <c r="I14" s="97"/>
      <c r="J14" s="99"/>
      <c r="L14" s="7">
        <f>IF(OSS_2018_19!F14&lt;&gt;"",OSS_2018_19!F14,"")</f>
        <v>29</v>
      </c>
      <c r="M14" s="7">
        <f>IF(OSS_2018_19!G14&lt;&gt;"",OSS_2018_19!G14,"")</f>
        <v>28</v>
      </c>
      <c r="N14" s="7">
        <f>IF(OSS_2018_19!H14&lt;&gt;"",OSS_2018_19!H14,"")</f>
        <v>20</v>
      </c>
      <c r="O14" s="7">
        <f>IF(OSS_2018_19!I14&lt;&gt;"",OSS_2018_19!I14,"")</f>
        <v>9</v>
      </c>
      <c r="P14" s="7" t="str">
        <f>IF(OSS_2018_19!J14&lt;&gt;"",OSS_2018_19!J14,"")</f>
        <v/>
      </c>
      <c r="Q14" s="5" t="str">
        <f t="shared" si="4"/>
        <v>NE</v>
      </c>
      <c r="R14" s="87" t="str">
        <f t="shared" si="5"/>
        <v/>
      </c>
      <c r="S14" s="57" t="str">
        <f t="shared" si="1"/>
        <v>NE</v>
      </c>
      <c r="T14" s="57" t="str">
        <f t="shared" si="2"/>
        <v/>
      </c>
      <c r="U14" s="115"/>
      <c r="W14" s="106"/>
      <c r="Y14" s="71">
        <v>13</v>
      </c>
      <c r="Z14" s="120" t="str">
        <f t="shared" si="3"/>
        <v/>
      </c>
      <c r="AA14" s="144" t="str">
        <f>IF(Z14&lt;&gt;"",VLOOKUP(Z14,OSS_2018_19!$B$3:$AG$99,2,FALSE),"")</f>
        <v/>
      </c>
      <c r="AB14" s="147" t="str">
        <f>IF(Z14&lt;&gt;"",IF(VLOOKUP(Z14,OSS_2018_19!$B$3:$AG$99,21,FALSE)=$S$2,VLOOKUP(Z14,OSS_2018_19!$B$3:$AG$99,19,FALSE),""),"")</f>
        <v/>
      </c>
      <c r="AC14" s="147" t="str">
        <f>IF(Z14&lt;&gt;"",IF(VLOOKUP(Z14,OSS_2018_19!$B$3:$AG$99,21,FALSE)=$S$2,VLOOKUP(Z14,OSS_2018_19!$B$3:$AG$99,20,FALSE),""),"")</f>
        <v/>
      </c>
      <c r="AE14" s="71">
        <v>13</v>
      </c>
      <c r="AF14" s="120" t="str">
        <f t="shared" si="0"/>
        <v/>
      </c>
      <c r="AG14" s="144" t="str">
        <f>IF(AF14&lt;&gt;"",VLOOKUP(AF14,OSS_2018_19!$B$3:$AG$99,2,FALSE),"")</f>
        <v/>
      </c>
      <c r="AH14" s="147" t="str">
        <f>IF(AF14&lt;&gt;"",IF(VLOOKUP(AF14,OSS_2018_19!$B$3:$AG$99,21,FALSE)=$S$2,VLOOKUP(AF14,OSS_2018_19!$B$3:$AG$99,19,FALSE),""),"")</f>
        <v/>
      </c>
      <c r="AI14" s="147" t="str">
        <f>IF(AF14&lt;&gt;"",IF(VLOOKUP(AF14,OSS_2018_19!$B$3:$AG$99,21,FALSE)=$S$2,VLOOKUP(AF14,OSS_2018_19!$B$3:$AG$99,20,FALSE),""),"")</f>
        <v/>
      </c>
    </row>
    <row r="15" spans="1:35" s="32" customFormat="1" ht="20.100000000000001" customHeight="1">
      <c r="A15" s="44">
        <f>IF(OSS_2018_19!A15&lt;&gt;"",OSS_2018_19!A15,"")</f>
        <v>13</v>
      </c>
      <c r="B15" s="7" t="str">
        <f>IF(OSS_2018_19!B15&lt;&gt;"",OSS_2018_19!B15,"")</f>
        <v>2018/2008</v>
      </c>
      <c r="C15" s="35" t="str">
        <f>IF(OSS_2018_19!C15&lt;&gt;"",OSS_2018_19!C15,"")</f>
        <v>Vujasinović Danilo</v>
      </c>
      <c r="D15" s="7">
        <f>IF(OSS_2018_19!D15&lt;&gt;"",OSS_2018_19!D15,"")</f>
        <v>0</v>
      </c>
      <c r="E15" s="4" t="str">
        <f>IF(OSS_2018_19!E15&lt;&gt;"",OSS_2018_19!E15,"")</f>
        <v/>
      </c>
      <c r="F15" s="97"/>
      <c r="G15" s="97"/>
      <c r="H15" s="97"/>
      <c r="I15" s="97"/>
      <c r="J15" s="99"/>
      <c r="L15" s="7">
        <f>IF(OSS_2018_19!F15&lt;&gt;"",OSS_2018_19!F15,"")</f>
        <v>32</v>
      </c>
      <c r="M15" s="7">
        <f>IF(OSS_2018_19!G15&lt;&gt;"",OSS_2018_19!G15,"")</f>
        <v>31</v>
      </c>
      <c r="N15" s="7" t="str">
        <f>IF(OSS_2018_19!H15&lt;&gt;"",OSS_2018_19!H15,"")</f>
        <v/>
      </c>
      <c r="O15" s="7">
        <f>IF(OSS_2018_19!I15&lt;&gt;"",OSS_2018_19!I15,"")</f>
        <v>15</v>
      </c>
      <c r="P15" s="7">
        <f>IF(OSS_2018_19!J15&lt;&gt;"",OSS_2018_19!J15,"")</f>
        <v>9</v>
      </c>
      <c r="Q15" s="5" t="str">
        <f t="shared" si="4"/>
        <v>NE</v>
      </c>
      <c r="R15" s="87" t="str">
        <f t="shared" si="5"/>
        <v/>
      </c>
      <c r="S15" s="57" t="str">
        <f t="shared" si="1"/>
        <v>NE</v>
      </c>
      <c r="T15" s="57" t="str">
        <f t="shared" si="2"/>
        <v/>
      </c>
      <c r="U15" s="115"/>
      <c r="W15" s="106"/>
      <c r="Y15" s="71">
        <v>14</v>
      </c>
      <c r="Z15" s="120" t="str">
        <f t="shared" si="3"/>
        <v/>
      </c>
      <c r="AA15" s="144" t="str">
        <f>IF(Z15&lt;&gt;"",VLOOKUP(Z15,OSS_2018_19!$B$3:$AG$99,2,FALSE),"")</f>
        <v/>
      </c>
      <c r="AB15" s="147" t="str">
        <f>IF(Z15&lt;&gt;"",IF(VLOOKUP(Z15,OSS_2018_19!$B$3:$AG$99,21,FALSE)=$S$2,VLOOKUP(Z15,OSS_2018_19!$B$3:$AG$99,19,FALSE),""),"")</f>
        <v/>
      </c>
      <c r="AC15" s="147" t="str">
        <f>IF(Z15&lt;&gt;"",IF(VLOOKUP(Z15,OSS_2018_19!$B$3:$AG$99,21,FALSE)=$S$2,VLOOKUP(Z15,OSS_2018_19!$B$3:$AG$99,20,FALSE),""),"")</f>
        <v/>
      </c>
      <c r="AE15" s="71">
        <v>14</v>
      </c>
      <c r="AF15" s="120" t="str">
        <f t="shared" si="0"/>
        <v/>
      </c>
      <c r="AG15" s="144" t="str">
        <f>IF(AF15&lt;&gt;"",VLOOKUP(AF15,OSS_2018_19!$B$3:$AG$99,2,FALSE),"")</f>
        <v/>
      </c>
      <c r="AH15" s="147" t="str">
        <f>IF(AF15&lt;&gt;"",IF(VLOOKUP(AF15,OSS_2018_19!$B$3:$AG$99,21,FALSE)=$S$2,VLOOKUP(AF15,OSS_2018_19!$B$3:$AG$99,19,FALSE),""),"")</f>
        <v/>
      </c>
      <c r="AI15" s="147" t="str">
        <f>IF(AF15&lt;&gt;"",IF(VLOOKUP(AF15,OSS_2018_19!$B$3:$AG$99,21,FALSE)=$S$2,VLOOKUP(AF15,OSS_2018_19!$B$3:$AG$99,20,FALSE),""),"")</f>
        <v/>
      </c>
    </row>
    <row r="16" spans="1:35" s="32" customFormat="1" ht="20.100000000000001" customHeight="1">
      <c r="A16" s="44">
        <f>IF(OSS_2018_19!A16&lt;&gt;"",OSS_2018_19!A16,"")</f>
        <v>14</v>
      </c>
      <c r="B16" s="7" t="str">
        <f>IF(OSS_2018_19!B16&lt;&gt;"",OSS_2018_19!B16,"")</f>
        <v>2018/2031</v>
      </c>
      <c r="C16" s="35" t="str">
        <f>IF(OSS_2018_19!C16&lt;&gt;"",OSS_2018_19!C16,"")</f>
        <v>Vujović Nikola</v>
      </c>
      <c r="D16" s="7">
        <f>IF(OSS_2018_19!D16&lt;&gt;"",OSS_2018_19!D16,"")</f>
        <v>0</v>
      </c>
      <c r="E16" s="4" t="str">
        <f>IF(OSS_2018_19!E16&lt;&gt;"",OSS_2018_19!E16,"")</f>
        <v/>
      </c>
      <c r="F16" s="97"/>
      <c r="G16" s="97"/>
      <c r="H16" s="97"/>
      <c r="I16" s="97"/>
      <c r="J16" s="99"/>
      <c r="L16" s="7">
        <f>IF(OSS_2018_19!F16&lt;&gt;"",OSS_2018_19!F16,"")</f>
        <v>28</v>
      </c>
      <c r="M16" s="7">
        <f>IF(OSS_2018_19!G16&lt;&gt;"",OSS_2018_19!G16,"")</f>
        <v>29</v>
      </c>
      <c r="N16" s="7">
        <f>IF(OSS_2018_19!H16&lt;&gt;"",OSS_2018_19!H16,"")</f>
        <v>19</v>
      </c>
      <c r="O16" s="7">
        <f>IF(OSS_2018_19!I16&lt;&gt;"",OSS_2018_19!I16,"")</f>
        <v>9</v>
      </c>
      <c r="P16" s="7">
        <f>IF(OSS_2018_19!J16&lt;&gt;"",OSS_2018_19!J16,"")</f>
        <v>11</v>
      </c>
      <c r="Q16" s="5" t="str">
        <f t="shared" si="4"/>
        <v>DA</v>
      </c>
      <c r="R16" s="87" t="str">
        <f t="shared" si="5"/>
        <v/>
      </c>
      <c r="S16" s="57" t="str">
        <f t="shared" si="1"/>
        <v>NE</v>
      </c>
      <c r="T16" s="57" t="str">
        <f t="shared" si="2"/>
        <v/>
      </c>
      <c r="U16" s="106"/>
      <c r="W16" s="106"/>
      <c r="Y16" s="71">
        <v>15</v>
      </c>
      <c r="Z16" s="120" t="str">
        <f t="shared" si="3"/>
        <v/>
      </c>
      <c r="AA16" s="144" t="str">
        <f>IF(Z16&lt;&gt;"",VLOOKUP(Z16,OSS_2018_19!$B$3:$AG$99,2,FALSE),"")</f>
        <v/>
      </c>
      <c r="AB16" s="147" t="str">
        <f>IF(Z16&lt;&gt;"",IF(VLOOKUP(Z16,OSS_2018_19!$B$3:$AG$99,21,FALSE)=$S$2,VLOOKUP(Z16,OSS_2018_19!$B$3:$AG$99,19,FALSE),""),"")</f>
        <v/>
      </c>
      <c r="AC16" s="147" t="str">
        <f>IF(Z16&lt;&gt;"",IF(VLOOKUP(Z16,OSS_2018_19!$B$3:$AG$99,21,FALSE)=$S$2,VLOOKUP(Z16,OSS_2018_19!$B$3:$AG$99,20,FALSE),""),"")</f>
        <v/>
      </c>
      <c r="AE16" s="71">
        <v>15</v>
      </c>
      <c r="AF16" s="120" t="str">
        <f t="shared" si="0"/>
        <v/>
      </c>
      <c r="AG16" s="144" t="str">
        <f>IF(AF16&lt;&gt;"",VLOOKUP(AF16,OSS_2018_19!$B$3:$AG$99,2,FALSE),"")</f>
        <v/>
      </c>
      <c r="AH16" s="147" t="str">
        <f>IF(AF16&lt;&gt;"",IF(VLOOKUP(AF16,OSS_2018_19!$B$3:$AG$99,21,FALSE)=$S$2,VLOOKUP(AF16,OSS_2018_19!$B$3:$AG$99,19,FALSE),""),"")</f>
        <v/>
      </c>
      <c r="AI16" s="147" t="str">
        <f>IF(AF16&lt;&gt;"",IF(VLOOKUP(AF16,OSS_2018_19!$B$3:$AG$99,21,FALSE)=$S$2,VLOOKUP(AF16,OSS_2018_19!$B$3:$AG$99,20,FALSE),""),"")</f>
        <v/>
      </c>
    </row>
    <row r="17" spans="1:35" s="32" customFormat="1" ht="20.100000000000001" customHeight="1">
      <c r="A17" s="44">
        <f>IF(OSS_2018_19!A17&lt;&gt;"",OSS_2018_19!A17,"")</f>
        <v>15</v>
      </c>
      <c r="B17" s="7" t="str">
        <f>IF(OSS_2018_19!B17&lt;&gt;"",OSS_2018_19!B17,"")</f>
        <v>2018/2060</v>
      </c>
      <c r="C17" s="35" t="str">
        <f>IF(OSS_2018_19!C17&lt;&gt;"",OSS_2018_19!C17,"")</f>
        <v>Vukobrat Vukašin</v>
      </c>
      <c r="D17" s="7">
        <f>IF(OSS_2018_19!D17&lt;&gt;"",OSS_2018_19!D17,"")</f>
        <v>0</v>
      </c>
      <c r="E17" s="4" t="str">
        <f>IF(OSS_2018_19!E17&lt;&gt;"",OSS_2018_19!E17,"")</f>
        <v/>
      </c>
      <c r="F17" s="97"/>
      <c r="G17" s="97"/>
      <c r="H17" s="97"/>
      <c r="I17" s="97"/>
      <c r="J17" s="99"/>
      <c r="L17" s="7">
        <f>IF(OSS_2018_19!F17&lt;&gt;"",OSS_2018_19!F17,"")</f>
        <v>25</v>
      </c>
      <c r="M17" s="7" t="str">
        <f>IF(OSS_2018_19!G17&lt;&gt;"",OSS_2018_19!G17,"")</f>
        <v/>
      </c>
      <c r="N17" s="7" t="str">
        <f>IF(OSS_2018_19!H17&lt;&gt;"",OSS_2018_19!H17,"")</f>
        <v/>
      </c>
      <c r="O17" s="7">
        <f>IF(OSS_2018_19!I17&lt;&gt;"",OSS_2018_19!I17,"")</f>
        <v>9</v>
      </c>
      <c r="P17" s="7" t="str">
        <f>IF(OSS_2018_19!J17&lt;&gt;"",OSS_2018_19!J17,"")</f>
        <v/>
      </c>
      <c r="Q17" s="5" t="str">
        <f t="shared" si="4"/>
        <v>NE</v>
      </c>
      <c r="R17" s="87" t="str">
        <f t="shared" si="5"/>
        <v/>
      </c>
      <c r="S17" s="57" t="str">
        <f t="shared" si="1"/>
        <v>NE</v>
      </c>
      <c r="T17" s="57" t="str">
        <f t="shared" si="2"/>
        <v/>
      </c>
      <c r="U17" s="106"/>
      <c r="W17" s="106"/>
      <c r="Y17" s="71">
        <v>16</v>
      </c>
      <c r="Z17" s="120" t="str">
        <f t="shared" si="3"/>
        <v/>
      </c>
      <c r="AA17" s="144" t="str">
        <f>IF(Z17&lt;&gt;"",VLOOKUP(Z17,OSS_2018_19!$B$3:$AG$99,2,FALSE),"")</f>
        <v/>
      </c>
      <c r="AB17" s="147" t="str">
        <f>IF(Z17&lt;&gt;"",IF(VLOOKUP(Z17,OSS_2018_19!$B$3:$AG$99,21,FALSE)=$S$2,VLOOKUP(Z17,OSS_2018_19!$B$3:$AG$99,19,FALSE),""),"")</f>
        <v/>
      </c>
      <c r="AC17" s="147" t="str">
        <f>IF(Z17&lt;&gt;"",IF(VLOOKUP(Z17,OSS_2018_19!$B$3:$AG$99,21,FALSE)=$S$2,VLOOKUP(Z17,OSS_2018_19!$B$3:$AG$99,20,FALSE),""),"")</f>
        <v/>
      </c>
      <c r="AE17" s="71">
        <v>16</v>
      </c>
      <c r="AF17" s="120" t="str">
        <f t="shared" si="0"/>
        <v/>
      </c>
      <c r="AG17" s="144" t="str">
        <f>IF(AF17&lt;&gt;"",VLOOKUP(AF17,OSS_2018_19!$B$3:$AG$99,2,FALSE),"")</f>
        <v/>
      </c>
      <c r="AH17" s="147" t="str">
        <f>IF(AF17&lt;&gt;"",IF(VLOOKUP(AF17,OSS_2018_19!$B$3:$AG$99,21,FALSE)=$S$2,VLOOKUP(AF17,OSS_2018_19!$B$3:$AG$99,19,FALSE),""),"")</f>
        <v/>
      </c>
      <c r="AI17" s="147" t="str">
        <f>IF(AF17&lt;&gt;"",IF(VLOOKUP(AF17,OSS_2018_19!$B$3:$AG$99,21,FALSE)=$S$2,VLOOKUP(AF17,OSS_2018_19!$B$3:$AG$99,20,FALSE),""),"")</f>
        <v/>
      </c>
    </row>
    <row r="18" spans="1:35" s="32" customFormat="1" ht="20.100000000000001" customHeight="1">
      <c r="A18" s="44">
        <f>IF(OSS_2018_19!A18&lt;&gt;"",OSS_2018_19!A18,"")</f>
        <v>16</v>
      </c>
      <c r="B18" s="7" t="str">
        <f>IF(OSS_2018_19!B18&lt;&gt;"",OSS_2018_19!B18,"")</f>
        <v>2018/2022</v>
      </c>
      <c r="C18" s="35" t="str">
        <f>IF(OSS_2018_19!C18&lt;&gt;"",OSS_2018_19!C18,"")</f>
        <v>Gavrilović Nebojša</v>
      </c>
      <c r="D18" s="7">
        <f>IF(OSS_2018_19!D18&lt;&gt;"",OSS_2018_19!D18,"")</f>
        <v>0</v>
      </c>
      <c r="E18" s="4" t="str">
        <f>IF(OSS_2018_19!E18&lt;&gt;"",OSS_2018_19!E18,"")</f>
        <v/>
      </c>
      <c r="F18" s="97"/>
      <c r="G18" s="97"/>
      <c r="H18" s="97"/>
      <c r="I18" s="97"/>
      <c r="J18" s="99"/>
      <c r="L18" s="7">
        <f>IF(OSS_2018_19!F18&lt;&gt;"",OSS_2018_19!F18,"")</f>
        <v>27</v>
      </c>
      <c r="M18" s="7">
        <f>IF(OSS_2018_19!G18&lt;&gt;"",OSS_2018_19!G18,"")</f>
        <v>27</v>
      </c>
      <c r="N18" s="7">
        <f>IF(OSS_2018_19!H18&lt;&gt;"",OSS_2018_19!H18,"")</f>
        <v>12</v>
      </c>
      <c r="O18" s="7" t="str">
        <f>IF(OSS_2018_19!I18&lt;&gt;"",OSS_2018_19!I18,"")</f>
        <v/>
      </c>
      <c r="P18" s="7">
        <f>IF(OSS_2018_19!J18&lt;&gt;"",OSS_2018_19!J18,"")</f>
        <v>9</v>
      </c>
      <c r="Q18" s="5" t="str">
        <f t="shared" si="4"/>
        <v>NE</v>
      </c>
      <c r="R18" s="87" t="str">
        <f t="shared" si="5"/>
        <v/>
      </c>
      <c r="S18" s="57" t="str">
        <f t="shared" si="1"/>
        <v>NE</v>
      </c>
      <c r="T18" s="57" t="str">
        <f t="shared" si="2"/>
        <v/>
      </c>
      <c r="U18" s="106"/>
      <c r="W18" s="106"/>
      <c r="Y18" s="71">
        <v>17</v>
      </c>
      <c r="Z18" s="120" t="str">
        <f t="shared" si="3"/>
        <v/>
      </c>
      <c r="AA18" s="144" t="str">
        <f>IF(Z18&lt;&gt;"",VLOOKUP(Z18,OSS_2018_19!$B$3:$AG$99,2,FALSE),"")</f>
        <v/>
      </c>
      <c r="AB18" s="147" t="str">
        <f>IF(Z18&lt;&gt;"",IF(VLOOKUP(Z18,OSS_2018_19!$B$3:$AG$99,21,FALSE)=$S$2,VLOOKUP(Z18,OSS_2018_19!$B$3:$AG$99,19,FALSE),""),"")</f>
        <v/>
      </c>
      <c r="AC18" s="147" t="str">
        <f>IF(Z18&lt;&gt;"",IF(VLOOKUP(Z18,OSS_2018_19!$B$3:$AG$99,21,FALSE)=$S$2,VLOOKUP(Z18,OSS_2018_19!$B$3:$AG$99,20,FALSE),""),"")</f>
        <v/>
      </c>
      <c r="AE18" s="71">
        <v>17</v>
      </c>
      <c r="AF18" s="120" t="str">
        <f t="shared" si="0"/>
        <v/>
      </c>
      <c r="AG18" s="144" t="str">
        <f>IF(AF18&lt;&gt;"",VLOOKUP(AF18,OSS_2018_19!$B$3:$AG$99,2,FALSE),"")</f>
        <v/>
      </c>
      <c r="AH18" s="147" t="str">
        <f>IF(AF18&lt;&gt;"",IF(VLOOKUP(AF18,OSS_2018_19!$B$3:$AG$99,21,FALSE)=$S$2,VLOOKUP(AF18,OSS_2018_19!$B$3:$AG$99,19,FALSE),""),"")</f>
        <v/>
      </c>
      <c r="AI18" s="147" t="str">
        <f>IF(AF18&lt;&gt;"",IF(VLOOKUP(AF18,OSS_2018_19!$B$3:$AG$99,21,FALSE)=$S$2,VLOOKUP(AF18,OSS_2018_19!$B$3:$AG$99,20,FALSE),""),"")</f>
        <v/>
      </c>
    </row>
    <row r="19" spans="1:35" s="32" customFormat="1" ht="20.100000000000001" customHeight="1">
      <c r="A19" s="44">
        <f>IF(OSS_2018_19!A19&lt;&gt;"",OSS_2018_19!A19,"")</f>
        <v>17</v>
      </c>
      <c r="B19" s="7" t="str">
        <f>IF(OSS_2018_19!B19&lt;&gt;"",OSS_2018_19!B19,"")</f>
        <v>2018/2038</v>
      </c>
      <c r="C19" s="35" t="str">
        <f>IF(OSS_2018_19!C19&lt;&gt;"",OSS_2018_19!C19,"")</f>
        <v>Gagarin Daniil</v>
      </c>
      <c r="D19" s="7">
        <f>IF(OSS_2018_19!D19&lt;&gt;"",OSS_2018_19!D19,"")</f>
        <v>0</v>
      </c>
      <c r="E19" s="4" t="str">
        <f>IF(OSS_2018_19!E19&lt;&gt;"",OSS_2018_19!E19,"")</f>
        <v/>
      </c>
      <c r="F19" s="97"/>
      <c r="G19" s="97"/>
      <c r="H19" s="97"/>
      <c r="I19" s="97"/>
      <c r="J19" s="99"/>
      <c r="L19" s="7" t="str">
        <f>IF(OSS_2018_19!F19&lt;&gt;"",OSS_2018_19!F19,"")</f>
        <v/>
      </c>
      <c r="M19" s="7" t="str">
        <f>IF(OSS_2018_19!G19&lt;&gt;"",OSS_2018_19!G19,"")</f>
        <v/>
      </c>
      <c r="N19" s="7" t="str">
        <f>IF(OSS_2018_19!H19&lt;&gt;"",OSS_2018_19!H19,"")</f>
        <v/>
      </c>
      <c r="O19" s="7" t="str">
        <f>IF(OSS_2018_19!I19&lt;&gt;"",OSS_2018_19!I19,"")</f>
        <v/>
      </c>
      <c r="P19" s="7" t="str">
        <f>IF(OSS_2018_19!J19&lt;&gt;"",OSS_2018_19!J19,"")</f>
        <v/>
      </c>
      <c r="Q19" s="5" t="str">
        <f t="shared" si="4"/>
        <v>NE</v>
      </c>
      <c r="R19" s="87" t="str">
        <f t="shared" si="5"/>
        <v/>
      </c>
      <c r="S19" s="57" t="str">
        <f t="shared" si="1"/>
        <v>NE</v>
      </c>
      <c r="T19" s="57" t="str">
        <f t="shared" si="2"/>
        <v/>
      </c>
      <c r="U19" s="106"/>
      <c r="W19" s="106"/>
      <c r="Y19" s="71">
        <v>18</v>
      </c>
      <c r="Z19" s="120" t="str">
        <f t="shared" si="3"/>
        <v/>
      </c>
      <c r="AA19" s="144" t="str">
        <f>IF(Z19&lt;&gt;"",VLOOKUP(Z19,OSS_2018_19!$B$3:$AG$99,2,FALSE),"")</f>
        <v/>
      </c>
      <c r="AB19" s="147" t="str">
        <f>IF(Z19&lt;&gt;"",IF(VLOOKUP(Z19,OSS_2018_19!$B$3:$AG$99,21,FALSE)=$S$2,VLOOKUP(Z19,OSS_2018_19!$B$3:$AG$99,19,FALSE),""),"")</f>
        <v/>
      </c>
      <c r="AC19" s="147" t="str">
        <f>IF(Z19&lt;&gt;"",IF(VLOOKUP(Z19,OSS_2018_19!$B$3:$AG$99,21,FALSE)=$S$2,VLOOKUP(Z19,OSS_2018_19!$B$3:$AG$99,20,FALSE),""),"")</f>
        <v/>
      </c>
      <c r="AE19" s="71">
        <v>18</v>
      </c>
      <c r="AF19" s="120" t="str">
        <f t="shared" si="0"/>
        <v/>
      </c>
      <c r="AG19" s="144" t="str">
        <f>IF(AF19&lt;&gt;"",VLOOKUP(AF19,OSS_2018_19!$B$3:$AG$99,2,FALSE),"")</f>
        <v/>
      </c>
      <c r="AH19" s="147" t="str">
        <f>IF(AF19&lt;&gt;"",IF(VLOOKUP(AF19,OSS_2018_19!$B$3:$AG$99,21,FALSE)=$S$2,VLOOKUP(AF19,OSS_2018_19!$B$3:$AG$99,19,FALSE),""),"")</f>
        <v/>
      </c>
      <c r="AI19" s="147" t="str">
        <f>IF(AF19&lt;&gt;"",IF(VLOOKUP(AF19,OSS_2018_19!$B$3:$AG$99,21,FALSE)=$S$2,VLOOKUP(AF19,OSS_2018_19!$B$3:$AG$99,20,FALSE),""),"")</f>
        <v/>
      </c>
    </row>
    <row r="20" spans="1:35" s="32" customFormat="1" ht="20.100000000000001" customHeight="1">
      <c r="A20" s="44">
        <f>IF(OSS_2018_19!A20&lt;&gt;"",OSS_2018_19!A20,"")</f>
        <v>18</v>
      </c>
      <c r="B20" s="7" t="str">
        <f>IF(OSS_2018_19!B20&lt;&gt;"",OSS_2018_19!B20,"")</f>
        <v>2018/2061</v>
      </c>
      <c r="C20" s="35" t="str">
        <f>IF(OSS_2018_19!C20&lt;&gt;"",OSS_2018_19!C20,"")</f>
        <v>Gladović Miloš</v>
      </c>
      <c r="D20" s="7">
        <f>IF(OSS_2018_19!D20&lt;&gt;"",OSS_2018_19!D20,"")</f>
        <v>0</v>
      </c>
      <c r="E20" s="4" t="str">
        <f>IF(OSS_2018_19!E20&lt;&gt;"",OSS_2018_19!E20,"")</f>
        <v/>
      </c>
      <c r="F20" s="97"/>
      <c r="G20" s="97"/>
      <c r="H20" s="97"/>
      <c r="I20" s="97"/>
      <c r="J20" s="99"/>
      <c r="L20" s="7">
        <f>IF(OSS_2018_19!F20&lt;&gt;"",OSS_2018_19!F20,"")</f>
        <v>25</v>
      </c>
      <c r="M20" s="7" t="str">
        <f>IF(OSS_2018_19!G20&lt;&gt;"",OSS_2018_19!G20,"")</f>
        <v/>
      </c>
      <c r="N20" s="7" t="str">
        <f>IF(OSS_2018_19!H20&lt;&gt;"",OSS_2018_19!H20,"")</f>
        <v/>
      </c>
      <c r="O20" s="7" t="str">
        <f>IF(OSS_2018_19!I20&lt;&gt;"",OSS_2018_19!I20,"")</f>
        <v/>
      </c>
      <c r="P20" s="7" t="str">
        <f>IF(OSS_2018_19!J20&lt;&gt;"",OSS_2018_19!J20,"")</f>
        <v/>
      </c>
      <c r="Q20" s="5" t="str">
        <f t="shared" si="4"/>
        <v>NE</v>
      </c>
      <c r="R20" s="87" t="str">
        <f t="shared" si="5"/>
        <v/>
      </c>
      <c r="S20" s="57" t="str">
        <f t="shared" si="1"/>
        <v>NE</v>
      </c>
      <c r="T20" s="57" t="str">
        <f t="shared" si="2"/>
        <v/>
      </c>
      <c r="U20" s="106"/>
      <c r="W20" s="106"/>
      <c r="Y20" s="71">
        <v>19</v>
      </c>
      <c r="Z20" s="120" t="str">
        <f t="shared" si="3"/>
        <v/>
      </c>
      <c r="AA20" s="144" t="str">
        <f>IF(Z20&lt;&gt;"",VLOOKUP(Z20,OSS_2018_19!$B$3:$AG$99,2,FALSE),"")</f>
        <v/>
      </c>
      <c r="AB20" s="147" t="str">
        <f>IF(Z20&lt;&gt;"",IF(VLOOKUP(Z20,OSS_2018_19!$B$3:$AG$99,21,FALSE)=$S$2,VLOOKUP(Z20,OSS_2018_19!$B$3:$AG$99,19,FALSE),""),"")</f>
        <v/>
      </c>
      <c r="AC20" s="147" t="str">
        <f>IF(Z20&lt;&gt;"",IF(VLOOKUP(Z20,OSS_2018_19!$B$3:$AG$99,21,FALSE)=$S$2,VLOOKUP(Z20,OSS_2018_19!$B$3:$AG$99,20,FALSE),""),"")</f>
        <v/>
      </c>
      <c r="AE20" s="71">
        <v>19</v>
      </c>
      <c r="AF20" s="120" t="str">
        <f t="shared" si="0"/>
        <v/>
      </c>
      <c r="AG20" s="144" t="str">
        <f>IF(AF20&lt;&gt;"",VLOOKUP(AF20,OSS_2018_19!$B$3:$AG$99,2,FALSE),"")</f>
        <v/>
      </c>
      <c r="AH20" s="147" t="str">
        <f>IF(AF20&lt;&gt;"",IF(VLOOKUP(AF20,OSS_2018_19!$B$3:$AG$99,21,FALSE)=$S$2,VLOOKUP(AF20,OSS_2018_19!$B$3:$AG$99,19,FALSE),""),"")</f>
        <v/>
      </c>
      <c r="AI20" s="147" t="str">
        <f>IF(AF20&lt;&gt;"",IF(VLOOKUP(AF20,OSS_2018_19!$B$3:$AG$99,21,FALSE)=$S$2,VLOOKUP(AF20,OSS_2018_19!$B$3:$AG$99,20,FALSE),""),"")</f>
        <v/>
      </c>
    </row>
    <row r="21" spans="1:35" s="32" customFormat="1" ht="20.100000000000001" customHeight="1">
      <c r="A21" s="44">
        <f>IF(OSS_2018_19!A21&lt;&gt;"",OSS_2018_19!A21,"")</f>
        <v>19</v>
      </c>
      <c r="B21" s="7" t="str">
        <f>IF(OSS_2018_19!B21&lt;&gt;"",OSS_2018_19!B21,"")</f>
        <v>2018/2047</v>
      </c>
      <c r="C21" s="35" t="str">
        <f>IF(OSS_2018_19!C21&lt;&gt;"",OSS_2018_19!C21,"")</f>
        <v>Dabić Mladen</v>
      </c>
      <c r="D21" s="7">
        <f>IF(OSS_2018_19!D21&lt;&gt;"",OSS_2018_19!D21,"")</f>
        <v>0</v>
      </c>
      <c r="E21" s="4" t="str">
        <f>IF(OSS_2018_19!E21&lt;&gt;"",OSS_2018_19!E21,"")</f>
        <v/>
      </c>
      <c r="F21" s="97"/>
      <c r="G21" s="97"/>
      <c r="H21" s="97"/>
      <c r="I21" s="97"/>
      <c r="J21" s="99"/>
      <c r="L21" s="7">
        <f>IF(OSS_2018_19!F21&lt;&gt;"",OSS_2018_19!F21,"")</f>
        <v>27</v>
      </c>
      <c r="M21" s="7">
        <f>IF(OSS_2018_19!G21&lt;&gt;"",OSS_2018_19!G21,"")</f>
        <v>30</v>
      </c>
      <c r="N21" s="7">
        <f>IF(OSS_2018_19!H21&lt;&gt;"",OSS_2018_19!H21,"")</f>
        <v>20</v>
      </c>
      <c r="O21" s="7">
        <f>IF(OSS_2018_19!I21&lt;&gt;"",OSS_2018_19!I21,"")</f>
        <v>10</v>
      </c>
      <c r="P21" s="7">
        <f>IF(OSS_2018_19!J21&lt;&gt;"",OSS_2018_19!J21,"")</f>
        <v>11</v>
      </c>
      <c r="Q21" s="5" t="str">
        <f t="shared" si="4"/>
        <v>DA</v>
      </c>
      <c r="R21" s="87" t="str">
        <f t="shared" si="5"/>
        <v/>
      </c>
      <c r="S21" s="57" t="str">
        <f t="shared" si="1"/>
        <v>NE</v>
      </c>
      <c r="T21" s="57" t="str">
        <f t="shared" si="2"/>
        <v/>
      </c>
      <c r="U21" s="106"/>
      <c r="W21" s="106"/>
      <c r="Y21" s="71">
        <v>20</v>
      </c>
      <c r="Z21" s="120" t="str">
        <f t="shared" si="3"/>
        <v/>
      </c>
      <c r="AA21" s="144" t="str">
        <f>IF(Z21&lt;&gt;"",VLOOKUP(Z21,OSS_2018_19!$B$3:$AG$99,2,FALSE),"")</f>
        <v/>
      </c>
      <c r="AB21" s="147" t="str">
        <f>IF(Z21&lt;&gt;"",IF(VLOOKUP(Z21,OSS_2018_19!$B$3:$AG$99,21,FALSE)=$S$2,VLOOKUP(Z21,OSS_2018_19!$B$3:$AG$99,19,FALSE),""),"")</f>
        <v/>
      </c>
      <c r="AC21" s="147" t="str">
        <f>IF(Z21&lt;&gt;"",IF(VLOOKUP(Z21,OSS_2018_19!$B$3:$AG$99,21,FALSE)=$S$2,VLOOKUP(Z21,OSS_2018_19!$B$3:$AG$99,20,FALSE),""),"")</f>
        <v/>
      </c>
      <c r="AE21" s="71">
        <v>20</v>
      </c>
      <c r="AF21" s="120" t="str">
        <f t="shared" si="0"/>
        <v/>
      </c>
      <c r="AG21" s="144" t="str">
        <f>IF(AF21&lt;&gt;"",VLOOKUP(AF21,OSS_2018_19!$B$3:$AG$99,2,FALSE),"")</f>
        <v/>
      </c>
      <c r="AH21" s="147" t="str">
        <f>IF(AF21&lt;&gt;"",IF(VLOOKUP(AF21,OSS_2018_19!$B$3:$AG$99,21,FALSE)=$S$2,VLOOKUP(AF21,OSS_2018_19!$B$3:$AG$99,19,FALSE),""),"")</f>
        <v/>
      </c>
      <c r="AI21" s="147" t="str">
        <f>IF(AF21&lt;&gt;"",IF(VLOOKUP(AF21,OSS_2018_19!$B$3:$AG$99,21,FALSE)=$S$2,VLOOKUP(AF21,OSS_2018_19!$B$3:$AG$99,20,FALSE),""),"")</f>
        <v/>
      </c>
    </row>
    <row r="22" spans="1:35" s="32" customFormat="1" ht="20.100000000000001" customHeight="1">
      <c r="A22" s="44">
        <f>IF(OSS_2018_19!A22&lt;&gt;"",OSS_2018_19!A22,"")</f>
        <v>20</v>
      </c>
      <c r="B22" s="7" t="str">
        <f>IF(OSS_2018_19!B22&lt;&gt;"",OSS_2018_19!B22,"")</f>
        <v>2018/2058</v>
      </c>
      <c r="C22" s="35" t="str">
        <f>IF(OSS_2018_19!C22&lt;&gt;"",OSS_2018_19!C22,"")</f>
        <v>Derikonjić Igor</v>
      </c>
      <c r="D22" s="7">
        <f>IF(OSS_2018_19!D22&lt;&gt;"",OSS_2018_19!D22,"")</f>
        <v>0</v>
      </c>
      <c r="E22" s="4" t="str">
        <f>IF(OSS_2018_19!E22&lt;&gt;"",OSS_2018_19!E22,"")</f>
        <v/>
      </c>
      <c r="F22" s="97"/>
      <c r="G22" s="97"/>
      <c r="H22" s="97"/>
      <c r="I22" s="97"/>
      <c r="J22" s="99"/>
      <c r="L22" s="7">
        <f>IF(OSS_2018_19!F22&lt;&gt;"",OSS_2018_19!F22,"")</f>
        <v>30</v>
      </c>
      <c r="M22" s="7">
        <f>IF(OSS_2018_19!G22&lt;&gt;"",OSS_2018_19!G22,"")</f>
        <v>29</v>
      </c>
      <c r="N22" s="7" t="str">
        <f>IF(OSS_2018_19!H22&lt;&gt;"",OSS_2018_19!H22,"")</f>
        <v/>
      </c>
      <c r="O22" s="7">
        <f>IF(OSS_2018_19!I22&lt;&gt;"",OSS_2018_19!I22,"")</f>
        <v>9</v>
      </c>
      <c r="P22" s="7">
        <f>IF(OSS_2018_19!J22&lt;&gt;"",OSS_2018_19!J22,"")</f>
        <v>9</v>
      </c>
      <c r="Q22" s="5" t="str">
        <f t="shared" si="4"/>
        <v>NE</v>
      </c>
      <c r="R22" s="87" t="str">
        <f t="shared" si="5"/>
        <v/>
      </c>
      <c r="S22" s="57" t="str">
        <f t="shared" si="1"/>
        <v>NE</v>
      </c>
      <c r="T22" s="57" t="str">
        <f t="shared" si="2"/>
        <v/>
      </c>
      <c r="U22" s="106"/>
      <c r="W22" s="106"/>
      <c r="Y22" s="71">
        <v>21</v>
      </c>
      <c r="Z22" s="120" t="str">
        <f t="shared" si="3"/>
        <v/>
      </c>
      <c r="AA22" s="144" t="str">
        <f>IF(Z22&lt;&gt;"",VLOOKUP(Z22,OSS_2018_19!$B$3:$AG$99,2,FALSE),"")</f>
        <v/>
      </c>
      <c r="AB22" s="147" t="str">
        <f>IF(Z22&lt;&gt;"",IF(VLOOKUP(Z22,OSS_2018_19!$B$3:$AG$99,21,FALSE)=$S$2,VLOOKUP(Z22,OSS_2018_19!$B$3:$AG$99,19,FALSE),""),"")</f>
        <v/>
      </c>
      <c r="AC22" s="147" t="str">
        <f>IF(Z22&lt;&gt;"",IF(VLOOKUP(Z22,OSS_2018_19!$B$3:$AG$99,21,FALSE)=$S$2,VLOOKUP(Z22,OSS_2018_19!$B$3:$AG$99,20,FALSE),""),"")</f>
        <v/>
      </c>
      <c r="AE22" s="71">
        <v>21</v>
      </c>
      <c r="AF22" s="120" t="str">
        <f t="shared" si="0"/>
        <v/>
      </c>
      <c r="AG22" s="144" t="str">
        <f>IF(AF22&lt;&gt;"",VLOOKUP(AF22,OSS_2018_19!$B$3:$AG$99,2,FALSE),"")</f>
        <v/>
      </c>
      <c r="AH22" s="147" t="str">
        <f>IF(AF22&lt;&gt;"",IF(VLOOKUP(AF22,OSS_2018_19!$B$3:$AG$99,21,FALSE)=$S$2,VLOOKUP(AF22,OSS_2018_19!$B$3:$AG$99,19,FALSE),""),"")</f>
        <v/>
      </c>
      <c r="AI22" s="147" t="str">
        <f>IF(AF22&lt;&gt;"",IF(VLOOKUP(AF22,OSS_2018_19!$B$3:$AG$99,21,FALSE)=$S$2,VLOOKUP(AF22,OSS_2018_19!$B$3:$AG$99,20,FALSE),""),"")</f>
        <v/>
      </c>
    </row>
    <row r="23" spans="1:35" s="32" customFormat="1" ht="20.100000000000001" customHeight="1">
      <c r="A23" s="44">
        <f>IF(OSS_2018_19!A23&lt;&gt;"",OSS_2018_19!A23,"")</f>
        <v>21</v>
      </c>
      <c r="B23" s="7" t="str">
        <f>IF(OSS_2018_19!B23&lt;&gt;"",OSS_2018_19!B23,"")</f>
        <v>2017/2024</v>
      </c>
      <c r="C23" s="35" t="str">
        <f>IF(OSS_2018_19!C23&lt;&gt;"",OSS_2018_19!C23,"")</f>
        <v>Dimitrijević Aleksandar</v>
      </c>
      <c r="D23" s="7">
        <f>IF(OSS_2018_19!D23&lt;&gt;"",OSS_2018_19!D23,"")</f>
        <v>0</v>
      </c>
      <c r="E23" s="4" t="str">
        <f>IF(OSS_2018_19!E23&lt;&gt;"",OSS_2018_19!E23,"")</f>
        <v/>
      </c>
      <c r="F23" s="97"/>
      <c r="G23" s="97"/>
      <c r="H23" s="97"/>
      <c r="I23" s="97"/>
      <c r="J23" s="99"/>
      <c r="L23" s="7" t="str">
        <f>IF(OSS_2018_19!F23&lt;&gt;"",OSS_2018_19!F23,"")</f>
        <v/>
      </c>
      <c r="M23" s="7" t="str">
        <f>IF(OSS_2018_19!G23&lt;&gt;"",OSS_2018_19!G23,"")</f>
        <v/>
      </c>
      <c r="N23" s="7" t="str">
        <f>IF(OSS_2018_19!H23&lt;&gt;"",OSS_2018_19!H23,"")</f>
        <v/>
      </c>
      <c r="O23" s="7" t="str">
        <f>IF(OSS_2018_19!I23&lt;&gt;"",OSS_2018_19!I23,"")</f>
        <v/>
      </c>
      <c r="P23" s="7" t="str">
        <f>IF(OSS_2018_19!J23&lt;&gt;"",OSS_2018_19!J23,"")</f>
        <v/>
      </c>
      <c r="Q23" s="5" t="str">
        <f t="shared" si="4"/>
        <v>NE</v>
      </c>
      <c r="R23" s="87" t="str">
        <f t="shared" si="5"/>
        <v/>
      </c>
      <c r="S23" s="57" t="str">
        <f t="shared" si="1"/>
        <v>NE</v>
      </c>
      <c r="T23" s="57" t="str">
        <f t="shared" si="2"/>
        <v/>
      </c>
      <c r="U23" s="106"/>
      <c r="W23" s="106"/>
      <c r="Y23" s="71">
        <v>22</v>
      </c>
      <c r="Z23" s="120" t="str">
        <f t="shared" si="3"/>
        <v/>
      </c>
      <c r="AA23" s="144" t="str">
        <f>IF(Z23&lt;&gt;"",VLOOKUP(Z23,OSS_2018_19!$B$3:$AG$99,2,FALSE),"")</f>
        <v/>
      </c>
      <c r="AB23" s="147" t="str">
        <f>IF(Z23&lt;&gt;"",IF(VLOOKUP(Z23,OSS_2018_19!$B$3:$AG$99,21,FALSE)=$S$2,VLOOKUP(Z23,OSS_2018_19!$B$3:$AG$99,19,FALSE),""),"")</f>
        <v/>
      </c>
      <c r="AC23" s="147" t="str">
        <f>IF(Z23&lt;&gt;"",IF(VLOOKUP(Z23,OSS_2018_19!$B$3:$AG$99,21,FALSE)=$S$2,VLOOKUP(Z23,OSS_2018_19!$B$3:$AG$99,20,FALSE),""),"")</f>
        <v/>
      </c>
      <c r="AE23" s="71">
        <v>22</v>
      </c>
      <c r="AF23" s="120" t="str">
        <f t="shared" si="0"/>
        <v/>
      </c>
      <c r="AG23" s="144" t="str">
        <f>IF(AF23&lt;&gt;"",VLOOKUP(AF23,OSS_2018_19!$B$3:$AG$99,2,FALSE),"")</f>
        <v/>
      </c>
      <c r="AH23" s="147" t="str">
        <f>IF(AF23&lt;&gt;"",IF(VLOOKUP(AF23,OSS_2018_19!$B$3:$AG$99,21,FALSE)=$S$2,VLOOKUP(AF23,OSS_2018_19!$B$3:$AG$99,19,FALSE),""),"")</f>
        <v/>
      </c>
      <c r="AI23" s="147" t="str">
        <f>IF(AF23&lt;&gt;"",IF(VLOOKUP(AF23,OSS_2018_19!$B$3:$AG$99,21,FALSE)=$S$2,VLOOKUP(AF23,OSS_2018_19!$B$3:$AG$99,20,FALSE),""),"")</f>
        <v/>
      </c>
    </row>
    <row r="24" spans="1:35" s="32" customFormat="1" ht="20.100000000000001" customHeight="1">
      <c r="A24" s="44">
        <f>IF(OSS_2018_19!A24&lt;&gt;"",OSS_2018_19!A24,"")</f>
        <v>22</v>
      </c>
      <c r="B24" s="7" t="str">
        <f>IF(OSS_2018_19!B24&lt;&gt;"",OSS_2018_19!B24,"")</f>
        <v>2018/2025</v>
      </c>
      <c r="C24" s="35" t="str">
        <f>IF(OSS_2018_19!C24&lt;&gt;"",OSS_2018_19!C24,"")</f>
        <v>Dimić Nikola</v>
      </c>
      <c r="D24" s="7">
        <f>IF(OSS_2018_19!D24&lt;&gt;"",OSS_2018_19!D24,"")</f>
        <v>0</v>
      </c>
      <c r="E24" s="4" t="str">
        <f>IF(OSS_2018_19!E24&lt;&gt;"",OSS_2018_19!E24,"")</f>
        <v/>
      </c>
      <c r="F24" s="97"/>
      <c r="G24" s="97"/>
      <c r="H24" s="97"/>
      <c r="I24" s="97">
        <v>9</v>
      </c>
      <c r="J24" s="99"/>
      <c r="L24" s="7">
        <f>IF(OSS_2018_19!F24&lt;&gt;"",OSS_2018_19!F24,"")</f>
        <v>24</v>
      </c>
      <c r="M24" s="7">
        <f>IF(OSS_2018_19!G24&lt;&gt;"",OSS_2018_19!G24,"")</f>
        <v>27</v>
      </c>
      <c r="N24" s="7">
        <f>IF(OSS_2018_19!H24&lt;&gt;"",OSS_2018_19!H24,"")</f>
        <v>17</v>
      </c>
      <c r="O24" s="7">
        <f>IF(OSS_2018_19!I24&lt;&gt;"",OSS_2018_19!I24,"")</f>
        <v>9</v>
      </c>
      <c r="P24" s="7">
        <f>IF(OSS_2018_19!J24&lt;&gt;"",OSS_2018_19!J24,"")</f>
        <v>9</v>
      </c>
      <c r="Q24" s="5" t="str">
        <f t="shared" si="4"/>
        <v>DA</v>
      </c>
      <c r="R24" s="87" t="str">
        <f t="shared" si="5"/>
        <v/>
      </c>
      <c r="S24" s="57" t="str">
        <f t="shared" si="1"/>
        <v>NE</v>
      </c>
      <c r="T24" s="57" t="str">
        <f t="shared" si="2"/>
        <v/>
      </c>
      <c r="U24" s="106"/>
      <c r="W24" s="106"/>
      <c r="Y24" s="71">
        <v>23</v>
      </c>
      <c r="Z24" s="120" t="str">
        <f t="shared" si="3"/>
        <v/>
      </c>
      <c r="AA24" s="144" t="str">
        <f>IF(Z24&lt;&gt;"",VLOOKUP(Z24,OSS_2018_19!$B$3:$AG$99,2,FALSE),"")</f>
        <v/>
      </c>
      <c r="AB24" s="147" t="str">
        <f>IF(Z24&lt;&gt;"",IF(VLOOKUP(Z24,OSS_2018_19!$B$3:$AG$99,21,FALSE)=$S$2,VLOOKUP(Z24,OSS_2018_19!$B$3:$AG$99,19,FALSE),""),"")</f>
        <v/>
      </c>
      <c r="AC24" s="147" t="str">
        <f>IF(Z24&lt;&gt;"",IF(VLOOKUP(Z24,OSS_2018_19!$B$3:$AG$99,21,FALSE)=$S$2,VLOOKUP(Z24,OSS_2018_19!$B$3:$AG$99,20,FALSE),""),"")</f>
        <v/>
      </c>
      <c r="AE24" s="71">
        <v>23</v>
      </c>
      <c r="AF24" s="120" t="str">
        <f t="shared" si="0"/>
        <v/>
      </c>
      <c r="AG24" s="144" t="str">
        <f>IF(AF24&lt;&gt;"",VLOOKUP(AF24,OSS_2018_19!$B$3:$AG$99,2,FALSE),"")</f>
        <v/>
      </c>
      <c r="AH24" s="147" t="str">
        <f>IF(AF24&lt;&gt;"",IF(VLOOKUP(AF24,OSS_2018_19!$B$3:$AG$99,21,FALSE)=$S$2,VLOOKUP(AF24,OSS_2018_19!$B$3:$AG$99,19,FALSE),""),"")</f>
        <v/>
      </c>
      <c r="AI24" s="147" t="str">
        <f>IF(AF24&lt;&gt;"",IF(VLOOKUP(AF24,OSS_2018_19!$B$3:$AG$99,21,FALSE)=$S$2,VLOOKUP(AF24,OSS_2018_19!$B$3:$AG$99,20,FALSE),""),"")</f>
        <v/>
      </c>
    </row>
    <row r="25" spans="1:35" s="32" customFormat="1" ht="20.100000000000001" customHeight="1">
      <c r="A25" s="44">
        <f>IF(OSS_2018_19!A25&lt;&gt;"",OSS_2018_19!A25,"")</f>
        <v>23</v>
      </c>
      <c r="B25" s="7" t="str">
        <f>IF(OSS_2018_19!B25&lt;&gt;"",OSS_2018_19!B25,"")</f>
        <v>2017/2049</v>
      </c>
      <c r="C25" s="35" t="str">
        <f>IF(OSS_2018_19!C25&lt;&gt;"",OSS_2018_19!C25,"")</f>
        <v>Dmitrović Ivan</v>
      </c>
      <c r="D25" s="7">
        <f>IF(OSS_2018_19!D25&lt;&gt;"",OSS_2018_19!D25,"")</f>
        <v>0</v>
      </c>
      <c r="E25" s="4" t="str">
        <f>IF(OSS_2018_19!E25&lt;&gt;"",OSS_2018_19!E25,"")</f>
        <v/>
      </c>
      <c r="F25" s="97"/>
      <c r="G25" s="97"/>
      <c r="H25" s="97"/>
      <c r="I25" s="97"/>
      <c r="J25" s="99"/>
      <c r="L25" s="7" t="str">
        <f>IF(OSS_2018_19!F25&lt;&gt;"",OSS_2018_19!F25,"")</f>
        <v/>
      </c>
      <c r="M25" s="7" t="str">
        <f>IF(OSS_2018_19!G25&lt;&gt;"",OSS_2018_19!G25,"")</f>
        <v/>
      </c>
      <c r="N25" s="7" t="str">
        <f>IF(OSS_2018_19!H25&lt;&gt;"",OSS_2018_19!H25,"")</f>
        <v/>
      </c>
      <c r="O25" s="7" t="str">
        <f>IF(OSS_2018_19!I25&lt;&gt;"",OSS_2018_19!I25,"")</f>
        <v/>
      </c>
      <c r="P25" s="7" t="str">
        <f>IF(OSS_2018_19!J25&lt;&gt;"",OSS_2018_19!J25,"")</f>
        <v/>
      </c>
      <c r="Q25" s="5" t="str">
        <f t="shared" si="4"/>
        <v>NE</v>
      </c>
      <c r="R25" s="87" t="str">
        <f t="shared" si="5"/>
        <v/>
      </c>
      <c r="S25" s="57" t="str">
        <f t="shared" si="1"/>
        <v>NE</v>
      </c>
      <c r="T25" s="57" t="str">
        <f t="shared" si="2"/>
        <v/>
      </c>
      <c r="U25" s="106"/>
      <c r="W25" s="106"/>
      <c r="Y25" s="71">
        <v>24</v>
      </c>
      <c r="Z25" s="120" t="str">
        <f t="shared" si="3"/>
        <v/>
      </c>
      <c r="AA25" s="144" t="str">
        <f>IF(Z25&lt;&gt;"",VLOOKUP(Z25,OSS_2018_19!$B$3:$AG$99,2,FALSE),"")</f>
        <v/>
      </c>
      <c r="AB25" s="147" t="str">
        <f>IF(Z25&lt;&gt;"",IF(VLOOKUP(Z25,OSS_2018_19!$B$3:$AG$99,21,FALSE)=$S$2,VLOOKUP(Z25,OSS_2018_19!$B$3:$AG$99,19,FALSE),""),"")</f>
        <v/>
      </c>
      <c r="AC25" s="147" t="str">
        <f>IF(Z25&lt;&gt;"",IF(VLOOKUP(Z25,OSS_2018_19!$B$3:$AG$99,21,FALSE)=$S$2,VLOOKUP(Z25,OSS_2018_19!$B$3:$AG$99,20,FALSE),""),"")</f>
        <v/>
      </c>
      <c r="AE25" s="71">
        <v>24</v>
      </c>
      <c r="AF25" s="120" t="str">
        <f t="shared" si="0"/>
        <v/>
      </c>
      <c r="AG25" s="144" t="str">
        <f>IF(AF25&lt;&gt;"",VLOOKUP(AF25,OSS_2018_19!$B$3:$AG$99,2,FALSE),"")</f>
        <v/>
      </c>
      <c r="AH25" s="147" t="str">
        <f>IF(AF25&lt;&gt;"",IF(VLOOKUP(AF25,OSS_2018_19!$B$3:$AG$99,21,FALSE)=$S$2,VLOOKUP(AF25,OSS_2018_19!$B$3:$AG$99,19,FALSE),""),"")</f>
        <v/>
      </c>
      <c r="AI25" s="147" t="str">
        <f>IF(AF25&lt;&gt;"",IF(VLOOKUP(AF25,OSS_2018_19!$B$3:$AG$99,21,FALSE)=$S$2,VLOOKUP(AF25,OSS_2018_19!$B$3:$AG$99,20,FALSE),""),"")</f>
        <v/>
      </c>
    </row>
    <row r="26" spans="1:35" s="32" customFormat="1" ht="20.100000000000001" customHeight="1">
      <c r="A26" s="44">
        <f>IF(OSS_2018_19!A26&lt;&gt;"",OSS_2018_19!A26,"")</f>
        <v>24</v>
      </c>
      <c r="B26" s="7" t="str">
        <f>IF(OSS_2018_19!B26&lt;&gt;"",OSS_2018_19!B26,"")</f>
        <v>2018/2055</v>
      </c>
      <c r="C26" s="35" t="str">
        <f>IF(OSS_2018_19!C26&lt;&gt;"",OSS_2018_19!C26,"")</f>
        <v>Đokić Dunja</v>
      </c>
      <c r="D26" s="7">
        <f>IF(OSS_2018_19!D26&lt;&gt;"",OSS_2018_19!D26,"")</f>
        <v>0</v>
      </c>
      <c r="E26" s="4" t="str">
        <f>IF(OSS_2018_19!E26&lt;&gt;"",OSS_2018_19!E26,"")</f>
        <v/>
      </c>
      <c r="F26" s="97"/>
      <c r="G26" s="97"/>
      <c r="H26" s="97"/>
      <c r="I26" s="97"/>
      <c r="J26" s="99"/>
      <c r="L26" s="7">
        <f>IF(OSS_2018_19!F26&lt;&gt;"",OSS_2018_19!F26,"")</f>
        <v>30</v>
      </c>
      <c r="M26" s="7">
        <f>IF(OSS_2018_19!G26&lt;&gt;"",OSS_2018_19!G26,"")</f>
        <v>26</v>
      </c>
      <c r="N26" s="7">
        <f>IF(OSS_2018_19!H26&lt;&gt;"",OSS_2018_19!H26,"")</f>
        <v>17</v>
      </c>
      <c r="O26" s="7">
        <f>IF(OSS_2018_19!I26&lt;&gt;"",OSS_2018_19!I26,"")</f>
        <v>9</v>
      </c>
      <c r="P26" s="7">
        <f>IF(OSS_2018_19!J26&lt;&gt;"",OSS_2018_19!J26,"")</f>
        <v>11</v>
      </c>
      <c r="Q26" s="5" t="str">
        <f t="shared" si="4"/>
        <v>DA</v>
      </c>
      <c r="R26" s="87" t="str">
        <f t="shared" si="5"/>
        <v/>
      </c>
      <c r="S26" s="57" t="str">
        <f t="shared" si="1"/>
        <v>NE</v>
      </c>
      <c r="T26" s="57" t="str">
        <f t="shared" si="2"/>
        <v/>
      </c>
      <c r="U26" s="106"/>
      <c r="W26" s="106"/>
      <c r="Y26" s="71">
        <v>25</v>
      </c>
      <c r="Z26" s="120" t="str">
        <f t="shared" si="3"/>
        <v/>
      </c>
      <c r="AA26" s="144" t="str">
        <f>IF(Z26&lt;&gt;"",VLOOKUP(Z26,OSS_2018_19!$B$3:$AG$99,2,FALSE),"")</f>
        <v/>
      </c>
      <c r="AB26" s="147" t="str">
        <f>IF(Z26&lt;&gt;"",IF(VLOOKUP(Z26,OSS_2018_19!$B$3:$AG$99,21,FALSE)=$S$2,VLOOKUP(Z26,OSS_2018_19!$B$3:$AG$99,19,FALSE),""),"")</f>
        <v/>
      </c>
      <c r="AC26" s="147" t="str">
        <f>IF(Z26&lt;&gt;"",IF(VLOOKUP(Z26,OSS_2018_19!$B$3:$AG$99,21,FALSE)=$S$2,VLOOKUP(Z26,OSS_2018_19!$B$3:$AG$99,20,FALSE),""),"")</f>
        <v/>
      </c>
      <c r="AE26" s="71">
        <v>25</v>
      </c>
      <c r="AF26" s="120" t="str">
        <f t="shared" si="0"/>
        <v/>
      </c>
      <c r="AG26" s="144" t="str">
        <f>IF(AF26&lt;&gt;"",VLOOKUP(AF26,OSS_2018_19!$B$3:$AG$99,2,FALSE),"")</f>
        <v/>
      </c>
      <c r="AH26" s="147" t="str">
        <f>IF(AF26&lt;&gt;"",IF(VLOOKUP(AF26,OSS_2018_19!$B$3:$AG$99,21,FALSE)=$S$2,VLOOKUP(AF26,OSS_2018_19!$B$3:$AG$99,19,FALSE),""),"")</f>
        <v/>
      </c>
      <c r="AI26" s="147" t="str">
        <f>IF(AF26&lt;&gt;"",IF(VLOOKUP(AF26,OSS_2018_19!$B$3:$AG$99,21,FALSE)=$S$2,VLOOKUP(AF26,OSS_2018_19!$B$3:$AG$99,20,FALSE),""),"")</f>
        <v/>
      </c>
    </row>
    <row r="27" spans="1:35" s="32" customFormat="1" ht="20.100000000000001" customHeight="1">
      <c r="A27" s="44">
        <f>IF(OSS_2018_19!A27&lt;&gt;"",OSS_2018_19!A27,"")</f>
        <v>25</v>
      </c>
      <c r="B27" s="7" t="str">
        <f>IF(OSS_2018_19!B27&lt;&gt;"",OSS_2018_19!B27,"")</f>
        <v>2018/2502</v>
      </c>
      <c r="C27" s="35" t="str">
        <f>IF(OSS_2018_19!C27&lt;&gt;"",OSS_2018_19!C27,"")</f>
        <v>Đukić Sofija</v>
      </c>
      <c r="D27" s="7">
        <f>IF(OSS_2018_19!D27&lt;&gt;"",OSS_2018_19!D27,"")</f>
        <v>0</v>
      </c>
      <c r="E27" s="4" t="str">
        <f>IF(OSS_2018_19!E27&lt;&gt;"",OSS_2018_19!E27,"")</f>
        <v/>
      </c>
      <c r="F27" s="97"/>
      <c r="G27" s="97"/>
      <c r="H27" s="97"/>
      <c r="I27" s="97"/>
      <c r="J27" s="99"/>
      <c r="L27" s="7">
        <f>IF(OSS_2018_19!F27&lt;&gt;"",OSS_2018_19!F27,"")</f>
        <v>32</v>
      </c>
      <c r="M27" s="7">
        <f>IF(OSS_2018_19!G27&lt;&gt;"",OSS_2018_19!G27,"")</f>
        <v>32</v>
      </c>
      <c r="N27" s="7">
        <f>IF(OSS_2018_19!H27&lt;&gt;"",OSS_2018_19!H27,"")</f>
        <v>21</v>
      </c>
      <c r="O27" s="7">
        <f>IF(OSS_2018_19!I27&lt;&gt;"",OSS_2018_19!I27,"")</f>
        <v>10</v>
      </c>
      <c r="P27" s="7">
        <f>IF(OSS_2018_19!J27&lt;&gt;"",OSS_2018_19!J27,"")</f>
        <v>10</v>
      </c>
      <c r="Q27" s="5" t="str">
        <f t="shared" si="4"/>
        <v>DA</v>
      </c>
      <c r="R27" s="87" t="str">
        <f t="shared" si="5"/>
        <v/>
      </c>
      <c r="S27" s="57" t="str">
        <f t="shared" si="1"/>
        <v>NE</v>
      </c>
      <c r="T27" s="57" t="str">
        <f t="shared" si="2"/>
        <v/>
      </c>
      <c r="U27" s="106"/>
      <c r="W27" s="106"/>
      <c r="Y27" s="71">
        <v>26</v>
      </c>
      <c r="Z27" s="120" t="str">
        <f t="shared" si="3"/>
        <v/>
      </c>
      <c r="AA27" s="144" t="str">
        <f>IF(Z27&lt;&gt;"",VLOOKUP(Z27,OSS_2018_19!$B$3:$AG$99,2,FALSE),"")</f>
        <v/>
      </c>
      <c r="AB27" s="147" t="str">
        <f>IF(Z27&lt;&gt;"",IF(VLOOKUP(Z27,OSS_2018_19!$B$3:$AG$99,21,FALSE)=$S$2,VLOOKUP(Z27,OSS_2018_19!$B$3:$AG$99,19,FALSE),""),"")</f>
        <v/>
      </c>
      <c r="AC27" s="147" t="str">
        <f>IF(Z27&lt;&gt;"",IF(VLOOKUP(Z27,OSS_2018_19!$B$3:$AG$99,21,FALSE)=$S$2,VLOOKUP(Z27,OSS_2018_19!$B$3:$AG$99,20,FALSE),""),"")</f>
        <v/>
      </c>
      <c r="AE27" s="71">
        <v>26</v>
      </c>
      <c r="AF27" s="120" t="str">
        <f t="shared" si="0"/>
        <v/>
      </c>
      <c r="AG27" s="144" t="str">
        <f>IF(AF27&lt;&gt;"",VLOOKUP(AF27,OSS_2018_19!$B$3:$AG$99,2,FALSE),"")</f>
        <v/>
      </c>
      <c r="AH27" s="147" t="str">
        <f>IF(AF27&lt;&gt;"",IF(VLOOKUP(AF27,OSS_2018_19!$B$3:$AG$99,21,FALSE)=$S$2,VLOOKUP(AF27,OSS_2018_19!$B$3:$AG$99,19,FALSE),""),"")</f>
        <v/>
      </c>
      <c r="AI27" s="147" t="str">
        <f>IF(AF27&lt;&gt;"",IF(VLOOKUP(AF27,OSS_2018_19!$B$3:$AG$99,21,FALSE)=$S$2,VLOOKUP(AF27,OSS_2018_19!$B$3:$AG$99,20,FALSE),""),"")</f>
        <v/>
      </c>
    </row>
    <row r="28" spans="1:35" s="32" customFormat="1" ht="20.100000000000001" customHeight="1">
      <c r="A28" s="44">
        <f>IF(OSS_2018_19!A28&lt;&gt;"",OSS_2018_19!A28,"")</f>
        <v>26</v>
      </c>
      <c r="B28" s="7" t="str">
        <f>IF(OSS_2018_19!B28&lt;&gt;"",OSS_2018_19!B28,"")</f>
        <v>2017/2056</v>
      </c>
      <c r="C28" s="35" t="str">
        <f>IF(OSS_2018_19!C28&lt;&gt;"",OSS_2018_19!C28,"")</f>
        <v>Era Boris</v>
      </c>
      <c r="D28" s="7">
        <f>IF(OSS_2018_19!D28&lt;&gt;"",OSS_2018_19!D28,"")</f>
        <v>0</v>
      </c>
      <c r="E28" s="4" t="str">
        <f>IF(OSS_2018_19!E28&lt;&gt;"",OSS_2018_19!E28,"")</f>
        <v/>
      </c>
      <c r="F28" s="97"/>
      <c r="G28" s="97"/>
      <c r="H28" s="97"/>
      <c r="I28" s="97"/>
      <c r="J28" s="99"/>
      <c r="L28" s="7">
        <f>IF(OSS_2018_19!F28&lt;&gt;"",OSS_2018_19!F28,"")</f>
        <v>24</v>
      </c>
      <c r="M28" s="7" t="str">
        <f>IF(OSS_2018_19!G28&lt;&gt;"",OSS_2018_19!G28,"")</f>
        <v/>
      </c>
      <c r="N28" s="7" t="str">
        <f>IF(OSS_2018_19!H28&lt;&gt;"",OSS_2018_19!H28,"")</f>
        <v/>
      </c>
      <c r="O28" s="7" t="str">
        <f>IF(OSS_2018_19!I28&lt;&gt;"",OSS_2018_19!I28,"")</f>
        <v/>
      </c>
      <c r="P28" s="7" t="str">
        <f>IF(OSS_2018_19!J28&lt;&gt;"",OSS_2018_19!J28,"")</f>
        <v/>
      </c>
      <c r="Q28" s="5" t="str">
        <f t="shared" si="4"/>
        <v>NE</v>
      </c>
      <c r="R28" s="87" t="str">
        <f t="shared" si="5"/>
        <v/>
      </c>
      <c r="S28" s="57" t="str">
        <f t="shared" si="1"/>
        <v>NE</v>
      </c>
      <c r="T28" s="57" t="str">
        <f t="shared" si="2"/>
        <v/>
      </c>
      <c r="U28" s="106"/>
      <c r="W28" s="106"/>
      <c r="Y28" s="71">
        <v>27</v>
      </c>
      <c r="Z28" s="120" t="str">
        <f t="shared" si="3"/>
        <v/>
      </c>
      <c r="AA28" s="144" t="str">
        <f>IF(Z28&lt;&gt;"",VLOOKUP(Z28,OSS_2018_19!$B$3:$AG$99,2,FALSE),"")</f>
        <v/>
      </c>
      <c r="AB28" s="147" t="str">
        <f>IF(Z28&lt;&gt;"",IF(VLOOKUP(Z28,OSS_2018_19!$B$3:$AG$99,21,FALSE)=$S$2,VLOOKUP(Z28,OSS_2018_19!$B$3:$AG$99,19,FALSE),""),"")</f>
        <v/>
      </c>
      <c r="AC28" s="147" t="str">
        <f>IF(Z28&lt;&gt;"",IF(VLOOKUP(Z28,OSS_2018_19!$B$3:$AG$99,21,FALSE)=$S$2,VLOOKUP(Z28,OSS_2018_19!$B$3:$AG$99,20,FALSE),""),"")</f>
        <v/>
      </c>
      <c r="AE28" s="71">
        <v>27</v>
      </c>
      <c r="AF28" s="120" t="str">
        <f t="shared" si="0"/>
        <v/>
      </c>
      <c r="AG28" s="144" t="str">
        <f>IF(AF28&lt;&gt;"",VLOOKUP(AF28,OSS_2018_19!$B$3:$AG$99,2,FALSE),"")</f>
        <v/>
      </c>
      <c r="AH28" s="147" t="str">
        <f>IF(AF28&lt;&gt;"",IF(VLOOKUP(AF28,OSS_2018_19!$B$3:$AG$99,21,FALSE)=$S$2,VLOOKUP(AF28,OSS_2018_19!$B$3:$AG$99,19,FALSE),""),"")</f>
        <v/>
      </c>
      <c r="AI28" s="147" t="str">
        <f>IF(AF28&lt;&gt;"",IF(VLOOKUP(AF28,OSS_2018_19!$B$3:$AG$99,21,FALSE)=$S$2,VLOOKUP(AF28,OSS_2018_19!$B$3:$AG$99,20,FALSE),""),"")</f>
        <v/>
      </c>
    </row>
    <row r="29" spans="1:35" s="32" customFormat="1" ht="20.100000000000001" customHeight="1">
      <c r="A29" s="44">
        <f>IF(OSS_2018_19!A29&lt;&gt;"",OSS_2018_19!A29,"")</f>
        <v>27</v>
      </c>
      <c r="B29" s="7" t="str">
        <f>IF(OSS_2018_19!B29&lt;&gt;"",OSS_2018_19!B29,"")</f>
        <v>2018/2511</v>
      </c>
      <c r="C29" s="35" t="str">
        <f>IF(OSS_2018_19!C29&lt;&gt;"",OSS_2018_19!C29,"")</f>
        <v>Žarkov Nina</v>
      </c>
      <c r="D29" s="7">
        <f>IF(OSS_2018_19!D29&lt;&gt;"",OSS_2018_19!D29,"")</f>
        <v>0</v>
      </c>
      <c r="E29" s="4" t="str">
        <f>IF(OSS_2018_19!E29&lt;&gt;"",OSS_2018_19!E29,"")</f>
        <v/>
      </c>
      <c r="F29" s="97"/>
      <c r="G29" s="97"/>
      <c r="H29" s="97"/>
      <c r="I29" s="97"/>
      <c r="J29" s="99"/>
      <c r="L29" s="7">
        <f>IF(OSS_2018_19!F29&lt;&gt;"",OSS_2018_19!F29,"")</f>
        <v>30</v>
      </c>
      <c r="M29" s="7">
        <f>IF(OSS_2018_19!G29&lt;&gt;"",OSS_2018_19!G29,"")</f>
        <v>29</v>
      </c>
      <c r="N29" s="7" t="str">
        <f>IF(OSS_2018_19!H29&lt;&gt;"",OSS_2018_19!H29,"")</f>
        <v/>
      </c>
      <c r="O29" s="7" t="str">
        <f>IF(OSS_2018_19!I29&lt;&gt;"",OSS_2018_19!I29,"")</f>
        <v/>
      </c>
      <c r="P29" s="7">
        <f>IF(OSS_2018_19!J29&lt;&gt;"",OSS_2018_19!J29,"")</f>
        <v>9</v>
      </c>
      <c r="Q29" s="5" t="str">
        <f t="shared" si="4"/>
        <v>NE</v>
      </c>
      <c r="R29" s="87" t="str">
        <f t="shared" si="5"/>
        <v/>
      </c>
      <c r="S29" s="57" t="str">
        <f t="shared" si="1"/>
        <v>NE</v>
      </c>
      <c r="T29" s="57" t="str">
        <f t="shared" si="2"/>
        <v/>
      </c>
      <c r="U29" s="106"/>
      <c r="W29" s="106"/>
      <c r="Y29" s="71">
        <v>28</v>
      </c>
      <c r="Z29" s="120" t="str">
        <f t="shared" si="3"/>
        <v/>
      </c>
      <c r="AA29" s="144" t="str">
        <f>IF(Z29&lt;&gt;"",VLOOKUP(Z29,OSS_2018_19!$B$3:$AG$99,2,FALSE),"")</f>
        <v/>
      </c>
      <c r="AB29" s="147" t="str">
        <f>IF(Z29&lt;&gt;"",IF(VLOOKUP(Z29,OSS_2018_19!$B$3:$AG$99,21,FALSE)=$S$2,VLOOKUP(Z29,OSS_2018_19!$B$3:$AG$99,19,FALSE),""),"")</f>
        <v/>
      </c>
      <c r="AC29" s="147" t="str">
        <f>IF(Z29&lt;&gt;"",IF(VLOOKUP(Z29,OSS_2018_19!$B$3:$AG$99,21,FALSE)=$S$2,VLOOKUP(Z29,OSS_2018_19!$B$3:$AG$99,20,FALSE),""),"")</f>
        <v/>
      </c>
      <c r="AE29" s="71">
        <v>28</v>
      </c>
      <c r="AF29" s="120" t="str">
        <f t="shared" si="0"/>
        <v/>
      </c>
      <c r="AG29" s="144" t="str">
        <f>IF(AF29&lt;&gt;"",VLOOKUP(AF29,OSS_2018_19!$B$3:$AG$99,2,FALSE),"")</f>
        <v/>
      </c>
      <c r="AH29" s="147" t="str">
        <f>IF(AF29&lt;&gt;"",IF(VLOOKUP(AF29,OSS_2018_19!$B$3:$AG$99,21,FALSE)=$S$2,VLOOKUP(AF29,OSS_2018_19!$B$3:$AG$99,19,FALSE),""),"")</f>
        <v/>
      </c>
      <c r="AI29" s="147" t="str">
        <f>IF(AF29&lt;&gt;"",IF(VLOOKUP(AF29,OSS_2018_19!$B$3:$AG$99,21,FALSE)=$S$2,VLOOKUP(AF29,OSS_2018_19!$B$3:$AG$99,20,FALSE),""),"")</f>
        <v/>
      </c>
    </row>
    <row r="30" spans="1:35" s="32" customFormat="1" ht="20.100000000000001" customHeight="1">
      <c r="A30" s="44">
        <f>IF(OSS_2018_19!A30&lt;&gt;"",OSS_2018_19!A30,"")</f>
        <v>28</v>
      </c>
      <c r="B30" s="7" t="str">
        <f>IF(OSS_2018_19!B30&lt;&gt;"",OSS_2018_19!B30,"")</f>
        <v>2017/2039</v>
      </c>
      <c r="C30" s="35" t="str">
        <f>IF(OSS_2018_19!C30&lt;&gt;"",OSS_2018_19!C30,"")</f>
        <v>Živanović Zoran</v>
      </c>
      <c r="D30" s="7">
        <f>IF(OSS_2018_19!D30&lt;&gt;"",OSS_2018_19!D30,"")</f>
        <v>0</v>
      </c>
      <c r="E30" s="4" t="str">
        <f>IF(OSS_2018_19!E30&lt;&gt;"",OSS_2018_19!E30,"")</f>
        <v/>
      </c>
      <c r="F30" s="97"/>
      <c r="G30" s="97"/>
      <c r="H30" s="97"/>
      <c r="I30" s="97"/>
      <c r="J30" s="99"/>
      <c r="L30" s="7">
        <f>IF(OSS_2018_19!F30&lt;&gt;"",OSS_2018_19!F30,"")</f>
        <v>24</v>
      </c>
      <c r="M30" s="7" t="str">
        <f>IF(OSS_2018_19!G30&lt;&gt;"",OSS_2018_19!G30,"")</f>
        <v/>
      </c>
      <c r="N30" s="7" t="str">
        <f>IF(OSS_2018_19!H30&lt;&gt;"",OSS_2018_19!H30,"")</f>
        <v/>
      </c>
      <c r="O30" s="7" t="str">
        <f>IF(OSS_2018_19!I30&lt;&gt;"",OSS_2018_19!I30,"")</f>
        <v/>
      </c>
      <c r="P30" s="7" t="str">
        <f>IF(OSS_2018_19!J30&lt;&gt;"",OSS_2018_19!J30,"")</f>
        <v/>
      </c>
      <c r="Q30" s="5" t="str">
        <f t="shared" si="4"/>
        <v>NE</v>
      </c>
      <c r="R30" s="87" t="str">
        <f t="shared" si="5"/>
        <v/>
      </c>
      <c r="S30" s="57" t="str">
        <f t="shared" si="1"/>
        <v>NE</v>
      </c>
      <c r="T30" s="57" t="str">
        <f t="shared" si="2"/>
        <v/>
      </c>
      <c r="U30" s="106"/>
      <c r="W30" s="106"/>
      <c r="Y30" s="71">
        <v>29</v>
      </c>
      <c r="Z30" s="120" t="str">
        <f t="shared" si="3"/>
        <v/>
      </c>
      <c r="AA30" s="144" t="str">
        <f>IF(Z30&lt;&gt;"",VLOOKUP(Z30,OSS_2018_19!$B$3:$AG$99,2,FALSE),"")</f>
        <v/>
      </c>
      <c r="AB30" s="147" t="str">
        <f>IF(Z30&lt;&gt;"",IF(VLOOKUP(Z30,OSS_2018_19!$B$3:$AG$99,21,FALSE)=$S$2,VLOOKUP(Z30,OSS_2018_19!$B$3:$AG$99,19,FALSE),""),"")</f>
        <v/>
      </c>
      <c r="AC30" s="147" t="str">
        <f>IF(Z30&lt;&gt;"",IF(VLOOKUP(Z30,OSS_2018_19!$B$3:$AG$99,21,FALSE)=$S$2,VLOOKUP(Z30,OSS_2018_19!$B$3:$AG$99,20,FALSE),""),"")</f>
        <v/>
      </c>
      <c r="AE30" s="71">
        <v>29</v>
      </c>
      <c r="AF30" s="120" t="str">
        <f t="shared" si="0"/>
        <v/>
      </c>
      <c r="AG30" s="144" t="str">
        <f>IF(AF30&lt;&gt;"",VLOOKUP(AF30,OSS_2018_19!$B$3:$AG$99,2,FALSE),"")</f>
        <v/>
      </c>
      <c r="AH30" s="147" t="str">
        <f>IF(AF30&lt;&gt;"",IF(VLOOKUP(AF30,OSS_2018_19!$B$3:$AG$99,21,FALSE)=$S$2,VLOOKUP(AF30,OSS_2018_19!$B$3:$AG$99,19,FALSE),""),"")</f>
        <v/>
      </c>
      <c r="AI30" s="147" t="str">
        <f>IF(AF30&lt;&gt;"",IF(VLOOKUP(AF30,OSS_2018_19!$B$3:$AG$99,21,FALSE)=$S$2,VLOOKUP(AF30,OSS_2018_19!$B$3:$AG$99,20,FALSE),""),"")</f>
        <v/>
      </c>
    </row>
    <row r="31" spans="1:35" s="32" customFormat="1" ht="20.100000000000001" customHeight="1">
      <c r="A31" s="44">
        <f>IF(OSS_2018_19!A31&lt;&gt;"",OSS_2018_19!A31,"")</f>
        <v>29</v>
      </c>
      <c r="B31" s="7" t="str">
        <f>IF(OSS_2018_19!B31&lt;&gt;"",OSS_2018_19!B31,"")</f>
        <v>2018/2029</v>
      </c>
      <c r="C31" s="35" t="str">
        <f>IF(OSS_2018_19!C31&lt;&gt;"",OSS_2018_19!C31,"")</f>
        <v>Zoljavin Ivan</v>
      </c>
      <c r="D31" s="7">
        <f>IF(OSS_2018_19!D31&lt;&gt;"",OSS_2018_19!D31,"")</f>
        <v>0</v>
      </c>
      <c r="E31" s="4" t="str">
        <f>IF(OSS_2018_19!E31&lt;&gt;"",OSS_2018_19!E31,"")</f>
        <v/>
      </c>
      <c r="F31" s="97"/>
      <c r="G31" s="97"/>
      <c r="H31" s="97"/>
      <c r="I31" s="97"/>
      <c r="J31" s="99"/>
      <c r="L31" s="7" t="str">
        <f>IF(OSS_2018_19!F31&lt;&gt;"",OSS_2018_19!F31,"")</f>
        <v/>
      </c>
      <c r="M31" s="7" t="str">
        <f>IF(OSS_2018_19!G31&lt;&gt;"",OSS_2018_19!G31,"")</f>
        <v/>
      </c>
      <c r="N31" s="7" t="str">
        <f>IF(OSS_2018_19!H31&lt;&gt;"",OSS_2018_19!H31,"")</f>
        <v/>
      </c>
      <c r="O31" s="7" t="str">
        <f>IF(OSS_2018_19!I31&lt;&gt;"",OSS_2018_19!I31,"")</f>
        <v/>
      </c>
      <c r="P31" s="7" t="str">
        <f>IF(OSS_2018_19!J31&lt;&gt;"",OSS_2018_19!J31,"")</f>
        <v/>
      </c>
      <c r="Q31" s="5" t="str">
        <f t="shared" si="4"/>
        <v>NE</v>
      </c>
      <c r="R31" s="87" t="str">
        <f t="shared" si="5"/>
        <v/>
      </c>
      <c r="S31" s="57" t="str">
        <f t="shared" si="1"/>
        <v>NE</v>
      </c>
      <c r="T31" s="57" t="str">
        <f t="shared" si="2"/>
        <v/>
      </c>
      <c r="U31" s="106"/>
      <c r="W31" s="106"/>
      <c r="Y31" s="71">
        <v>30</v>
      </c>
      <c r="Z31" s="120" t="str">
        <f t="shared" si="3"/>
        <v/>
      </c>
      <c r="AA31" s="144" t="str">
        <f>IF(Z31&lt;&gt;"",VLOOKUP(Z31,OSS_2018_19!$B$3:$AG$99,2,FALSE),"")</f>
        <v/>
      </c>
      <c r="AB31" s="147" t="str">
        <f>IF(Z31&lt;&gt;"",IF(VLOOKUP(Z31,OSS_2018_19!$B$3:$AG$99,21,FALSE)=$S$2,VLOOKUP(Z31,OSS_2018_19!$B$3:$AG$99,19,FALSE),""),"")</f>
        <v/>
      </c>
      <c r="AC31" s="147" t="str">
        <f>IF(Z31&lt;&gt;"",IF(VLOOKUP(Z31,OSS_2018_19!$B$3:$AG$99,21,FALSE)=$S$2,VLOOKUP(Z31,OSS_2018_19!$B$3:$AG$99,20,FALSE),""),"")</f>
        <v/>
      </c>
      <c r="AD31" s="33"/>
      <c r="AE31" s="71">
        <v>30</v>
      </c>
      <c r="AF31" s="120" t="str">
        <f t="shared" si="0"/>
        <v/>
      </c>
      <c r="AG31" s="144" t="str">
        <f>IF(AF31&lt;&gt;"",VLOOKUP(AF31,OSS_2018_19!$B$3:$AG$99,2,FALSE),"")</f>
        <v/>
      </c>
      <c r="AH31" s="147" t="str">
        <f>IF(AF31&lt;&gt;"",IF(VLOOKUP(AF31,OSS_2018_19!$B$3:$AG$99,21,FALSE)=$S$2,VLOOKUP(AF31,OSS_2018_19!$B$3:$AG$99,19,FALSE),""),"")</f>
        <v/>
      </c>
      <c r="AI31" s="147" t="str">
        <f>IF(AF31&lt;&gt;"",IF(VLOOKUP(AF31,OSS_2018_19!$B$3:$AG$99,21,FALSE)=$S$2,VLOOKUP(AF31,OSS_2018_19!$B$3:$AG$99,20,FALSE),""),"")</f>
        <v/>
      </c>
    </row>
    <row r="32" spans="1:35" s="32" customFormat="1" ht="20.100000000000001" customHeight="1">
      <c r="A32" s="44">
        <f>IF(OSS_2018_19!A32&lt;&gt;"",OSS_2018_19!A32,"")</f>
        <v>30</v>
      </c>
      <c r="B32" s="7" t="str">
        <f>IF(OSS_2018_19!B32&lt;&gt;"",OSS_2018_19!B32,"")</f>
        <v>2018/2006</v>
      </c>
      <c r="C32" s="35" t="str">
        <f>IF(OSS_2018_19!C32&lt;&gt;"",OSS_2018_19!C32,"")</f>
        <v>Ignjatović Stefan</v>
      </c>
      <c r="D32" s="7">
        <f>IF(OSS_2018_19!D32&lt;&gt;"",OSS_2018_19!D32,"")</f>
        <v>0</v>
      </c>
      <c r="E32" s="4" t="str">
        <f>IF(OSS_2018_19!E32&lt;&gt;"",OSS_2018_19!E32,"")</f>
        <v/>
      </c>
      <c r="F32" s="97"/>
      <c r="G32" s="97"/>
      <c r="H32" s="97"/>
      <c r="I32" s="97"/>
      <c r="J32" s="99"/>
      <c r="L32" s="7">
        <f>IF(OSS_2018_19!F32&lt;&gt;"",OSS_2018_19!F32,"")</f>
        <v>30</v>
      </c>
      <c r="M32" s="7">
        <f>IF(OSS_2018_19!G32&lt;&gt;"",OSS_2018_19!G32,"")</f>
        <v>30</v>
      </c>
      <c r="N32" s="7">
        <f>IF(OSS_2018_19!H32&lt;&gt;"",OSS_2018_19!H32,"")</f>
        <v>15</v>
      </c>
      <c r="O32" s="7">
        <f>IF(OSS_2018_19!I32&lt;&gt;"",OSS_2018_19!I32,"")</f>
        <v>10</v>
      </c>
      <c r="P32" s="7">
        <f>IF(OSS_2018_19!J32&lt;&gt;"",OSS_2018_19!J32,"")</f>
        <v>12</v>
      </c>
      <c r="Q32" s="5" t="str">
        <f t="shared" si="4"/>
        <v>DA</v>
      </c>
      <c r="R32" s="87" t="str">
        <f t="shared" si="5"/>
        <v/>
      </c>
      <c r="S32" s="57" t="str">
        <f t="shared" si="1"/>
        <v>NE</v>
      </c>
      <c r="T32" s="57" t="str">
        <f t="shared" si="2"/>
        <v/>
      </c>
      <c r="U32" s="106"/>
      <c r="W32" s="106"/>
      <c r="Y32" s="71">
        <v>31</v>
      </c>
      <c r="Z32" s="120" t="str">
        <f t="shared" si="3"/>
        <v/>
      </c>
      <c r="AA32" s="144" t="str">
        <f>IF(Z32&lt;&gt;"",VLOOKUP(Z32,OSS_2018_19!$B$3:$AG$99,2,FALSE),"")</f>
        <v/>
      </c>
      <c r="AB32" s="147" t="str">
        <f>IF(Z32&lt;&gt;"",IF(VLOOKUP(Z32,OSS_2018_19!$B$3:$AG$99,21,FALSE)=$S$2,VLOOKUP(Z32,OSS_2018_19!$B$3:$AG$99,19,FALSE),""),"")</f>
        <v/>
      </c>
      <c r="AC32" s="147" t="str">
        <f>IF(Z32&lt;&gt;"",IF(VLOOKUP(Z32,OSS_2018_19!$B$3:$AG$99,21,FALSE)=$S$2,VLOOKUP(Z32,OSS_2018_19!$B$3:$AG$99,20,FALSE),""),"")</f>
        <v/>
      </c>
      <c r="AD32" s="33"/>
      <c r="AE32" s="71">
        <v>31</v>
      </c>
      <c r="AF32" s="120" t="str">
        <f t="shared" si="0"/>
        <v/>
      </c>
      <c r="AG32" s="144" t="str">
        <f>IF(AF32&lt;&gt;"",VLOOKUP(AF32,OSS_2018_19!$B$3:$AG$99,2,FALSE),"")</f>
        <v/>
      </c>
      <c r="AH32" s="147" t="str">
        <f>IF(AF32&lt;&gt;"",IF(VLOOKUP(AF32,OSS_2018_19!$B$3:$AG$99,21,FALSE)=$S$2,VLOOKUP(AF32,OSS_2018_19!$B$3:$AG$99,19,FALSE),""),"")</f>
        <v/>
      </c>
      <c r="AI32" s="147" t="str">
        <f>IF(AF32&lt;&gt;"",IF(VLOOKUP(AF32,OSS_2018_19!$B$3:$AG$99,21,FALSE)=$S$2,VLOOKUP(AF32,OSS_2018_19!$B$3:$AG$99,20,FALSE),""),"")</f>
        <v/>
      </c>
    </row>
    <row r="33" spans="1:35" s="32" customFormat="1" ht="20.100000000000001" customHeight="1">
      <c r="A33" s="44">
        <f>IF(OSS_2018_19!A33&lt;&gt;"",OSS_2018_19!A33,"")</f>
        <v>31</v>
      </c>
      <c r="B33" s="7" t="str">
        <f>IF(OSS_2018_19!B33&lt;&gt;"",OSS_2018_19!B33,"")</f>
        <v>2018/2003</v>
      </c>
      <c r="C33" s="35" t="str">
        <f>IF(OSS_2018_19!C33&lt;&gt;"",OSS_2018_19!C33,"")</f>
        <v>Ilić Nikola</v>
      </c>
      <c r="D33" s="7">
        <f>IF(OSS_2018_19!D33&lt;&gt;"",OSS_2018_19!D33,"")</f>
        <v>0</v>
      </c>
      <c r="E33" s="4" t="str">
        <f>IF(OSS_2018_19!E33&lt;&gt;"",OSS_2018_19!E33,"")</f>
        <v/>
      </c>
      <c r="F33" s="97"/>
      <c r="G33" s="97"/>
      <c r="H33" s="97"/>
      <c r="I33" s="97"/>
      <c r="J33" s="99"/>
      <c r="L33" s="7">
        <f>IF(OSS_2018_19!F33&lt;&gt;"",OSS_2018_19!F33,"")</f>
        <v>25</v>
      </c>
      <c r="M33" s="7">
        <f>IF(OSS_2018_19!G33&lt;&gt;"",OSS_2018_19!G33,"")</f>
        <v>24</v>
      </c>
      <c r="N33" s="7">
        <f>IF(OSS_2018_19!H33&lt;&gt;"",OSS_2018_19!H33,"")</f>
        <v>11</v>
      </c>
      <c r="O33" s="7">
        <f>IF(OSS_2018_19!I33&lt;&gt;"",OSS_2018_19!I33,"")</f>
        <v>9</v>
      </c>
      <c r="P33" s="7">
        <f>IF(OSS_2018_19!J33&lt;&gt;"",OSS_2018_19!J33,"")</f>
        <v>12</v>
      </c>
      <c r="Q33" s="5" t="str">
        <f t="shared" si="4"/>
        <v>DA</v>
      </c>
      <c r="R33" s="87" t="str">
        <f t="shared" si="5"/>
        <v/>
      </c>
      <c r="S33" s="57" t="str">
        <f t="shared" si="1"/>
        <v>NE</v>
      </c>
      <c r="T33" s="57" t="str">
        <f t="shared" si="2"/>
        <v/>
      </c>
      <c r="U33" s="106"/>
      <c r="W33" s="106"/>
      <c r="Y33" s="71">
        <v>32</v>
      </c>
      <c r="Z33" s="120" t="str">
        <f t="shared" si="3"/>
        <v/>
      </c>
      <c r="AA33" s="144" t="str">
        <f>IF(Z33&lt;&gt;"",VLOOKUP(Z33,OSS_2018_19!$B$3:$AG$99,2,FALSE),"")</f>
        <v/>
      </c>
      <c r="AB33" s="147" t="str">
        <f>IF(Z33&lt;&gt;"",IF(VLOOKUP(Z33,OSS_2018_19!$B$3:$AG$99,21,FALSE)=$S$2,VLOOKUP(Z33,OSS_2018_19!$B$3:$AG$99,19,FALSE),""),"")</f>
        <v/>
      </c>
      <c r="AC33" s="147" t="str">
        <f>IF(Z33&lt;&gt;"",IF(VLOOKUP(Z33,OSS_2018_19!$B$3:$AG$99,21,FALSE)=$S$2,VLOOKUP(Z33,OSS_2018_19!$B$3:$AG$99,20,FALSE),""),"")</f>
        <v/>
      </c>
      <c r="AD33" s="33"/>
      <c r="AE33" s="71">
        <v>32</v>
      </c>
      <c r="AF33" s="120" t="str">
        <f t="shared" si="0"/>
        <v/>
      </c>
      <c r="AG33" s="144" t="str">
        <f>IF(AF33&lt;&gt;"",VLOOKUP(AF33,OSS_2018_19!$B$3:$AG$99,2,FALSE),"")</f>
        <v/>
      </c>
      <c r="AH33" s="147" t="str">
        <f>IF(AF33&lt;&gt;"",IF(VLOOKUP(AF33,OSS_2018_19!$B$3:$AG$99,21,FALSE)=$S$2,VLOOKUP(AF33,OSS_2018_19!$B$3:$AG$99,19,FALSE),""),"")</f>
        <v/>
      </c>
      <c r="AI33" s="147" t="str">
        <f>IF(AF33&lt;&gt;"",IF(VLOOKUP(AF33,OSS_2018_19!$B$3:$AG$99,21,FALSE)=$S$2,VLOOKUP(AF33,OSS_2018_19!$B$3:$AG$99,20,FALSE),""),"")</f>
        <v/>
      </c>
    </row>
    <row r="34" spans="1:35" s="32" customFormat="1" ht="20.100000000000001" customHeight="1">
      <c r="A34" s="44">
        <f>IF(OSS_2018_19!A34&lt;&gt;"",OSS_2018_19!A34,"")</f>
        <v>32</v>
      </c>
      <c r="B34" s="7" t="str">
        <f>IF(OSS_2018_19!B34&lt;&gt;"",OSS_2018_19!B34,"")</f>
        <v>2018/2012</v>
      </c>
      <c r="C34" s="35" t="str">
        <f>IF(OSS_2018_19!C34&lt;&gt;"",OSS_2018_19!C34,"")</f>
        <v>Ilić Stefan</v>
      </c>
      <c r="D34" s="7">
        <f>IF(OSS_2018_19!D34&lt;&gt;"",OSS_2018_19!D34,"")</f>
        <v>0</v>
      </c>
      <c r="E34" s="4" t="str">
        <f>IF(OSS_2018_19!E34&lt;&gt;"",OSS_2018_19!E34,"")</f>
        <v/>
      </c>
      <c r="F34" s="97"/>
      <c r="G34" s="97"/>
      <c r="H34" s="97"/>
      <c r="I34" s="97"/>
      <c r="J34" s="99"/>
      <c r="L34" s="7">
        <f>IF(OSS_2018_19!F34&lt;&gt;"",OSS_2018_19!F34,"")</f>
        <v>30</v>
      </c>
      <c r="M34" s="7">
        <f>IF(OSS_2018_19!G34&lt;&gt;"",OSS_2018_19!G34,"")</f>
        <v>32</v>
      </c>
      <c r="N34" s="7">
        <f>IF(OSS_2018_19!H34&lt;&gt;"",OSS_2018_19!H34,"")</f>
        <v>20</v>
      </c>
      <c r="O34" s="7">
        <f>IF(OSS_2018_19!I34&lt;&gt;"",OSS_2018_19!I34,"")</f>
        <v>11</v>
      </c>
      <c r="P34" s="7">
        <f>IF(OSS_2018_19!J34&lt;&gt;"",OSS_2018_19!J34,"")</f>
        <v>11</v>
      </c>
      <c r="Q34" s="5" t="str">
        <f t="shared" si="4"/>
        <v>DA</v>
      </c>
      <c r="R34" s="87" t="str">
        <f t="shared" si="5"/>
        <v/>
      </c>
      <c r="S34" s="57" t="str">
        <f t="shared" si="1"/>
        <v>NE</v>
      </c>
      <c r="T34" s="57" t="str">
        <f t="shared" si="2"/>
        <v/>
      </c>
      <c r="U34" s="106"/>
      <c r="W34" s="106"/>
      <c r="Y34" s="71">
        <v>33</v>
      </c>
      <c r="Z34" s="120" t="str">
        <f t="shared" si="3"/>
        <v/>
      </c>
      <c r="AA34" s="144" t="str">
        <f>IF(Z34&lt;&gt;"",VLOOKUP(Z34,OSS_2018_19!$B$3:$AG$99,2,FALSE),"")</f>
        <v/>
      </c>
      <c r="AB34" s="147" t="str">
        <f>IF(Z34&lt;&gt;"",IF(VLOOKUP(Z34,OSS_2018_19!$B$3:$AG$99,21,FALSE)=$S$2,VLOOKUP(Z34,OSS_2018_19!$B$3:$AG$99,19,FALSE),""),"")</f>
        <v/>
      </c>
      <c r="AC34" s="147" t="str">
        <f>IF(Z34&lt;&gt;"",IF(VLOOKUP(Z34,OSS_2018_19!$B$3:$AG$99,21,FALSE)=$S$2,VLOOKUP(Z34,OSS_2018_19!$B$3:$AG$99,20,FALSE),""),"")</f>
        <v/>
      </c>
      <c r="AD34" s="33"/>
      <c r="AE34" s="71">
        <v>33</v>
      </c>
      <c r="AF34" s="120" t="str">
        <f t="shared" si="0"/>
        <v/>
      </c>
      <c r="AG34" s="144" t="str">
        <f>IF(AF34&lt;&gt;"",VLOOKUP(AF34,OSS_2018_19!$B$3:$AG$99,2,FALSE),"")</f>
        <v/>
      </c>
      <c r="AH34" s="147" t="str">
        <f>IF(AF34&lt;&gt;"",IF(VLOOKUP(AF34,OSS_2018_19!$B$3:$AG$99,21,FALSE)=$S$2,VLOOKUP(AF34,OSS_2018_19!$B$3:$AG$99,19,FALSE),""),"")</f>
        <v/>
      </c>
      <c r="AI34" s="147" t="str">
        <f>IF(AF34&lt;&gt;"",IF(VLOOKUP(AF34,OSS_2018_19!$B$3:$AG$99,21,FALSE)=$S$2,VLOOKUP(AF34,OSS_2018_19!$B$3:$AG$99,20,FALSE),""),"")</f>
        <v/>
      </c>
    </row>
    <row r="35" spans="1:35" s="32" customFormat="1" ht="20.100000000000001" customHeight="1">
      <c r="A35" s="44">
        <f>IF(OSS_2018_19!A35&lt;&gt;"",OSS_2018_19!A35,"")</f>
        <v>33</v>
      </c>
      <c r="B35" s="7" t="str">
        <f>IF(OSS_2018_19!B35&lt;&gt;"",OSS_2018_19!B35,"")</f>
        <v>2018/2067</v>
      </c>
      <c r="C35" s="35" t="str">
        <f>IF(OSS_2018_19!C35&lt;&gt;"",OSS_2018_19!C35,"")</f>
        <v>Injac Katarina</v>
      </c>
      <c r="D35" s="7">
        <f>IF(OSS_2018_19!D35&lt;&gt;"",OSS_2018_19!D35,"")</f>
        <v>0</v>
      </c>
      <c r="E35" s="4" t="str">
        <f>IF(OSS_2018_19!E35&lt;&gt;"",OSS_2018_19!E35,"")</f>
        <v/>
      </c>
      <c r="F35" s="97"/>
      <c r="G35" s="97"/>
      <c r="H35" s="97"/>
      <c r="I35" s="97"/>
      <c r="J35" s="99"/>
      <c r="L35" s="7" t="str">
        <f>IF(OSS_2018_19!F35&lt;&gt;"",OSS_2018_19!F35,"")</f>
        <v/>
      </c>
      <c r="M35" s="7" t="str">
        <f>IF(OSS_2018_19!G35&lt;&gt;"",OSS_2018_19!G35,"")</f>
        <v/>
      </c>
      <c r="N35" s="7" t="str">
        <f>IF(OSS_2018_19!H35&lt;&gt;"",OSS_2018_19!H35,"")</f>
        <v/>
      </c>
      <c r="O35" s="7" t="str">
        <f>IF(OSS_2018_19!I35&lt;&gt;"",OSS_2018_19!I35,"")</f>
        <v/>
      </c>
      <c r="P35" s="7" t="str">
        <f>IF(OSS_2018_19!J35&lt;&gt;"",OSS_2018_19!J35,"")</f>
        <v/>
      </c>
      <c r="Q35" s="5" t="str">
        <f t="shared" si="4"/>
        <v>NE</v>
      </c>
      <c r="R35" s="87" t="str">
        <f t="shared" si="5"/>
        <v/>
      </c>
      <c r="S35" s="57" t="str">
        <f t="shared" si="1"/>
        <v>NE</v>
      </c>
      <c r="T35" s="57" t="str">
        <f t="shared" si="2"/>
        <v/>
      </c>
      <c r="U35" s="106"/>
      <c r="W35" s="106"/>
      <c r="Y35" s="71">
        <v>34</v>
      </c>
      <c r="Z35" s="120" t="str">
        <f t="shared" si="3"/>
        <v/>
      </c>
      <c r="AA35" s="144" t="str">
        <f>IF(Z35&lt;&gt;"",VLOOKUP(Z35,OSS_2018_19!$B$3:$AG$99,2,FALSE),"")</f>
        <v/>
      </c>
      <c r="AB35" s="147" t="str">
        <f>IF(Z35&lt;&gt;"",IF(VLOOKUP(Z35,OSS_2018_19!$B$3:$AG$99,21,FALSE)=$S$2,VLOOKUP(Z35,OSS_2018_19!$B$3:$AG$99,19,FALSE),""),"")</f>
        <v/>
      </c>
      <c r="AC35" s="147" t="str">
        <f>IF(Z35&lt;&gt;"",IF(VLOOKUP(Z35,OSS_2018_19!$B$3:$AG$99,21,FALSE)=$S$2,VLOOKUP(Z35,OSS_2018_19!$B$3:$AG$99,20,FALSE),""),"")</f>
        <v/>
      </c>
      <c r="AD35" s="33"/>
      <c r="AE35" s="71">
        <v>34</v>
      </c>
      <c r="AF35" s="120" t="str">
        <f t="shared" si="0"/>
        <v/>
      </c>
      <c r="AG35" s="144" t="str">
        <f>IF(AF35&lt;&gt;"",VLOOKUP(AF35,OSS_2018_19!$B$3:$AG$99,2,FALSE),"")</f>
        <v/>
      </c>
      <c r="AH35" s="147" t="str">
        <f>IF(AF35&lt;&gt;"",IF(VLOOKUP(AF35,OSS_2018_19!$B$3:$AG$99,21,FALSE)=$S$2,VLOOKUP(AF35,OSS_2018_19!$B$3:$AG$99,19,FALSE),""),"")</f>
        <v/>
      </c>
      <c r="AI35" s="147" t="str">
        <f>IF(AF35&lt;&gt;"",IF(VLOOKUP(AF35,OSS_2018_19!$B$3:$AG$99,21,FALSE)=$S$2,VLOOKUP(AF35,OSS_2018_19!$B$3:$AG$99,20,FALSE),""),"")</f>
        <v/>
      </c>
    </row>
    <row r="36" spans="1:35" s="33" customFormat="1" ht="20.100000000000001" customHeight="1">
      <c r="A36" s="44">
        <f>IF(OSS_2018_19!A36&lt;&gt;"",OSS_2018_19!A36,"")</f>
        <v>34</v>
      </c>
      <c r="B36" s="7" t="str">
        <f>IF(OSS_2018_19!B36&lt;&gt;"",OSS_2018_19!B36,"")</f>
        <v>2018/2063</v>
      </c>
      <c r="C36" s="35" t="str">
        <f>IF(OSS_2018_19!C36&lt;&gt;"",OSS_2018_19!C36,"")</f>
        <v>Jakovljević Relja</v>
      </c>
      <c r="D36" s="7">
        <f>IF(OSS_2018_19!D36&lt;&gt;"",OSS_2018_19!D36,"")</f>
        <v>0</v>
      </c>
      <c r="E36" s="7" t="str">
        <f>IF(OSS_2018_19!E36&lt;&gt;"",OSS_2018_19!E36,"")</f>
        <v/>
      </c>
      <c r="F36" s="97"/>
      <c r="G36" s="97"/>
      <c r="H36" s="97"/>
      <c r="I36" s="97"/>
      <c r="J36" s="99"/>
      <c r="L36" s="7" t="str">
        <f>IF(OSS_2018_19!F36&lt;&gt;"",OSS_2018_19!F36,"")</f>
        <v/>
      </c>
      <c r="M36" s="7" t="str">
        <f>IF(OSS_2018_19!G36&lt;&gt;"",OSS_2018_19!G36,"")</f>
        <v/>
      </c>
      <c r="N36" s="7" t="str">
        <f>IF(OSS_2018_19!H36&lt;&gt;"",OSS_2018_19!H36,"")</f>
        <v/>
      </c>
      <c r="O36" s="7" t="str">
        <f>IF(OSS_2018_19!I36&lt;&gt;"",OSS_2018_19!I36,"")</f>
        <v/>
      </c>
      <c r="P36" s="7" t="str">
        <f>IF(OSS_2018_19!J36&lt;&gt;"",OSS_2018_19!J36,"")</f>
        <v/>
      </c>
      <c r="Q36" s="5" t="str">
        <f t="shared" si="4"/>
        <v>NE</v>
      </c>
      <c r="R36" s="87" t="str">
        <f t="shared" si="5"/>
        <v/>
      </c>
      <c r="S36" s="57" t="str">
        <f t="shared" si="1"/>
        <v>NE</v>
      </c>
      <c r="T36" s="88" t="str">
        <f t="shared" si="2"/>
        <v/>
      </c>
      <c r="U36" s="107"/>
      <c r="W36" s="107"/>
      <c r="Y36" s="71">
        <v>35</v>
      </c>
      <c r="Z36" s="120" t="str">
        <f t="shared" si="3"/>
        <v/>
      </c>
      <c r="AA36" s="144" t="str">
        <f>IF(Z36&lt;&gt;"",VLOOKUP(Z36,OSS_2018_19!$B$3:$AG$99,2,FALSE),"")</f>
        <v/>
      </c>
      <c r="AB36" s="147" t="str">
        <f>IF(Z36&lt;&gt;"",IF(VLOOKUP(Z36,OSS_2018_19!$B$3:$AG$99,21,FALSE)=$S$2,VLOOKUP(Z36,OSS_2018_19!$B$3:$AG$99,19,FALSE),""),"")</f>
        <v/>
      </c>
      <c r="AC36" s="147" t="str">
        <f>IF(Z36&lt;&gt;"",IF(VLOOKUP(Z36,OSS_2018_19!$B$3:$AG$99,21,FALSE)=$S$2,VLOOKUP(Z36,OSS_2018_19!$B$3:$AG$99,20,FALSE),""),"")</f>
        <v/>
      </c>
      <c r="AE36" s="71">
        <v>35</v>
      </c>
      <c r="AF36" s="120" t="str">
        <f t="shared" si="0"/>
        <v/>
      </c>
      <c r="AG36" s="144" t="str">
        <f>IF(AF36&lt;&gt;"",VLOOKUP(AF36,OSS_2018_19!$B$3:$AG$99,2,FALSE),"")</f>
        <v/>
      </c>
      <c r="AH36" s="147" t="str">
        <f>IF(AF36&lt;&gt;"",IF(VLOOKUP(AF36,OSS_2018_19!$B$3:$AG$99,21,FALSE)=$S$2,VLOOKUP(AF36,OSS_2018_19!$B$3:$AG$99,19,FALSE),""),"")</f>
        <v/>
      </c>
      <c r="AI36" s="147" t="str">
        <f>IF(AF36&lt;&gt;"",IF(VLOOKUP(AF36,OSS_2018_19!$B$3:$AG$99,21,FALSE)=$S$2,VLOOKUP(AF36,OSS_2018_19!$B$3:$AG$99,20,FALSE),""),"")</f>
        <v/>
      </c>
    </row>
    <row r="37" spans="1:35" s="33" customFormat="1" ht="20.100000000000001" customHeight="1">
      <c r="A37" s="44">
        <f>IF(OSS_2018_19!A37&lt;&gt;"",OSS_2018_19!A37,"")</f>
        <v>35</v>
      </c>
      <c r="B37" s="7" t="str">
        <f>IF(OSS_2018_19!B37&lt;&gt;"",OSS_2018_19!B37,"")</f>
        <v>2018/2021</v>
      </c>
      <c r="C37" s="35" t="str">
        <f>IF(OSS_2018_19!C37&lt;&gt;"",OSS_2018_19!C37,"")</f>
        <v>Janković Julia-Nina</v>
      </c>
      <c r="D37" s="7">
        <f>IF(OSS_2018_19!D37&lt;&gt;"",OSS_2018_19!D37,"")</f>
        <v>0</v>
      </c>
      <c r="E37" s="7" t="str">
        <f>IF(OSS_2018_19!E37&lt;&gt;"",OSS_2018_19!E37,"")</f>
        <v/>
      </c>
      <c r="F37" s="97"/>
      <c r="G37" s="97"/>
      <c r="H37" s="97"/>
      <c r="I37" s="97"/>
      <c r="J37" s="99"/>
      <c r="L37" s="7">
        <f>IF(OSS_2018_19!F37&lt;&gt;"",OSS_2018_19!F37,"")</f>
        <v>30</v>
      </c>
      <c r="M37" s="7">
        <f>IF(OSS_2018_19!G37&lt;&gt;"",OSS_2018_19!G37,"")</f>
        <v>31</v>
      </c>
      <c r="N37" s="7">
        <f>IF(OSS_2018_19!H37&lt;&gt;"",OSS_2018_19!H37,"")</f>
        <v>12</v>
      </c>
      <c r="O37" s="7">
        <f>IF(OSS_2018_19!I37&lt;&gt;"",OSS_2018_19!I37,"")</f>
        <v>10</v>
      </c>
      <c r="P37" s="7">
        <f>IF(OSS_2018_19!J37&lt;&gt;"",OSS_2018_19!J37,"")</f>
        <v>9</v>
      </c>
      <c r="Q37" s="5" t="str">
        <f t="shared" si="4"/>
        <v>DA</v>
      </c>
      <c r="R37" s="87" t="str">
        <f t="shared" si="5"/>
        <v/>
      </c>
      <c r="S37" s="57" t="str">
        <f t="shared" si="1"/>
        <v>NE</v>
      </c>
      <c r="T37" s="88" t="str">
        <f t="shared" si="2"/>
        <v/>
      </c>
      <c r="U37" s="107"/>
      <c r="W37" s="107"/>
      <c r="Y37" s="71">
        <v>36</v>
      </c>
      <c r="Z37" s="120" t="str">
        <f t="shared" si="3"/>
        <v/>
      </c>
      <c r="AA37" s="144" t="str">
        <f>IF(Z37&lt;&gt;"",VLOOKUP(Z37,OSS_2018_19!$B$3:$AG$99,2,FALSE),"")</f>
        <v/>
      </c>
      <c r="AB37" s="147" t="str">
        <f>IF(Z37&lt;&gt;"",IF(VLOOKUP(Z37,OSS_2018_19!$B$3:$AG$99,21,FALSE)=$S$2,VLOOKUP(Z37,OSS_2018_19!$B$3:$AG$99,19,FALSE),""),"")</f>
        <v/>
      </c>
      <c r="AC37" s="147" t="str">
        <f>IF(Z37&lt;&gt;"",IF(VLOOKUP(Z37,OSS_2018_19!$B$3:$AG$99,21,FALSE)=$S$2,VLOOKUP(Z37,OSS_2018_19!$B$3:$AG$99,20,FALSE),""),"")</f>
        <v/>
      </c>
      <c r="AE37" s="71">
        <v>36</v>
      </c>
      <c r="AF37" s="120" t="str">
        <f t="shared" si="0"/>
        <v/>
      </c>
      <c r="AG37" s="144" t="str">
        <f>IF(AF37&lt;&gt;"",VLOOKUP(AF37,OSS_2018_19!$B$3:$AG$99,2,FALSE),"")</f>
        <v/>
      </c>
      <c r="AH37" s="147" t="str">
        <f>IF(AF37&lt;&gt;"",IF(VLOOKUP(AF37,OSS_2018_19!$B$3:$AG$99,21,FALSE)=$S$2,VLOOKUP(AF37,OSS_2018_19!$B$3:$AG$99,19,FALSE),""),"")</f>
        <v/>
      </c>
      <c r="AI37" s="147" t="str">
        <f>IF(AF37&lt;&gt;"",IF(VLOOKUP(AF37,OSS_2018_19!$B$3:$AG$99,21,FALSE)=$S$2,VLOOKUP(AF37,OSS_2018_19!$B$3:$AG$99,20,FALSE),""),"")</f>
        <v/>
      </c>
    </row>
    <row r="38" spans="1:35" s="33" customFormat="1" ht="20.100000000000001" customHeight="1">
      <c r="A38" s="44">
        <f>IF(OSS_2018_19!A38&lt;&gt;"",OSS_2018_19!A38,"")</f>
        <v>36</v>
      </c>
      <c r="B38" s="7" t="str">
        <f>IF(OSS_2018_19!B38&lt;&gt;"",OSS_2018_19!B38,"")</f>
        <v>2018/2053</v>
      </c>
      <c r="C38" s="35" t="str">
        <f>IF(OSS_2018_19!C38&lt;&gt;"",OSS_2018_19!C38,"")</f>
        <v>Jezdimirović Tamara</v>
      </c>
      <c r="D38" s="7">
        <f>IF(OSS_2018_19!D38&lt;&gt;"",OSS_2018_19!D38,"")</f>
        <v>0</v>
      </c>
      <c r="E38" s="7" t="str">
        <f>IF(OSS_2018_19!E38&lt;&gt;"",OSS_2018_19!E38,"")</f>
        <v/>
      </c>
      <c r="F38" s="97"/>
      <c r="G38" s="97"/>
      <c r="H38" s="97"/>
      <c r="I38" s="97"/>
      <c r="J38" s="99"/>
      <c r="L38" s="7">
        <f>IF(OSS_2018_19!F38&lt;&gt;"",OSS_2018_19!F38,"")</f>
        <v>28</v>
      </c>
      <c r="M38" s="7">
        <f>IF(OSS_2018_19!G38&lt;&gt;"",OSS_2018_19!G38,"")</f>
        <v>27</v>
      </c>
      <c r="N38" s="7">
        <f>IF(OSS_2018_19!H38&lt;&gt;"",OSS_2018_19!H38,"")</f>
        <v>17</v>
      </c>
      <c r="O38" s="7">
        <f>IF(OSS_2018_19!I38&lt;&gt;"",OSS_2018_19!I38,"")</f>
        <v>10</v>
      </c>
      <c r="P38" s="7">
        <f>IF(OSS_2018_19!J38&lt;&gt;"",OSS_2018_19!J38,"")</f>
        <v>9</v>
      </c>
      <c r="Q38" s="5" t="str">
        <f t="shared" si="4"/>
        <v>DA</v>
      </c>
      <c r="R38" s="87" t="str">
        <f t="shared" si="5"/>
        <v/>
      </c>
      <c r="S38" s="57" t="str">
        <f t="shared" si="1"/>
        <v>NE</v>
      </c>
      <c r="T38" s="88" t="str">
        <f t="shared" si="2"/>
        <v/>
      </c>
      <c r="U38" s="107"/>
      <c r="W38" s="107"/>
      <c r="Y38" s="71">
        <v>37</v>
      </c>
      <c r="Z38" s="120" t="str">
        <f t="shared" si="3"/>
        <v/>
      </c>
      <c r="AA38" s="144" t="str">
        <f>IF(Z38&lt;&gt;"",VLOOKUP(Z38,OSS_2018_19!$B$3:$AG$99,2,FALSE),"")</f>
        <v/>
      </c>
      <c r="AB38" s="147" t="str">
        <f>IF(Z38&lt;&gt;"",IF(VLOOKUP(Z38,OSS_2018_19!$B$3:$AG$99,21,FALSE)=$S$2,VLOOKUP(Z38,OSS_2018_19!$B$3:$AG$99,19,FALSE),""),"")</f>
        <v/>
      </c>
      <c r="AC38" s="147" t="str">
        <f>IF(Z38&lt;&gt;"",IF(VLOOKUP(Z38,OSS_2018_19!$B$3:$AG$99,21,FALSE)=$S$2,VLOOKUP(Z38,OSS_2018_19!$B$3:$AG$99,20,FALSE),""),"")</f>
        <v/>
      </c>
    </row>
    <row r="39" spans="1:35" s="33" customFormat="1" ht="20.100000000000001" customHeight="1">
      <c r="A39" s="44">
        <f>IF(OSS_2018_19!A39&lt;&gt;"",OSS_2018_19!A39,"")</f>
        <v>37</v>
      </c>
      <c r="B39" s="7" t="str">
        <f>IF(OSS_2018_19!B39&lt;&gt;"",OSS_2018_19!B39,"")</f>
        <v>2018/2037</v>
      </c>
      <c r="C39" s="35" t="str">
        <f>IF(OSS_2018_19!C39&lt;&gt;"",OSS_2018_19!C39,"")</f>
        <v>Jekić Uroš</v>
      </c>
      <c r="D39" s="7">
        <f>IF(OSS_2018_19!D39&lt;&gt;"",OSS_2018_19!D39,"")</f>
        <v>0</v>
      </c>
      <c r="E39" s="7" t="str">
        <f>IF(OSS_2018_19!E39&lt;&gt;"",OSS_2018_19!E39,"")</f>
        <v/>
      </c>
      <c r="F39" s="97"/>
      <c r="G39" s="97"/>
      <c r="H39" s="97"/>
      <c r="I39" s="97"/>
      <c r="J39" s="99"/>
      <c r="L39" s="7">
        <f>IF(OSS_2018_19!F39&lt;&gt;"",OSS_2018_19!F39,"")</f>
        <v>24</v>
      </c>
      <c r="M39" s="7" t="str">
        <f>IF(OSS_2018_19!G39&lt;&gt;"",OSS_2018_19!G39,"")</f>
        <v/>
      </c>
      <c r="N39" s="7" t="str">
        <f>IF(OSS_2018_19!H39&lt;&gt;"",OSS_2018_19!H39,"")</f>
        <v/>
      </c>
      <c r="O39" s="7" t="str">
        <f>IF(OSS_2018_19!I39&lt;&gt;"",OSS_2018_19!I39,"")</f>
        <v/>
      </c>
      <c r="P39" s="7" t="str">
        <f>IF(OSS_2018_19!J39&lt;&gt;"",OSS_2018_19!J39,"")</f>
        <v/>
      </c>
      <c r="Q39" s="5" t="str">
        <f t="shared" si="4"/>
        <v>NE</v>
      </c>
      <c r="R39" s="87" t="str">
        <f t="shared" si="5"/>
        <v/>
      </c>
      <c r="S39" s="57" t="str">
        <f t="shared" si="1"/>
        <v>NE</v>
      </c>
      <c r="T39" s="88" t="str">
        <f t="shared" si="2"/>
        <v/>
      </c>
      <c r="U39" s="107"/>
      <c r="W39" s="107"/>
      <c r="Y39" s="71">
        <v>38</v>
      </c>
      <c r="Z39" s="120" t="str">
        <f t="shared" si="3"/>
        <v/>
      </c>
      <c r="AA39" s="144" t="str">
        <f>IF(Z39&lt;&gt;"",VLOOKUP(Z39,OSS_2018_19!$B$3:$AG$99,2,FALSE),"")</f>
        <v/>
      </c>
      <c r="AB39" s="147" t="str">
        <f>IF(Z39&lt;&gt;"",IF(VLOOKUP(Z39,OSS_2018_19!$B$3:$AG$99,21,FALSE)=$S$2,VLOOKUP(Z39,OSS_2018_19!$B$3:$AG$99,19,FALSE),""),"")</f>
        <v/>
      </c>
      <c r="AC39" s="147" t="str">
        <f>IF(Z39&lt;&gt;"",IF(VLOOKUP(Z39,OSS_2018_19!$B$3:$AG$99,21,FALSE)=$S$2,VLOOKUP(Z39,OSS_2018_19!$B$3:$AG$99,20,FALSE),""),"")</f>
        <v/>
      </c>
    </row>
    <row r="40" spans="1:35" s="33" customFormat="1" ht="20.100000000000001" customHeight="1">
      <c r="A40" s="44">
        <f>IF(OSS_2018_19!A40&lt;&gt;"",OSS_2018_19!A40,"")</f>
        <v>38</v>
      </c>
      <c r="B40" s="7" t="str">
        <f>IF(OSS_2018_19!B40&lt;&gt;"",OSS_2018_19!B40,"")</f>
        <v>2018/2017</v>
      </c>
      <c r="C40" s="35" t="str">
        <f>IF(OSS_2018_19!C40&lt;&gt;"",OSS_2018_19!C40,"")</f>
        <v>Jovićević Tara</v>
      </c>
      <c r="D40" s="7">
        <f>IF(OSS_2018_19!D40&lt;&gt;"",OSS_2018_19!D40,"")</f>
        <v>0</v>
      </c>
      <c r="E40" s="7" t="str">
        <f>IF(OSS_2018_19!E40&lt;&gt;"",OSS_2018_19!E40,"")</f>
        <v/>
      </c>
      <c r="F40" s="97"/>
      <c r="G40" s="97"/>
      <c r="H40" s="97"/>
      <c r="I40" s="97"/>
      <c r="J40" s="99"/>
      <c r="L40" s="7">
        <f>IF(OSS_2018_19!F40&lt;&gt;"",OSS_2018_19!F40,"")</f>
        <v>27</v>
      </c>
      <c r="M40" s="7">
        <f>IF(OSS_2018_19!G40&lt;&gt;"",OSS_2018_19!G40,"")</f>
        <v>27</v>
      </c>
      <c r="N40" s="7">
        <f>IF(OSS_2018_19!H40&lt;&gt;"",OSS_2018_19!H40,"")</f>
        <v>15</v>
      </c>
      <c r="O40" s="7">
        <f>IF(OSS_2018_19!I40&lt;&gt;"",OSS_2018_19!I40,"")</f>
        <v>12</v>
      </c>
      <c r="P40" s="7">
        <f>IF(OSS_2018_19!J40&lt;&gt;"",OSS_2018_19!J40,"")</f>
        <v>9</v>
      </c>
      <c r="Q40" s="5" t="str">
        <f t="shared" si="4"/>
        <v>DA</v>
      </c>
      <c r="R40" s="87" t="str">
        <f t="shared" si="5"/>
        <v/>
      </c>
      <c r="S40" s="57" t="str">
        <f t="shared" si="1"/>
        <v>NE</v>
      </c>
      <c r="T40" s="88" t="str">
        <f t="shared" si="2"/>
        <v/>
      </c>
      <c r="U40" s="107"/>
      <c r="W40" s="107"/>
      <c r="Y40" s="71">
        <v>39</v>
      </c>
      <c r="Z40" s="120" t="str">
        <f t="shared" si="3"/>
        <v/>
      </c>
      <c r="AA40" s="144" t="str">
        <f>IF(Z40&lt;&gt;"",VLOOKUP(Z40,OSS_2018_19!$B$3:$AG$99,2,FALSE),"")</f>
        <v/>
      </c>
      <c r="AB40" s="147" t="str">
        <f>IF(Z40&lt;&gt;"",IF(VLOOKUP(Z40,OSS_2018_19!$B$3:$AG$99,21,FALSE)=$S$2,VLOOKUP(Z40,OSS_2018_19!$B$3:$AG$99,19,FALSE),""),"")</f>
        <v/>
      </c>
      <c r="AC40" s="147" t="str">
        <f>IF(Z40&lt;&gt;"",IF(VLOOKUP(Z40,OSS_2018_19!$B$3:$AG$99,21,FALSE)=$S$2,VLOOKUP(Z40,OSS_2018_19!$B$3:$AG$99,20,FALSE),""),"")</f>
        <v/>
      </c>
    </row>
    <row r="41" spans="1:35" s="33" customFormat="1" ht="20.100000000000001" customHeight="1">
      <c r="A41" s="44">
        <f>IF(OSS_2018_19!A41&lt;&gt;"",OSS_2018_19!A41,"")</f>
        <v>39</v>
      </c>
      <c r="B41" s="7" t="str">
        <f>IF(OSS_2018_19!B41&lt;&gt;"",OSS_2018_19!B41,"")</f>
        <v>2018/2019</v>
      </c>
      <c r="C41" s="35" t="str">
        <f>IF(OSS_2018_19!C41&lt;&gt;"",OSS_2018_19!C41,"")</f>
        <v>Jovičić Marko</v>
      </c>
      <c r="D41" s="7">
        <f>IF(OSS_2018_19!D41&lt;&gt;"",OSS_2018_19!D41,"")</f>
        <v>0</v>
      </c>
      <c r="E41" s="7" t="str">
        <f>IF(OSS_2018_19!E41&lt;&gt;"",OSS_2018_19!E41,"")</f>
        <v/>
      </c>
      <c r="F41" s="97"/>
      <c r="G41" s="97"/>
      <c r="H41" s="97"/>
      <c r="I41" s="97"/>
      <c r="J41" s="99"/>
      <c r="L41" s="7">
        <f>IF(OSS_2018_19!F41&lt;&gt;"",OSS_2018_19!F41,"")</f>
        <v>31</v>
      </c>
      <c r="M41" s="7">
        <f>IF(OSS_2018_19!G41&lt;&gt;"",OSS_2018_19!G41,"")</f>
        <v>27</v>
      </c>
      <c r="N41" s="7">
        <f>IF(OSS_2018_19!H41&lt;&gt;"",OSS_2018_19!H41,"")</f>
        <v>15</v>
      </c>
      <c r="O41" s="7">
        <f>IF(OSS_2018_19!I41&lt;&gt;"",OSS_2018_19!I41,"")</f>
        <v>10</v>
      </c>
      <c r="P41" s="7" t="str">
        <f>IF(OSS_2018_19!J41&lt;&gt;"",OSS_2018_19!J41,"")</f>
        <v/>
      </c>
      <c r="Q41" s="5" t="str">
        <f t="shared" si="4"/>
        <v>NE</v>
      </c>
      <c r="R41" s="87" t="str">
        <f t="shared" si="5"/>
        <v/>
      </c>
      <c r="S41" s="57" t="str">
        <f t="shared" si="1"/>
        <v>NE</v>
      </c>
      <c r="T41" s="88" t="str">
        <f t="shared" si="2"/>
        <v/>
      </c>
      <c r="U41" s="107"/>
      <c r="W41" s="107"/>
      <c r="Y41" s="71">
        <v>40</v>
      </c>
      <c r="Z41" s="120" t="str">
        <f t="shared" si="3"/>
        <v/>
      </c>
      <c r="AA41" s="144" t="str">
        <f>IF(Z41&lt;&gt;"",VLOOKUP(Z41,OSS_2018_19!$B$3:$AG$99,2,FALSE),"")</f>
        <v/>
      </c>
      <c r="AB41" s="147" t="str">
        <f>IF(Z41&lt;&gt;"",IF(VLOOKUP(Z41,OSS_2018_19!$B$3:$AG$99,21,FALSE)=$S$2,VLOOKUP(Z41,OSS_2018_19!$B$3:$AG$99,19,FALSE),""),"")</f>
        <v/>
      </c>
      <c r="AC41" s="147" t="str">
        <f>IF(Z41&lt;&gt;"",IF(VLOOKUP(Z41,OSS_2018_19!$B$3:$AG$99,21,FALSE)=$S$2,VLOOKUP(Z41,OSS_2018_19!$B$3:$AG$99,20,FALSE),""),"")</f>
        <v/>
      </c>
    </row>
    <row r="42" spans="1:35" s="33" customFormat="1" ht="20.100000000000001" customHeight="1">
      <c r="A42" s="44">
        <f>IF(OSS_2018_19!A42&lt;&gt;"",OSS_2018_19!A42,"")</f>
        <v>40</v>
      </c>
      <c r="B42" s="7" t="str">
        <f>IF(OSS_2018_19!B42&lt;&gt;"",OSS_2018_19!B42,"")</f>
        <v>2015/2526</v>
      </c>
      <c r="C42" s="35" t="str">
        <f>IF(OSS_2018_19!C42&lt;&gt;"",OSS_2018_19!C42,"")</f>
        <v>Jokić Nemanja</v>
      </c>
      <c r="D42" s="7">
        <f>IF(OSS_2018_19!D42&lt;&gt;"",OSS_2018_19!D42,"")</f>
        <v>0</v>
      </c>
      <c r="E42" s="7" t="str">
        <f>IF(OSS_2018_19!E42&lt;&gt;"",OSS_2018_19!E42,"")</f>
        <v/>
      </c>
      <c r="F42" s="97"/>
      <c r="G42" s="97"/>
      <c r="H42" s="97"/>
      <c r="I42" s="97"/>
      <c r="J42" s="99"/>
      <c r="L42" s="7" t="str">
        <f>IF(OSS_2018_19!F42&lt;&gt;"",OSS_2018_19!F42,"")</f>
        <v/>
      </c>
      <c r="M42" s="7" t="str">
        <f>IF(OSS_2018_19!G42&lt;&gt;"",OSS_2018_19!G42,"")</f>
        <v/>
      </c>
      <c r="N42" s="7" t="str">
        <f>IF(OSS_2018_19!H42&lt;&gt;"",OSS_2018_19!H42,"")</f>
        <v/>
      </c>
      <c r="O42" s="7" t="str">
        <f>IF(OSS_2018_19!I42&lt;&gt;"",OSS_2018_19!I42,"")</f>
        <v/>
      </c>
      <c r="P42" s="7" t="str">
        <f>IF(OSS_2018_19!J42&lt;&gt;"",OSS_2018_19!J42,"")</f>
        <v/>
      </c>
      <c r="Q42" s="5" t="str">
        <f t="shared" si="4"/>
        <v>NE</v>
      </c>
      <c r="R42" s="87" t="str">
        <f t="shared" si="5"/>
        <v/>
      </c>
      <c r="S42" s="57" t="str">
        <f t="shared" si="1"/>
        <v>NE</v>
      </c>
      <c r="T42" s="88" t="str">
        <f t="shared" si="2"/>
        <v/>
      </c>
      <c r="U42" s="107"/>
      <c r="W42" s="107"/>
      <c r="Y42" s="71">
        <v>41</v>
      </c>
      <c r="Z42" s="120" t="str">
        <f t="shared" si="3"/>
        <v/>
      </c>
      <c r="AA42" s="144" t="str">
        <f>IF(Z42&lt;&gt;"",VLOOKUP(Z42,OSS_2018_19!$B$3:$AG$99,2,FALSE),"")</f>
        <v/>
      </c>
      <c r="AB42" s="147" t="str">
        <f>IF(Z42&lt;&gt;"",IF(VLOOKUP(Z42,OSS_2018_19!$B$3:$AG$99,21,FALSE)=$S$2,VLOOKUP(Z42,OSS_2018_19!$B$3:$AG$99,19,FALSE),""),"")</f>
        <v/>
      </c>
      <c r="AC42" s="147" t="str">
        <f>IF(Z42&lt;&gt;"",IF(VLOOKUP(Z42,OSS_2018_19!$B$3:$AG$99,21,FALSE)=$S$2,VLOOKUP(Z42,OSS_2018_19!$B$3:$AG$99,20,FALSE),""),"")</f>
        <v/>
      </c>
    </row>
    <row r="43" spans="1:35" s="33" customFormat="1" ht="20.100000000000001" customHeight="1">
      <c r="A43" s="44">
        <f>IF(OSS_2018_19!A43&lt;&gt;"",OSS_2018_19!A43,"")</f>
        <v>41</v>
      </c>
      <c r="B43" s="7" t="str">
        <f>IF(OSS_2018_19!B43&lt;&gt;"",OSS_2018_19!B43,"")</f>
        <v>2018/2011</v>
      </c>
      <c r="C43" s="35" t="str">
        <f>IF(OSS_2018_19!C43&lt;&gt;"",OSS_2018_19!C43,"")</f>
        <v>Kaitović Tamara</v>
      </c>
      <c r="D43" s="7">
        <f>IF(OSS_2018_19!D43&lt;&gt;"",OSS_2018_19!D43,"")</f>
        <v>0</v>
      </c>
      <c r="E43" s="7" t="str">
        <f>IF(OSS_2018_19!E43&lt;&gt;"",OSS_2018_19!E43,"")</f>
        <v/>
      </c>
      <c r="F43" s="97"/>
      <c r="G43" s="97"/>
      <c r="H43" s="97"/>
      <c r="I43" s="97"/>
      <c r="J43" s="99"/>
      <c r="L43" s="7">
        <f>IF(OSS_2018_19!F43&lt;&gt;"",OSS_2018_19!F43,"")</f>
        <v>27</v>
      </c>
      <c r="M43" s="7" t="str">
        <f>IF(OSS_2018_19!G43&lt;&gt;"",OSS_2018_19!G43,"")</f>
        <v/>
      </c>
      <c r="N43" s="7" t="str">
        <f>IF(OSS_2018_19!H43&lt;&gt;"",OSS_2018_19!H43,"")</f>
        <v/>
      </c>
      <c r="O43" s="7">
        <f>IF(OSS_2018_19!I43&lt;&gt;"",OSS_2018_19!I43,"")</f>
        <v>10</v>
      </c>
      <c r="P43" s="7" t="str">
        <f>IF(OSS_2018_19!J43&lt;&gt;"",OSS_2018_19!J43,"")</f>
        <v/>
      </c>
      <c r="Q43" s="5" t="str">
        <f t="shared" si="4"/>
        <v>NE</v>
      </c>
      <c r="R43" s="87" t="str">
        <f t="shared" si="5"/>
        <v/>
      </c>
      <c r="S43" s="57" t="str">
        <f t="shared" si="1"/>
        <v>NE</v>
      </c>
      <c r="T43" s="88" t="str">
        <f t="shared" si="2"/>
        <v/>
      </c>
      <c r="U43" s="107"/>
      <c r="W43" s="107"/>
      <c r="Y43" s="71">
        <v>42</v>
      </c>
      <c r="Z43" s="120" t="str">
        <f t="shared" si="3"/>
        <v/>
      </c>
      <c r="AA43" s="144" t="str">
        <f>IF(Z43&lt;&gt;"",VLOOKUP(Z43,OSS_2018_19!$B$3:$AG$99,2,FALSE),"")</f>
        <v/>
      </c>
      <c r="AB43" s="147" t="str">
        <f>IF(Z43&lt;&gt;"",IF(VLOOKUP(Z43,OSS_2018_19!$B$3:$AG$99,21,FALSE)=$S$2,VLOOKUP(Z43,OSS_2018_19!$B$3:$AG$99,19,FALSE),""),"")</f>
        <v/>
      </c>
      <c r="AC43" s="147" t="str">
        <f>IF(Z43&lt;&gt;"",IF(VLOOKUP(Z43,OSS_2018_19!$B$3:$AG$99,21,FALSE)=$S$2,VLOOKUP(Z43,OSS_2018_19!$B$3:$AG$99,20,FALSE),""),"")</f>
        <v/>
      </c>
      <c r="AI43" s="98" t="str">
        <f>AI1</f>
        <v>Оцена</v>
      </c>
    </row>
    <row r="44" spans="1:35" s="33" customFormat="1" ht="20.100000000000001" customHeight="1">
      <c r="A44" s="44">
        <f>IF(OSS_2018_19!A44&lt;&gt;"",OSS_2018_19!A44,"")</f>
        <v>42</v>
      </c>
      <c r="B44" s="7" t="str">
        <f>IF(OSS_2018_19!B44&lt;&gt;"",OSS_2018_19!B44,"")</f>
        <v>2018/2050</v>
      </c>
      <c r="C44" s="35" t="str">
        <f>IF(OSS_2018_19!C44&lt;&gt;"",OSS_2018_19!C44,"")</f>
        <v>Knežević Stefan</v>
      </c>
      <c r="D44" s="7">
        <f>IF(OSS_2018_19!D44&lt;&gt;"",OSS_2018_19!D44,"")</f>
        <v>0</v>
      </c>
      <c r="E44" s="7" t="str">
        <f>IF(OSS_2018_19!E44&lt;&gt;"",OSS_2018_19!E44,"")</f>
        <v/>
      </c>
      <c r="F44" s="97"/>
      <c r="G44" s="97"/>
      <c r="H44" s="97"/>
      <c r="I44" s="97"/>
      <c r="J44" s="99"/>
      <c r="L44" s="7" t="str">
        <f>IF(OSS_2018_19!F44&lt;&gt;"",OSS_2018_19!F44,"")</f>
        <v/>
      </c>
      <c r="M44" s="7" t="str">
        <f>IF(OSS_2018_19!G44&lt;&gt;"",OSS_2018_19!G44,"")</f>
        <v/>
      </c>
      <c r="N44" s="7" t="str">
        <f>IF(OSS_2018_19!H44&lt;&gt;"",OSS_2018_19!H44,"")</f>
        <v/>
      </c>
      <c r="O44" s="7" t="str">
        <f>IF(OSS_2018_19!I44&lt;&gt;"",OSS_2018_19!I44,"")</f>
        <v/>
      </c>
      <c r="P44" s="7" t="str">
        <f>IF(OSS_2018_19!J44&lt;&gt;"",OSS_2018_19!J44,"")</f>
        <v/>
      </c>
      <c r="Q44" s="5" t="str">
        <f t="shared" si="4"/>
        <v>NE</v>
      </c>
      <c r="R44" s="87" t="str">
        <f t="shared" si="5"/>
        <v/>
      </c>
      <c r="S44" s="57" t="str">
        <f t="shared" si="1"/>
        <v>NE</v>
      </c>
      <c r="T44" s="88" t="str">
        <f t="shared" si="2"/>
        <v/>
      </c>
      <c r="U44" s="107"/>
      <c r="W44" s="107"/>
      <c r="Y44" s="71">
        <v>43</v>
      </c>
      <c r="Z44" s="120" t="str">
        <f t="shared" si="3"/>
        <v/>
      </c>
      <c r="AA44" s="144" t="str">
        <f>IF(Z44&lt;&gt;"",VLOOKUP(Z44,OSS_2018_19!$B$3:$AG$99,2,FALSE),"")</f>
        <v/>
      </c>
      <c r="AB44" s="147" t="str">
        <f>IF(Z44&lt;&gt;"",IF(VLOOKUP(Z44,OSS_2018_19!$B$3:$AG$99,21,FALSE)=$S$2,VLOOKUP(Z44,OSS_2018_19!$B$3:$AG$99,19,FALSE),""),"")</f>
        <v/>
      </c>
      <c r="AC44" s="147" t="str">
        <f>IF(Z44&lt;&gt;"",IF(VLOOKUP(Z44,OSS_2018_19!$B$3:$AG$99,21,FALSE)=$S$2,VLOOKUP(Z44,OSS_2018_19!$B$3:$AG$99,20,FALSE),""),"")</f>
        <v/>
      </c>
    </row>
    <row r="45" spans="1:35" s="33" customFormat="1" ht="20.100000000000001" customHeight="1">
      <c r="A45" s="44">
        <f>IF(OSS_2018_19!A45&lt;&gt;"",OSS_2018_19!A45,"")</f>
        <v>43</v>
      </c>
      <c r="B45" s="7" t="str">
        <f>IF(OSS_2018_19!B45&lt;&gt;"",OSS_2018_19!B45,"")</f>
        <v>2018/2064</v>
      </c>
      <c r="C45" s="35" t="str">
        <f>IF(OSS_2018_19!C45&lt;&gt;"",OSS_2018_19!C45,"")</f>
        <v>Kovačević Danilo</v>
      </c>
      <c r="D45" s="7">
        <f>IF(OSS_2018_19!D45&lt;&gt;"",OSS_2018_19!D45,"")</f>
        <v>0</v>
      </c>
      <c r="E45" s="7" t="str">
        <f>IF(OSS_2018_19!E45&lt;&gt;"",OSS_2018_19!E45,"")</f>
        <v/>
      </c>
      <c r="F45" s="97"/>
      <c r="G45" s="97"/>
      <c r="H45" s="97"/>
      <c r="I45" s="97"/>
      <c r="J45" s="99"/>
      <c r="L45" s="7" t="str">
        <f>IF(OSS_2018_19!F45&lt;&gt;"",OSS_2018_19!F45,"")</f>
        <v/>
      </c>
      <c r="M45" s="7" t="str">
        <f>IF(OSS_2018_19!G45&lt;&gt;"",OSS_2018_19!G45,"")</f>
        <v/>
      </c>
      <c r="N45" s="7" t="str">
        <f>IF(OSS_2018_19!H45&lt;&gt;"",OSS_2018_19!H45,"")</f>
        <v/>
      </c>
      <c r="O45" s="7" t="str">
        <f>IF(OSS_2018_19!I45&lt;&gt;"",OSS_2018_19!I45,"")</f>
        <v/>
      </c>
      <c r="P45" s="7" t="str">
        <f>IF(OSS_2018_19!J45&lt;&gt;"",OSS_2018_19!J45,"")</f>
        <v/>
      </c>
      <c r="Q45" s="5" t="str">
        <f t="shared" si="4"/>
        <v>NE</v>
      </c>
      <c r="R45" s="87" t="str">
        <f t="shared" si="5"/>
        <v/>
      </c>
      <c r="S45" s="57" t="str">
        <f t="shared" si="1"/>
        <v>NE</v>
      </c>
      <c r="T45" s="88" t="str">
        <f t="shared" si="2"/>
        <v/>
      </c>
      <c r="U45" s="107"/>
      <c r="W45" s="107"/>
      <c r="Y45" s="71">
        <v>44</v>
      </c>
      <c r="Z45" s="120" t="str">
        <f t="shared" si="3"/>
        <v/>
      </c>
      <c r="AA45" s="144" t="str">
        <f>IF(Z45&lt;&gt;"",VLOOKUP(Z45,OSS_2018_19!$B$3:$AG$99,2,FALSE),"")</f>
        <v/>
      </c>
      <c r="AB45" s="147" t="str">
        <f>IF(Z45&lt;&gt;"",IF(VLOOKUP(Z45,OSS_2018_19!$B$3:$AG$99,21,FALSE)=$S$2,VLOOKUP(Z45,OSS_2018_19!$B$3:$AG$99,19,FALSE),""),"")</f>
        <v/>
      </c>
      <c r="AC45" s="147" t="str">
        <f>IF(Z45&lt;&gt;"",IF(VLOOKUP(Z45,OSS_2018_19!$B$3:$AG$99,21,FALSE)=$S$2,VLOOKUP(Z45,OSS_2018_19!$B$3:$AG$99,20,FALSE),""),"")</f>
        <v/>
      </c>
    </row>
    <row r="46" spans="1:35" s="33" customFormat="1" ht="20.100000000000001" customHeight="1">
      <c r="A46" s="44">
        <f>IF(OSS_2018_19!A46&lt;&gt;"",OSS_2018_19!A46,"")</f>
        <v>44</v>
      </c>
      <c r="B46" s="7" t="str">
        <f>IF(OSS_2018_19!B46&lt;&gt;"",OSS_2018_19!B46,"")</f>
        <v>2018/2009</v>
      </c>
      <c r="C46" s="35" t="str">
        <f>IF(OSS_2018_19!C46&lt;&gt;"",OSS_2018_19!C46,"")</f>
        <v>Kostić Dušan</v>
      </c>
      <c r="D46" s="7">
        <f>IF(OSS_2018_19!D46&lt;&gt;"",OSS_2018_19!D46,"")</f>
        <v>0</v>
      </c>
      <c r="E46" s="7" t="str">
        <f>IF(OSS_2018_19!E46&lt;&gt;"",OSS_2018_19!E46,"")</f>
        <v/>
      </c>
      <c r="F46" s="97"/>
      <c r="G46" s="97"/>
      <c r="H46" s="97"/>
      <c r="I46" s="97"/>
      <c r="J46" s="99"/>
      <c r="L46" s="7" t="str">
        <f>IF(OSS_2018_19!F46&lt;&gt;"",OSS_2018_19!F46,"")</f>
        <v/>
      </c>
      <c r="M46" s="7" t="str">
        <f>IF(OSS_2018_19!G46&lt;&gt;"",OSS_2018_19!G46,"")</f>
        <v/>
      </c>
      <c r="N46" s="7" t="str">
        <f>IF(OSS_2018_19!H46&lt;&gt;"",OSS_2018_19!H46,"")</f>
        <v/>
      </c>
      <c r="O46" s="7" t="str">
        <f>IF(OSS_2018_19!I46&lt;&gt;"",OSS_2018_19!I46,"")</f>
        <v/>
      </c>
      <c r="P46" s="7" t="str">
        <f>IF(OSS_2018_19!J46&lt;&gt;"",OSS_2018_19!J46,"")</f>
        <v/>
      </c>
      <c r="Q46" s="5" t="str">
        <f t="shared" si="4"/>
        <v>NE</v>
      </c>
      <c r="R46" s="87" t="str">
        <f t="shared" si="5"/>
        <v/>
      </c>
      <c r="S46" s="57" t="str">
        <f t="shared" si="1"/>
        <v>NE</v>
      </c>
      <c r="T46" s="88" t="str">
        <f t="shared" si="2"/>
        <v/>
      </c>
      <c r="U46" s="107"/>
      <c r="W46" s="107"/>
      <c r="Y46" s="71">
        <v>45</v>
      </c>
      <c r="Z46" s="120" t="str">
        <f t="shared" si="3"/>
        <v/>
      </c>
      <c r="AA46" s="144" t="str">
        <f>IF(Z46&lt;&gt;"",VLOOKUP(Z46,OSS_2018_19!$B$3:$AG$99,2,FALSE),"")</f>
        <v/>
      </c>
      <c r="AB46" s="147" t="str">
        <f>IF(Z46&lt;&gt;"",IF(VLOOKUP(Z46,OSS_2018_19!$B$3:$AG$99,21,FALSE)=$S$2,VLOOKUP(Z46,OSS_2018_19!$B$3:$AG$99,19,FALSE),""),"")</f>
        <v/>
      </c>
      <c r="AC46" s="147" t="str">
        <f>IF(Z46&lt;&gt;"",IF(VLOOKUP(Z46,OSS_2018_19!$B$3:$AG$99,21,FALSE)=$S$2,VLOOKUP(Z46,OSS_2018_19!$B$3:$AG$99,20,FALSE),""),"")</f>
        <v/>
      </c>
    </row>
    <row r="47" spans="1:35" s="33" customFormat="1" ht="20.100000000000001" customHeight="1">
      <c r="A47" s="44">
        <f>IF(OSS_2018_19!A47&lt;&gt;"",OSS_2018_19!A47,"")</f>
        <v>45</v>
      </c>
      <c r="B47" s="7" t="str">
        <f>IF(OSS_2018_19!B47&lt;&gt;"",OSS_2018_19!B47,"")</f>
        <v>2018/2044</v>
      </c>
      <c r="C47" s="35" t="str">
        <f>IF(OSS_2018_19!C47&lt;&gt;"",OSS_2018_19!C47,"")</f>
        <v>Kuburović Andreja</v>
      </c>
      <c r="D47" s="7">
        <f>IF(OSS_2018_19!D47&lt;&gt;"",OSS_2018_19!D47,"")</f>
        <v>0</v>
      </c>
      <c r="E47" s="7" t="str">
        <f>IF(OSS_2018_19!E47&lt;&gt;"",OSS_2018_19!E47,"")</f>
        <v/>
      </c>
      <c r="F47" s="97"/>
      <c r="G47" s="97"/>
      <c r="H47" s="97"/>
      <c r="I47" s="97"/>
      <c r="J47" s="99"/>
      <c r="L47" s="7" t="str">
        <f>IF(OSS_2018_19!F47&lt;&gt;"",OSS_2018_19!F47,"")</f>
        <v/>
      </c>
      <c r="M47" s="7" t="str">
        <f>IF(OSS_2018_19!G47&lt;&gt;"",OSS_2018_19!G47,"")</f>
        <v/>
      </c>
      <c r="N47" s="7" t="str">
        <f>IF(OSS_2018_19!H47&lt;&gt;"",OSS_2018_19!H47,"")</f>
        <v/>
      </c>
      <c r="O47" s="7" t="str">
        <f>IF(OSS_2018_19!I47&lt;&gt;"",OSS_2018_19!I47,"")</f>
        <v/>
      </c>
      <c r="P47" s="7" t="str">
        <f>IF(OSS_2018_19!J47&lt;&gt;"",OSS_2018_19!J47,"")</f>
        <v/>
      </c>
      <c r="Q47" s="5" t="str">
        <f t="shared" si="4"/>
        <v>NE</v>
      </c>
      <c r="R47" s="87" t="str">
        <f t="shared" si="5"/>
        <v/>
      </c>
      <c r="S47" s="57" t="str">
        <f t="shared" si="1"/>
        <v>NE</v>
      </c>
      <c r="T47" s="88" t="str">
        <f t="shared" si="2"/>
        <v/>
      </c>
      <c r="U47" s="107"/>
      <c r="W47" s="107"/>
      <c r="Y47" s="71">
        <v>46</v>
      </c>
      <c r="Z47" s="120" t="str">
        <f t="shared" si="3"/>
        <v/>
      </c>
      <c r="AA47" s="144" t="str">
        <f>IF(Z47&lt;&gt;"",VLOOKUP(Z47,OSS_2018_19!$B$3:$AG$99,2,FALSE),"")</f>
        <v/>
      </c>
      <c r="AB47" s="147" t="str">
        <f>IF(Z47&lt;&gt;"",IF(VLOOKUP(Z47,OSS_2018_19!$B$3:$AG$99,21,FALSE)=$S$2,VLOOKUP(Z47,OSS_2018_19!$B$3:$AG$99,19,FALSE),""),"")</f>
        <v/>
      </c>
      <c r="AC47" s="147" t="str">
        <f>IF(Z47&lt;&gt;"",IF(VLOOKUP(Z47,OSS_2018_19!$B$3:$AG$99,21,FALSE)=$S$2,VLOOKUP(Z47,OSS_2018_19!$B$3:$AG$99,20,FALSE),""),"")</f>
        <v/>
      </c>
    </row>
    <row r="48" spans="1:35" s="33" customFormat="1" ht="20.100000000000001" customHeight="1">
      <c r="A48" s="44">
        <f>IF(OSS_2018_19!A48&lt;&gt;"",OSS_2018_19!A48,"")</f>
        <v>46</v>
      </c>
      <c r="B48" s="7" t="str">
        <f>IF(OSS_2018_19!B48&lt;&gt;"",OSS_2018_19!B48,"")</f>
        <v>2018/2052</v>
      </c>
      <c r="C48" s="35" t="str">
        <f>IF(OSS_2018_19!C48&lt;&gt;"",OSS_2018_19!C48,"")</f>
        <v>Kučinar Lazar</v>
      </c>
      <c r="D48" s="7">
        <f>IF(OSS_2018_19!D48&lt;&gt;"",OSS_2018_19!D48,"")</f>
        <v>0</v>
      </c>
      <c r="E48" s="7" t="str">
        <f>IF(OSS_2018_19!E48&lt;&gt;"",OSS_2018_19!E48,"")</f>
        <v/>
      </c>
      <c r="F48" s="97"/>
      <c r="G48" s="97"/>
      <c r="H48" s="97"/>
      <c r="I48" s="97"/>
      <c r="J48" s="99"/>
      <c r="L48" s="7">
        <f>IF(OSS_2018_19!F48&lt;&gt;"",OSS_2018_19!F48,"")</f>
        <v>30</v>
      </c>
      <c r="M48" s="7">
        <f>IF(OSS_2018_19!G48&lt;&gt;"",OSS_2018_19!G48,"")</f>
        <v>30</v>
      </c>
      <c r="N48" s="7">
        <f>IF(OSS_2018_19!H48&lt;&gt;"",OSS_2018_19!H48,"")</f>
        <v>17</v>
      </c>
      <c r="O48" s="7">
        <f>IF(OSS_2018_19!I48&lt;&gt;"",OSS_2018_19!I48,"")</f>
        <v>11</v>
      </c>
      <c r="P48" s="7" t="str">
        <f>IF(OSS_2018_19!J48&lt;&gt;"",OSS_2018_19!J48,"")</f>
        <v/>
      </c>
      <c r="Q48" s="5" t="str">
        <f t="shared" si="4"/>
        <v>NE</v>
      </c>
      <c r="R48" s="87" t="str">
        <f t="shared" si="5"/>
        <v/>
      </c>
      <c r="S48" s="57" t="str">
        <f t="shared" si="1"/>
        <v>NE</v>
      </c>
      <c r="T48" s="88" t="str">
        <f t="shared" si="2"/>
        <v/>
      </c>
      <c r="U48" s="107"/>
      <c r="W48" s="107"/>
      <c r="Y48" s="71">
        <v>47</v>
      </c>
      <c r="Z48" s="120" t="str">
        <f t="shared" si="3"/>
        <v/>
      </c>
      <c r="AA48" s="144" t="str">
        <f>IF(Z48&lt;&gt;"",VLOOKUP(Z48,OSS_2018_19!$B$3:$AG$99,2,FALSE),"")</f>
        <v/>
      </c>
      <c r="AB48" s="147" t="str">
        <f>IF(Z48&lt;&gt;"",IF(VLOOKUP(Z48,OSS_2018_19!$B$3:$AG$99,21,FALSE)=$S$2,VLOOKUP(Z48,OSS_2018_19!$B$3:$AG$99,19,FALSE),""),"")</f>
        <v/>
      </c>
      <c r="AC48" s="147" t="str">
        <f>IF(Z48&lt;&gt;"",IF(VLOOKUP(Z48,OSS_2018_19!$B$3:$AG$99,21,FALSE)=$S$2,VLOOKUP(Z48,OSS_2018_19!$B$3:$AG$99,20,FALSE),""),"")</f>
        <v/>
      </c>
    </row>
    <row r="49" spans="1:29" s="33" customFormat="1" ht="20.100000000000001" customHeight="1">
      <c r="A49" s="44">
        <f>IF(OSS_2018_19!A49&lt;&gt;"",OSS_2018_19!A49,"")</f>
        <v>47</v>
      </c>
      <c r="B49" s="7" t="str">
        <f>IF(OSS_2018_19!B49&lt;&gt;"",OSS_2018_19!B49,"")</f>
        <v>2018/2042</v>
      </c>
      <c r="C49" s="35" t="str">
        <f>IF(OSS_2018_19!C49&lt;&gt;"",OSS_2018_19!C49,"")</f>
        <v>Lončar Luka</v>
      </c>
      <c r="D49" s="7">
        <f>IF(OSS_2018_19!D49&lt;&gt;"",OSS_2018_19!D49,"")</f>
        <v>0</v>
      </c>
      <c r="E49" s="7" t="str">
        <f>IF(OSS_2018_19!E49&lt;&gt;"",OSS_2018_19!E49,"")</f>
        <v/>
      </c>
      <c r="F49" s="97"/>
      <c r="G49" s="97"/>
      <c r="H49" s="97"/>
      <c r="I49" s="97"/>
      <c r="J49" s="99"/>
      <c r="L49" s="7">
        <f>IF(OSS_2018_19!F49&lt;&gt;"",OSS_2018_19!F49,"")</f>
        <v>27</v>
      </c>
      <c r="M49" s="7" t="str">
        <f>IF(OSS_2018_19!G49&lt;&gt;"",OSS_2018_19!G49,"")</f>
        <v/>
      </c>
      <c r="N49" s="7" t="str">
        <f>IF(OSS_2018_19!H49&lt;&gt;"",OSS_2018_19!H49,"")</f>
        <v/>
      </c>
      <c r="O49" s="7" t="str">
        <f>IF(OSS_2018_19!I49&lt;&gt;"",OSS_2018_19!I49,"")</f>
        <v/>
      </c>
      <c r="P49" s="7" t="str">
        <f>IF(OSS_2018_19!J49&lt;&gt;"",OSS_2018_19!J49,"")</f>
        <v/>
      </c>
      <c r="Q49" s="5" t="str">
        <f t="shared" si="4"/>
        <v>NE</v>
      </c>
      <c r="R49" s="87" t="str">
        <f t="shared" si="5"/>
        <v/>
      </c>
      <c r="S49" s="57" t="str">
        <f t="shared" si="1"/>
        <v>NE</v>
      </c>
      <c r="T49" s="88" t="str">
        <f t="shared" si="2"/>
        <v/>
      </c>
      <c r="U49" s="107"/>
      <c r="W49" s="107"/>
      <c r="Y49" s="71">
        <v>48</v>
      </c>
      <c r="Z49" s="120" t="str">
        <f t="shared" si="3"/>
        <v/>
      </c>
      <c r="AA49" s="144" t="str">
        <f>IF(Z49&lt;&gt;"",VLOOKUP(Z49,OSS_2018_19!$B$3:$AG$99,2,FALSE),"")</f>
        <v/>
      </c>
      <c r="AB49" s="147" t="str">
        <f>IF(Z49&lt;&gt;"",IF(VLOOKUP(Z49,OSS_2018_19!$B$3:$AG$99,21,FALSE)=$S$2,VLOOKUP(Z49,OSS_2018_19!$B$3:$AG$99,19,FALSE),""),"")</f>
        <v/>
      </c>
      <c r="AC49" s="147" t="str">
        <f>IF(Z49&lt;&gt;"",IF(VLOOKUP(Z49,OSS_2018_19!$B$3:$AG$99,21,FALSE)=$S$2,VLOOKUP(Z49,OSS_2018_19!$B$3:$AG$99,20,FALSE),""),"")</f>
        <v/>
      </c>
    </row>
    <row r="50" spans="1:29" s="33" customFormat="1" ht="20.100000000000001" customHeight="1">
      <c r="A50" s="44">
        <f>IF(OSS_2018_19!A50&lt;&gt;"",OSS_2018_19!A50,"")</f>
        <v>48</v>
      </c>
      <c r="B50" s="7" t="str">
        <f>IF(OSS_2018_19!B50&lt;&gt;"",OSS_2018_19!B50,"")</f>
        <v>2017/2033</v>
      </c>
      <c r="C50" s="35" t="str">
        <f>IF(OSS_2018_19!C50&lt;&gt;"",OSS_2018_19!C50,"")</f>
        <v>Majstorović Miloš</v>
      </c>
      <c r="D50" s="7">
        <f>IF(OSS_2018_19!D50&lt;&gt;"",OSS_2018_19!D50,"")</f>
        <v>0</v>
      </c>
      <c r="E50" s="7" t="str">
        <f>IF(OSS_2018_19!E50&lt;&gt;"",OSS_2018_19!E50,"")</f>
        <v/>
      </c>
      <c r="F50" s="97"/>
      <c r="G50" s="97"/>
      <c r="H50" s="97"/>
      <c r="I50" s="97"/>
      <c r="J50" s="99"/>
      <c r="L50" s="7" t="str">
        <f>IF(OSS_2018_19!F50&lt;&gt;"",OSS_2018_19!F50,"")</f>
        <v/>
      </c>
      <c r="M50" s="7" t="str">
        <f>IF(OSS_2018_19!G50&lt;&gt;"",OSS_2018_19!G50,"")</f>
        <v/>
      </c>
      <c r="N50" s="7" t="str">
        <f>IF(OSS_2018_19!H50&lt;&gt;"",OSS_2018_19!H50,"")</f>
        <v/>
      </c>
      <c r="O50" s="7" t="str">
        <f>IF(OSS_2018_19!I50&lt;&gt;"",OSS_2018_19!I50,"")</f>
        <v/>
      </c>
      <c r="P50" s="7" t="str">
        <f>IF(OSS_2018_19!J50&lt;&gt;"",OSS_2018_19!J50,"")</f>
        <v/>
      </c>
      <c r="Q50" s="5" t="str">
        <f t="shared" si="4"/>
        <v>NE</v>
      </c>
      <c r="R50" s="87" t="str">
        <f t="shared" si="5"/>
        <v/>
      </c>
      <c r="S50" s="57" t="str">
        <f t="shared" si="1"/>
        <v>NE</v>
      </c>
      <c r="T50" s="88" t="str">
        <f t="shared" si="2"/>
        <v/>
      </c>
      <c r="U50" s="107"/>
      <c r="W50" s="107"/>
      <c r="Y50" s="71">
        <v>49</v>
      </c>
      <c r="Z50" s="120" t="str">
        <f t="shared" si="3"/>
        <v/>
      </c>
      <c r="AA50" s="144" t="str">
        <f>IF(Z50&lt;&gt;"",VLOOKUP(Z50,OSS_2018_19!$B$3:$AG$99,2,FALSE),"")</f>
        <v/>
      </c>
      <c r="AB50" s="147" t="str">
        <f>IF(Z50&lt;&gt;"",IF(VLOOKUP(Z50,OSS_2018_19!$B$3:$AG$99,21,FALSE)=$S$2,VLOOKUP(Z50,OSS_2018_19!$B$3:$AG$99,19,FALSE),""),"")</f>
        <v/>
      </c>
      <c r="AC50" s="147" t="str">
        <f>IF(Z50&lt;&gt;"",IF(VLOOKUP(Z50,OSS_2018_19!$B$3:$AG$99,21,FALSE)=$S$2,VLOOKUP(Z50,OSS_2018_19!$B$3:$AG$99,20,FALSE),""),"")</f>
        <v/>
      </c>
    </row>
    <row r="51" spans="1:29" s="33" customFormat="1" ht="20.100000000000001" customHeight="1">
      <c r="A51" s="44">
        <f>IF(OSS_2018_19!A51&lt;&gt;"",OSS_2018_19!A51,"")</f>
        <v>49</v>
      </c>
      <c r="B51" s="7" t="str">
        <f>IF(OSS_2018_19!B51&lt;&gt;"",OSS_2018_19!B51,"")</f>
        <v>2018/2054</v>
      </c>
      <c r="C51" s="35" t="str">
        <f>IF(OSS_2018_19!C51&lt;&gt;"",OSS_2018_19!C51,"")</f>
        <v>Maksimović Andrea</v>
      </c>
      <c r="D51" s="7">
        <f>IF(OSS_2018_19!D51&lt;&gt;"",OSS_2018_19!D51,"")</f>
        <v>0</v>
      </c>
      <c r="E51" s="7" t="str">
        <f>IF(OSS_2018_19!E51&lt;&gt;"",OSS_2018_19!E51,"")</f>
        <v/>
      </c>
      <c r="F51" s="97"/>
      <c r="G51" s="97"/>
      <c r="H51" s="97">
        <v>16</v>
      </c>
      <c r="I51" s="97"/>
      <c r="J51" s="99">
        <v>13</v>
      </c>
      <c r="L51" s="7">
        <f>IF(OSS_2018_19!F51&lt;&gt;"",OSS_2018_19!F51,"")</f>
        <v>30</v>
      </c>
      <c r="M51" s="7">
        <f>IF(OSS_2018_19!G51&lt;&gt;"",OSS_2018_19!G51,"")</f>
        <v>31</v>
      </c>
      <c r="N51" s="7">
        <f>IF(OSS_2018_19!H51&lt;&gt;"",OSS_2018_19!H51,"")</f>
        <v>16</v>
      </c>
      <c r="O51" s="7">
        <f>IF(OSS_2018_19!I51&lt;&gt;"",OSS_2018_19!I51,"")</f>
        <v>9</v>
      </c>
      <c r="P51" s="7">
        <f>IF(OSS_2018_19!J51&lt;&gt;"",OSS_2018_19!J51,"")</f>
        <v>13</v>
      </c>
      <c r="Q51" s="5" t="str">
        <f t="shared" si="4"/>
        <v>DA</v>
      </c>
      <c r="R51" s="87" t="str">
        <f t="shared" si="5"/>
        <v/>
      </c>
      <c r="S51" s="57" t="str">
        <f t="shared" si="1"/>
        <v>NE</v>
      </c>
      <c r="T51" s="88" t="str">
        <f t="shared" si="2"/>
        <v/>
      </c>
      <c r="U51" s="107"/>
      <c r="W51" s="107"/>
      <c r="Y51" s="71">
        <v>50</v>
      </c>
      <c r="Z51" s="120" t="str">
        <f t="shared" si="3"/>
        <v/>
      </c>
      <c r="AA51" s="144" t="str">
        <f>IF(Z51&lt;&gt;"",VLOOKUP(Z51,OSS_2018_19!$B$3:$AG$99,2,FALSE),"")</f>
        <v/>
      </c>
      <c r="AB51" s="147" t="str">
        <f>IF(Z51&lt;&gt;"",IF(VLOOKUP(Z51,OSS_2018_19!$B$3:$AG$99,21,FALSE)=$S$2,VLOOKUP(Z51,OSS_2018_19!$B$3:$AG$99,19,FALSE),""),"")</f>
        <v/>
      </c>
      <c r="AC51" s="147" t="str">
        <f>IF(Z51&lt;&gt;"",IF(VLOOKUP(Z51,OSS_2018_19!$B$3:$AG$99,21,FALSE)=$S$2,VLOOKUP(Z51,OSS_2018_19!$B$3:$AG$99,20,FALSE),""),"")</f>
        <v/>
      </c>
    </row>
    <row r="52" spans="1:29" s="33" customFormat="1" ht="20.100000000000001" customHeight="1">
      <c r="A52" s="44">
        <f>IF(OSS_2018_19!A52&lt;&gt;"",OSS_2018_19!A52,"")</f>
        <v>50</v>
      </c>
      <c r="B52" s="7" t="str">
        <f>IF(OSS_2018_19!B52&lt;&gt;"",OSS_2018_19!B52,"")</f>
        <v>2018/2056</v>
      </c>
      <c r="C52" s="35" t="str">
        <f>IF(OSS_2018_19!C52&lt;&gt;"",OSS_2018_19!C52,"")</f>
        <v>Mandić Marija</v>
      </c>
      <c r="D52" s="7">
        <f>IF(OSS_2018_19!D52&lt;&gt;"",OSS_2018_19!D52,"")</f>
        <v>0</v>
      </c>
      <c r="E52" s="7" t="str">
        <f>IF(OSS_2018_19!E52&lt;&gt;"",OSS_2018_19!E52,"")</f>
        <v/>
      </c>
      <c r="F52" s="97"/>
      <c r="G52" s="97"/>
      <c r="H52" s="97"/>
      <c r="I52" s="97"/>
      <c r="J52" s="99"/>
      <c r="L52" s="7">
        <f>IF(OSS_2018_19!F52&lt;&gt;"",OSS_2018_19!F52,"")</f>
        <v>28</v>
      </c>
      <c r="M52" s="7">
        <f>IF(OSS_2018_19!G52&lt;&gt;"",OSS_2018_19!G52,"")</f>
        <v>30</v>
      </c>
      <c r="N52" s="7">
        <f>IF(OSS_2018_19!H52&lt;&gt;"",OSS_2018_19!H52,"")</f>
        <v>17</v>
      </c>
      <c r="O52" s="7">
        <f>IF(OSS_2018_19!I52&lt;&gt;"",OSS_2018_19!I52,"")</f>
        <v>10</v>
      </c>
      <c r="P52" s="7">
        <f>IF(OSS_2018_19!J52&lt;&gt;"",OSS_2018_19!J52,"")</f>
        <v>9</v>
      </c>
      <c r="Q52" s="5" t="str">
        <f t="shared" si="4"/>
        <v>DA</v>
      </c>
      <c r="R52" s="87" t="str">
        <f t="shared" si="5"/>
        <v/>
      </c>
      <c r="S52" s="57" t="str">
        <f t="shared" si="1"/>
        <v>NE</v>
      </c>
      <c r="T52" s="88" t="str">
        <f t="shared" si="2"/>
        <v/>
      </c>
      <c r="U52" s="107"/>
      <c r="W52" s="107"/>
      <c r="Y52" s="71">
        <v>51</v>
      </c>
      <c r="Z52" s="120" t="str">
        <f t="shared" si="3"/>
        <v/>
      </c>
      <c r="AA52" s="144" t="str">
        <f>IF(Z52&lt;&gt;"",VLOOKUP(Z52,OSS_2018_19!$B$3:$AG$99,2,FALSE),"")</f>
        <v/>
      </c>
      <c r="AB52" s="147" t="str">
        <f>IF(Z52&lt;&gt;"",IF(VLOOKUP(Z52,OSS_2018_19!$B$3:$AG$99,21,FALSE)=$S$2,VLOOKUP(Z52,OSS_2018_19!$B$3:$AG$99,19,FALSE),""),"")</f>
        <v/>
      </c>
      <c r="AC52" s="147" t="str">
        <f>IF(Z52&lt;&gt;"",IF(VLOOKUP(Z52,OSS_2018_19!$B$3:$AG$99,21,FALSE)=$S$2,VLOOKUP(Z52,OSS_2018_19!$B$3:$AG$99,20,FALSE),""),"")</f>
        <v/>
      </c>
    </row>
    <row r="53" spans="1:29" s="33" customFormat="1" ht="20.100000000000001" customHeight="1">
      <c r="A53" s="44">
        <f>IF(OSS_2018_19!A53&lt;&gt;"",OSS_2018_19!A53,"")</f>
        <v>51</v>
      </c>
      <c r="B53" s="7" t="str">
        <f>IF(OSS_2018_19!B53&lt;&gt;"",OSS_2018_19!B53,"")</f>
        <v>2018/2066</v>
      </c>
      <c r="C53" s="35" t="str">
        <f>IF(OSS_2018_19!C53&lt;&gt;"",OSS_2018_19!C53,"")</f>
        <v>Marković Katarina</v>
      </c>
      <c r="D53" s="7">
        <f>IF(OSS_2018_19!D53&lt;&gt;"",OSS_2018_19!D53,"")</f>
        <v>0</v>
      </c>
      <c r="E53" s="7" t="str">
        <f>IF(OSS_2018_19!E53&lt;&gt;"",OSS_2018_19!E53,"")</f>
        <v/>
      </c>
      <c r="F53" s="97"/>
      <c r="G53" s="97"/>
      <c r="H53" s="97"/>
      <c r="I53" s="97"/>
      <c r="J53" s="99"/>
      <c r="L53" s="7" t="str">
        <f>IF(OSS_2018_19!F53&lt;&gt;"",OSS_2018_19!F53,"")</f>
        <v/>
      </c>
      <c r="M53" s="7" t="str">
        <f>IF(OSS_2018_19!G53&lt;&gt;"",OSS_2018_19!G53,"")</f>
        <v/>
      </c>
      <c r="N53" s="7" t="str">
        <f>IF(OSS_2018_19!H53&lt;&gt;"",OSS_2018_19!H53,"")</f>
        <v/>
      </c>
      <c r="O53" s="7" t="str">
        <f>IF(OSS_2018_19!I53&lt;&gt;"",OSS_2018_19!I53,"")</f>
        <v/>
      </c>
      <c r="P53" s="7" t="str">
        <f>IF(OSS_2018_19!J53&lt;&gt;"",OSS_2018_19!J53,"")</f>
        <v/>
      </c>
      <c r="Q53" s="5" t="str">
        <f t="shared" si="4"/>
        <v>NE</v>
      </c>
      <c r="R53" s="87" t="str">
        <f t="shared" si="5"/>
        <v/>
      </c>
      <c r="S53" s="57" t="str">
        <f t="shared" si="1"/>
        <v>NE</v>
      </c>
      <c r="T53" s="88" t="str">
        <f t="shared" si="2"/>
        <v/>
      </c>
      <c r="U53" s="107"/>
      <c r="W53" s="107"/>
      <c r="Y53" s="71">
        <v>52</v>
      </c>
      <c r="Z53" s="120" t="str">
        <f t="shared" si="3"/>
        <v/>
      </c>
      <c r="AA53" s="144" t="str">
        <f>IF(Z53&lt;&gt;"",VLOOKUP(Z53,OSS_2018_19!$B$3:$AG$99,2,FALSE),"")</f>
        <v/>
      </c>
      <c r="AB53" s="147" t="str">
        <f>IF(Z53&lt;&gt;"",IF(VLOOKUP(Z53,OSS_2018_19!$B$3:$AG$99,21,FALSE)=$S$2,VLOOKUP(Z53,OSS_2018_19!$B$3:$AG$99,19,FALSE),""),"")</f>
        <v/>
      </c>
      <c r="AC53" s="147" t="str">
        <f>IF(Z53&lt;&gt;"",IF(VLOOKUP(Z53,OSS_2018_19!$B$3:$AG$99,21,FALSE)=$S$2,VLOOKUP(Z53,OSS_2018_19!$B$3:$AG$99,20,FALSE),""),"")</f>
        <v/>
      </c>
    </row>
    <row r="54" spans="1:29" s="33" customFormat="1" ht="20.100000000000001" customHeight="1">
      <c r="A54" s="44">
        <f>IF(OSS_2018_19!A54&lt;&gt;"",OSS_2018_19!A54,"")</f>
        <v>52</v>
      </c>
      <c r="B54" s="7" t="str">
        <f>IF(OSS_2018_19!B54&lt;&gt;"",OSS_2018_19!B54,"")</f>
        <v>2018/2048</v>
      </c>
      <c r="C54" s="35" t="str">
        <f>IF(OSS_2018_19!C54&lt;&gt;"",OSS_2018_19!C54,"")</f>
        <v>Maćešić Srđan</v>
      </c>
      <c r="D54" s="7">
        <f>IF(OSS_2018_19!D54&lt;&gt;"",OSS_2018_19!D54,"")</f>
        <v>0</v>
      </c>
      <c r="E54" s="7" t="str">
        <f>IF(OSS_2018_19!E54&lt;&gt;"",OSS_2018_19!E54,"")</f>
        <v/>
      </c>
      <c r="F54" s="97"/>
      <c r="G54" s="97"/>
      <c r="H54" s="97"/>
      <c r="I54" s="97"/>
      <c r="J54" s="99"/>
      <c r="L54" s="7">
        <f>IF(OSS_2018_19!F54&lt;&gt;"",OSS_2018_19!F54,"")</f>
        <v>26</v>
      </c>
      <c r="M54" s="7">
        <f>IF(OSS_2018_19!G54&lt;&gt;"",OSS_2018_19!G54,"")</f>
        <v>29</v>
      </c>
      <c r="N54" s="7">
        <f>IF(OSS_2018_19!H54&lt;&gt;"",OSS_2018_19!H54,"")</f>
        <v>12</v>
      </c>
      <c r="O54" s="7">
        <f>IF(OSS_2018_19!I54&lt;&gt;"",OSS_2018_19!I54,"")</f>
        <v>11</v>
      </c>
      <c r="P54" s="7">
        <f>IF(OSS_2018_19!J54&lt;&gt;"",OSS_2018_19!J54,"")</f>
        <v>10</v>
      </c>
      <c r="Q54" s="5" t="str">
        <f t="shared" si="4"/>
        <v>DA</v>
      </c>
      <c r="R54" s="87" t="str">
        <f t="shared" si="5"/>
        <v/>
      </c>
      <c r="S54" s="57" t="str">
        <f t="shared" si="1"/>
        <v>NE</v>
      </c>
      <c r="T54" s="88" t="str">
        <f t="shared" si="2"/>
        <v/>
      </c>
      <c r="U54" s="107"/>
      <c r="W54" s="107"/>
      <c r="Y54" s="71">
        <v>53</v>
      </c>
      <c r="Z54" s="120" t="str">
        <f t="shared" si="3"/>
        <v/>
      </c>
      <c r="AA54" s="144" t="str">
        <f>IF(Z54&lt;&gt;"",VLOOKUP(Z54,OSS_2018_19!$B$3:$AG$99,2,FALSE),"")</f>
        <v/>
      </c>
      <c r="AB54" s="147" t="str">
        <f>IF(Z54&lt;&gt;"",IF(VLOOKUP(Z54,OSS_2018_19!$B$3:$AG$99,21,FALSE)=$S$2,VLOOKUP(Z54,OSS_2018_19!$B$3:$AG$99,19,FALSE),""),"")</f>
        <v/>
      </c>
      <c r="AC54" s="147" t="str">
        <f>IF(Z54&lt;&gt;"",IF(VLOOKUP(Z54,OSS_2018_19!$B$3:$AG$99,21,FALSE)=$S$2,VLOOKUP(Z54,OSS_2018_19!$B$3:$AG$99,20,FALSE),""),"")</f>
        <v/>
      </c>
    </row>
    <row r="55" spans="1:29" s="33" customFormat="1" ht="20.100000000000001" customHeight="1">
      <c r="A55" s="44">
        <f>IF(OSS_2018_19!A55&lt;&gt;"",OSS_2018_19!A55,"")</f>
        <v>53</v>
      </c>
      <c r="B55" s="7" t="str">
        <f>IF(OSS_2018_19!B55&lt;&gt;"",OSS_2018_19!B55,"")</f>
        <v>2018/2004</v>
      </c>
      <c r="C55" s="35" t="str">
        <f>IF(OSS_2018_19!C55&lt;&gt;"",OSS_2018_19!C55,"")</f>
        <v>Mijatović Bojan</v>
      </c>
      <c r="D55" s="7">
        <f>IF(OSS_2018_19!D55&lt;&gt;"",OSS_2018_19!D55,"")</f>
        <v>0</v>
      </c>
      <c r="E55" s="7" t="str">
        <f>IF(OSS_2018_19!E55&lt;&gt;"",OSS_2018_19!E55,"")</f>
        <v/>
      </c>
      <c r="F55" s="97"/>
      <c r="G55" s="97"/>
      <c r="H55" s="97"/>
      <c r="I55" s="97"/>
      <c r="J55" s="99"/>
      <c r="L55" s="7">
        <f>IF(OSS_2018_19!F55&lt;&gt;"",OSS_2018_19!F55,"")</f>
        <v>27</v>
      </c>
      <c r="M55" s="7">
        <f>IF(OSS_2018_19!G55&lt;&gt;"",OSS_2018_19!G55,"")</f>
        <v>26</v>
      </c>
      <c r="N55" s="7" t="str">
        <f>IF(OSS_2018_19!H55&lt;&gt;"",OSS_2018_19!H55,"")</f>
        <v/>
      </c>
      <c r="O55" s="7">
        <f>IF(OSS_2018_19!I55&lt;&gt;"",OSS_2018_19!I55,"")</f>
        <v>9</v>
      </c>
      <c r="P55" s="7">
        <f>IF(OSS_2018_19!J55&lt;&gt;"",OSS_2018_19!J55,"")</f>
        <v>9</v>
      </c>
      <c r="Q55" s="5" t="str">
        <f t="shared" si="4"/>
        <v>NE</v>
      </c>
      <c r="R55" s="87" t="str">
        <f t="shared" si="5"/>
        <v/>
      </c>
      <c r="S55" s="57" t="str">
        <f t="shared" si="1"/>
        <v>NE</v>
      </c>
      <c r="T55" s="88" t="str">
        <f t="shared" si="2"/>
        <v/>
      </c>
      <c r="U55" s="107"/>
      <c r="W55" s="107"/>
      <c r="Y55" s="71">
        <v>54</v>
      </c>
      <c r="Z55" s="120" t="str">
        <f t="shared" si="3"/>
        <v/>
      </c>
      <c r="AA55" s="144" t="str">
        <f>IF(Z55&lt;&gt;"",VLOOKUP(Z55,OSS_2018_19!$B$3:$AG$99,2,FALSE),"")</f>
        <v/>
      </c>
      <c r="AB55" s="147" t="str">
        <f>IF(Z55&lt;&gt;"",IF(VLOOKUP(Z55,OSS_2018_19!$B$3:$AG$99,21,FALSE)=$S$2,VLOOKUP(Z55,OSS_2018_19!$B$3:$AG$99,19,FALSE),""),"")</f>
        <v/>
      </c>
      <c r="AC55" s="147" t="str">
        <f>IF(Z55&lt;&gt;"",IF(VLOOKUP(Z55,OSS_2018_19!$B$3:$AG$99,21,FALSE)=$S$2,VLOOKUP(Z55,OSS_2018_19!$B$3:$AG$99,20,FALSE),""),"")</f>
        <v/>
      </c>
    </row>
    <row r="56" spans="1:29" s="33" customFormat="1" ht="20.100000000000001" customHeight="1">
      <c r="A56" s="44">
        <f>IF(OSS_2018_19!A56&lt;&gt;"",OSS_2018_19!A56,"")</f>
        <v>54</v>
      </c>
      <c r="B56" s="7" t="str">
        <f>IF(OSS_2018_19!B56&lt;&gt;"",OSS_2018_19!B56,"")</f>
        <v>2018/2062</v>
      </c>
      <c r="C56" s="35" t="str">
        <f>IF(OSS_2018_19!C56&lt;&gt;"",OSS_2018_19!C56,"")</f>
        <v>Milivojević Petar</v>
      </c>
      <c r="D56" s="7">
        <f>IF(OSS_2018_19!D56&lt;&gt;"",OSS_2018_19!D56,"")</f>
        <v>0</v>
      </c>
      <c r="E56" s="7" t="str">
        <f>IF(OSS_2018_19!E56&lt;&gt;"",OSS_2018_19!E56,"")</f>
        <v/>
      </c>
      <c r="F56" s="97"/>
      <c r="G56" s="97"/>
      <c r="H56" s="97"/>
      <c r="I56" s="97"/>
      <c r="J56" s="99"/>
      <c r="L56" s="7" t="str">
        <f>IF(OSS_2018_19!F56&lt;&gt;"",OSS_2018_19!F56,"")</f>
        <v/>
      </c>
      <c r="M56" s="7" t="str">
        <f>IF(OSS_2018_19!G56&lt;&gt;"",OSS_2018_19!G56,"")</f>
        <v/>
      </c>
      <c r="N56" s="7" t="str">
        <f>IF(OSS_2018_19!H56&lt;&gt;"",OSS_2018_19!H56,"")</f>
        <v/>
      </c>
      <c r="O56" s="7" t="str">
        <f>IF(OSS_2018_19!I56&lt;&gt;"",OSS_2018_19!I56,"")</f>
        <v/>
      </c>
      <c r="P56" s="7" t="str">
        <f>IF(OSS_2018_19!J56&lt;&gt;"",OSS_2018_19!J56,"")</f>
        <v/>
      </c>
      <c r="Q56" s="5" t="str">
        <f t="shared" si="4"/>
        <v>NE</v>
      </c>
      <c r="R56" s="87" t="str">
        <f t="shared" si="5"/>
        <v/>
      </c>
      <c r="S56" s="57" t="str">
        <f t="shared" si="1"/>
        <v>NE</v>
      </c>
      <c r="T56" s="88" t="str">
        <f t="shared" si="2"/>
        <v/>
      </c>
      <c r="U56" s="107"/>
      <c r="W56" s="107"/>
      <c r="Y56" s="71">
        <v>55</v>
      </c>
      <c r="Z56" s="120" t="str">
        <f t="shared" si="3"/>
        <v/>
      </c>
      <c r="AA56" s="144" t="str">
        <f>IF(Z56&lt;&gt;"",VLOOKUP(Z56,OSS_2018_19!$B$3:$AG$99,2,FALSE),"")</f>
        <v/>
      </c>
      <c r="AB56" s="147" t="str">
        <f>IF(Z56&lt;&gt;"",IF(VLOOKUP(Z56,OSS_2018_19!$B$3:$AG$99,21,FALSE)=$S$2,VLOOKUP(Z56,OSS_2018_19!$B$3:$AG$99,19,FALSE),""),"")</f>
        <v/>
      </c>
      <c r="AC56" s="147" t="str">
        <f>IF(Z56&lt;&gt;"",IF(VLOOKUP(Z56,OSS_2018_19!$B$3:$AG$99,21,FALSE)=$S$2,VLOOKUP(Z56,OSS_2018_19!$B$3:$AG$99,20,FALSE),""),"")</f>
        <v/>
      </c>
    </row>
    <row r="57" spans="1:29" s="33" customFormat="1" ht="20.100000000000001" customHeight="1">
      <c r="A57" s="44">
        <f>IF(OSS_2018_19!A57&lt;&gt;"",OSS_2018_19!A57,"")</f>
        <v>55</v>
      </c>
      <c r="B57" s="7" t="str">
        <f>IF(OSS_2018_19!B57&lt;&gt;"",OSS_2018_19!B57,"")</f>
        <v>2018/2512</v>
      </c>
      <c r="C57" s="35" t="str">
        <f>IF(OSS_2018_19!C57&lt;&gt;"",OSS_2018_19!C57,"")</f>
        <v>Milošević Irena</v>
      </c>
      <c r="D57" s="7">
        <f>IF(OSS_2018_19!D57&lt;&gt;"",OSS_2018_19!D57,"")</f>
        <v>0</v>
      </c>
      <c r="E57" s="7" t="str">
        <f>IF(OSS_2018_19!E57&lt;&gt;"",OSS_2018_19!E57,"")</f>
        <v/>
      </c>
      <c r="F57" s="97"/>
      <c r="G57" s="97"/>
      <c r="H57" s="97"/>
      <c r="I57" s="97"/>
      <c r="J57" s="99"/>
      <c r="L57" s="7">
        <f>IF(OSS_2018_19!F57&lt;&gt;"",OSS_2018_19!F57,"")</f>
        <v>29</v>
      </c>
      <c r="M57" s="7">
        <f>IF(OSS_2018_19!G57&lt;&gt;"",OSS_2018_19!G57,"")</f>
        <v>29</v>
      </c>
      <c r="N57" s="7">
        <f>IF(OSS_2018_19!H57&lt;&gt;"",OSS_2018_19!H57,"")</f>
        <v>15</v>
      </c>
      <c r="O57" s="7">
        <f>IF(OSS_2018_19!I57&lt;&gt;"",OSS_2018_19!I57,"")</f>
        <v>9</v>
      </c>
      <c r="P57" s="7">
        <f>IF(OSS_2018_19!J57&lt;&gt;"",OSS_2018_19!J57,"")</f>
        <v>10</v>
      </c>
      <c r="Q57" s="5" t="str">
        <f t="shared" si="4"/>
        <v>DA</v>
      </c>
      <c r="R57" s="87" t="str">
        <f t="shared" si="5"/>
        <v/>
      </c>
      <c r="S57" s="57" t="str">
        <f t="shared" si="1"/>
        <v>NE</v>
      </c>
      <c r="T57" s="88" t="str">
        <f t="shared" si="2"/>
        <v/>
      </c>
      <c r="U57" s="107"/>
      <c r="W57" s="107"/>
      <c r="Y57" s="71">
        <v>56</v>
      </c>
      <c r="Z57" s="120" t="str">
        <f t="shared" si="3"/>
        <v/>
      </c>
      <c r="AA57" s="144" t="str">
        <f>IF(Z57&lt;&gt;"",VLOOKUP(Z57,OSS_2018_19!$B$3:$AG$99,2,FALSE),"")</f>
        <v/>
      </c>
      <c r="AB57" s="147" t="str">
        <f>IF(Z57&lt;&gt;"",IF(VLOOKUP(Z57,OSS_2018_19!$B$3:$AG$99,21,FALSE)=$S$2,VLOOKUP(Z57,OSS_2018_19!$B$3:$AG$99,19,FALSE),""),"")</f>
        <v/>
      </c>
      <c r="AC57" s="147" t="str">
        <f>IF(Z57&lt;&gt;"",IF(VLOOKUP(Z57,OSS_2018_19!$B$3:$AG$99,21,FALSE)=$S$2,VLOOKUP(Z57,OSS_2018_19!$B$3:$AG$99,20,FALSE),""),"")</f>
        <v/>
      </c>
    </row>
    <row r="58" spans="1:29" s="33" customFormat="1" ht="20.100000000000001" customHeight="1">
      <c r="A58" s="44">
        <f>IF(OSS_2018_19!A58&lt;&gt;"",OSS_2018_19!A58,"")</f>
        <v>56</v>
      </c>
      <c r="B58" s="7" t="str">
        <f>IF(OSS_2018_19!B58&lt;&gt;"",OSS_2018_19!B58,"")</f>
        <v>2018/2034</v>
      </c>
      <c r="C58" s="35" t="str">
        <f>IF(OSS_2018_19!C58&lt;&gt;"",OSS_2018_19!C58,"")</f>
        <v>Milošević Strahinja</v>
      </c>
      <c r="D58" s="7">
        <f>IF(OSS_2018_19!D58&lt;&gt;"",OSS_2018_19!D58,"")</f>
        <v>0</v>
      </c>
      <c r="E58" s="7" t="str">
        <f>IF(OSS_2018_19!E58&lt;&gt;"",OSS_2018_19!E58,"")</f>
        <v/>
      </c>
      <c r="F58" s="97"/>
      <c r="G58" s="97"/>
      <c r="H58" s="97"/>
      <c r="I58" s="97"/>
      <c r="J58" s="99"/>
      <c r="L58" s="7">
        <f>IF(OSS_2018_19!F58&lt;&gt;"",OSS_2018_19!F58,"")</f>
        <v>31</v>
      </c>
      <c r="M58" s="7">
        <f>IF(OSS_2018_19!G58&lt;&gt;"",OSS_2018_19!G58,"")</f>
        <v>30</v>
      </c>
      <c r="N58" s="7">
        <f>IF(OSS_2018_19!H58&lt;&gt;"",OSS_2018_19!H58,"")</f>
        <v>12</v>
      </c>
      <c r="O58" s="7">
        <f>IF(OSS_2018_19!I58&lt;&gt;"",OSS_2018_19!I58,"")</f>
        <v>11</v>
      </c>
      <c r="P58" s="7">
        <f>IF(OSS_2018_19!J58&lt;&gt;"",OSS_2018_19!J58,"")</f>
        <v>15</v>
      </c>
      <c r="Q58" s="5" t="str">
        <f t="shared" si="4"/>
        <v>DA</v>
      </c>
      <c r="R58" s="87" t="str">
        <f t="shared" si="5"/>
        <v/>
      </c>
      <c r="S58" s="57" t="str">
        <f t="shared" si="1"/>
        <v>NE</v>
      </c>
      <c r="T58" s="88" t="str">
        <f t="shared" si="2"/>
        <v/>
      </c>
      <c r="U58" s="107"/>
      <c r="W58" s="107"/>
      <c r="Y58" s="71">
        <v>57</v>
      </c>
      <c r="Z58" s="120" t="str">
        <f t="shared" si="3"/>
        <v/>
      </c>
      <c r="AA58" s="144" t="str">
        <f>IF(Z58&lt;&gt;"",VLOOKUP(Z58,OSS_2018_19!$B$3:$AG$99,2,FALSE),"")</f>
        <v/>
      </c>
      <c r="AB58" s="147" t="str">
        <f>IF(Z58&lt;&gt;"",IF(VLOOKUP(Z58,OSS_2018_19!$B$3:$AG$99,21,FALSE)=$S$2,VLOOKUP(Z58,OSS_2018_19!$B$3:$AG$99,19,FALSE),""),"")</f>
        <v/>
      </c>
      <c r="AC58" s="147" t="str">
        <f>IF(Z58&lt;&gt;"",IF(VLOOKUP(Z58,OSS_2018_19!$B$3:$AG$99,21,FALSE)=$S$2,VLOOKUP(Z58,OSS_2018_19!$B$3:$AG$99,20,FALSE),""),"")</f>
        <v/>
      </c>
    </row>
    <row r="59" spans="1:29" s="33" customFormat="1" ht="20.100000000000001" customHeight="1">
      <c r="A59" s="44">
        <f>IF(OSS_2018_19!A59&lt;&gt;"",OSS_2018_19!A59,"")</f>
        <v>57</v>
      </c>
      <c r="B59" s="7" t="str">
        <f>IF(OSS_2018_19!B59&lt;&gt;"",OSS_2018_19!B59,"")</f>
        <v>2018/2068</v>
      </c>
      <c r="C59" s="35" t="str">
        <f>IF(OSS_2018_19!C59&lt;&gt;"",OSS_2018_19!C59,"")</f>
        <v>Milošević Miloš</v>
      </c>
      <c r="D59" s="7">
        <f>IF(OSS_2018_19!D59&lt;&gt;"",OSS_2018_19!D59,"")</f>
        <v>0</v>
      </c>
      <c r="E59" s="7" t="str">
        <f>IF(OSS_2018_19!E59&lt;&gt;"",OSS_2018_19!E59,"")</f>
        <v/>
      </c>
      <c r="F59" s="97"/>
      <c r="G59" s="97"/>
      <c r="H59" s="97"/>
      <c r="I59" s="97"/>
      <c r="J59" s="99"/>
      <c r="L59" s="7" t="str">
        <f>IF(OSS_2018_19!F59&lt;&gt;"",OSS_2018_19!F59,"")</f>
        <v/>
      </c>
      <c r="M59" s="7" t="str">
        <f>IF(OSS_2018_19!G59&lt;&gt;"",OSS_2018_19!G59,"")</f>
        <v/>
      </c>
      <c r="N59" s="7" t="str">
        <f>IF(OSS_2018_19!H59&lt;&gt;"",OSS_2018_19!H59,"")</f>
        <v/>
      </c>
      <c r="O59" s="7" t="str">
        <f>IF(OSS_2018_19!I59&lt;&gt;"",OSS_2018_19!I59,"")</f>
        <v/>
      </c>
      <c r="P59" s="7" t="str">
        <f>IF(OSS_2018_19!J59&lt;&gt;"",OSS_2018_19!J59,"")</f>
        <v/>
      </c>
      <c r="Q59" s="5" t="str">
        <f t="shared" si="4"/>
        <v>NE</v>
      </c>
      <c r="R59" s="87" t="str">
        <f t="shared" si="5"/>
        <v/>
      </c>
      <c r="S59" s="57" t="str">
        <f t="shared" si="1"/>
        <v>NE</v>
      </c>
      <c r="T59" s="88" t="str">
        <f t="shared" si="2"/>
        <v/>
      </c>
      <c r="U59" s="107"/>
      <c r="W59" s="107"/>
      <c r="Y59" s="71">
        <v>58</v>
      </c>
      <c r="Z59" s="120" t="str">
        <f t="shared" si="3"/>
        <v/>
      </c>
      <c r="AA59" s="144" t="str">
        <f>IF(Z59&lt;&gt;"",VLOOKUP(Z59,OSS_2018_19!$B$3:$AG$99,2,FALSE),"")</f>
        <v/>
      </c>
      <c r="AB59" s="147" t="str">
        <f>IF(Z59&lt;&gt;"",IF(VLOOKUP(Z59,OSS_2018_19!$B$3:$AG$99,21,FALSE)=$S$2,VLOOKUP(Z59,OSS_2018_19!$B$3:$AG$99,19,FALSE),""),"")</f>
        <v/>
      </c>
      <c r="AC59" s="147" t="str">
        <f>IF(Z59&lt;&gt;"",IF(VLOOKUP(Z59,OSS_2018_19!$B$3:$AG$99,21,FALSE)=$S$2,VLOOKUP(Z59,OSS_2018_19!$B$3:$AG$99,20,FALSE),""),"")</f>
        <v/>
      </c>
    </row>
    <row r="60" spans="1:29" s="33" customFormat="1" ht="20.100000000000001" customHeight="1">
      <c r="A60" s="44">
        <f>IF(OSS_2018_19!A60&lt;&gt;"",OSS_2018_19!A60,"")</f>
        <v>58</v>
      </c>
      <c r="B60" s="7" t="str">
        <f>IF(OSS_2018_19!B60&lt;&gt;"",OSS_2018_19!B60,"")</f>
        <v>2018/2505</v>
      </c>
      <c r="C60" s="35" t="str">
        <f>IF(OSS_2018_19!C60&lt;&gt;"",OSS_2018_19!C60,"")</f>
        <v>Mitrović Dragan</v>
      </c>
      <c r="D60" s="7">
        <f>IF(OSS_2018_19!D60&lt;&gt;"",OSS_2018_19!D60,"")</f>
        <v>0</v>
      </c>
      <c r="E60" s="7" t="str">
        <f>IF(OSS_2018_19!E60&lt;&gt;"",OSS_2018_19!E60,"")</f>
        <v/>
      </c>
      <c r="F60" s="97"/>
      <c r="G60" s="97"/>
      <c r="H60" s="97"/>
      <c r="I60" s="97"/>
      <c r="J60" s="99"/>
      <c r="L60" s="7">
        <f>IF(OSS_2018_19!F60&lt;&gt;"",OSS_2018_19!F60,"")</f>
        <v>31</v>
      </c>
      <c r="M60" s="7">
        <f>IF(OSS_2018_19!G60&lt;&gt;"",OSS_2018_19!G60,"")</f>
        <v>32</v>
      </c>
      <c r="N60" s="7">
        <f>IF(OSS_2018_19!H60&lt;&gt;"",OSS_2018_19!H60,"")</f>
        <v>21</v>
      </c>
      <c r="O60" s="7">
        <f>IF(OSS_2018_19!I60&lt;&gt;"",OSS_2018_19!I60,"")</f>
        <v>10</v>
      </c>
      <c r="P60" s="7">
        <f>IF(OSS_2018_19!J60&lt;&gt;"",OSS_2018_19!J60,"")</f>
        <v>9</v>
      </c>
      <c r="Q60" s="5" t="str">
        <f t="shared" si="4"/>
        <v>DA</v>
      </c>
      <c r="R60" s="87" t="str">
        <f t="shared" si="5"/>
        <v/>
      </c>
      <c r="S60" s="57" t="str">
        <f t="shared" si="1"/>
        <v>NE</v>
      </c>
      <c r="T60" s="88" t="str">
        <f t="shared" si="2"/>
        <v/>
      </c>
      <c r="U60" s="107"/>
      <c r="W60" s="107"/>
      <c r="Y60" s="71">
        <v>59</v>
      </c>
      <c r="Z60" s="120" t="str">
        <f t="shared" si="3"/>
        <v/>
      </c>
      <c r="AA60" s="144" t="str">
        <f>IF(Z60&lt;&gt;"",VLOOKUP(Z60,OSS_2018_19!$B$3:$AG$99,2,FALSE),"")</f>
        <v/>
      </c>
      <c r="AB60" s="147" t="str">
        <f>IF(Z60&lt;&gt;"",IF(VLOOKUP(Z60,OSS_2018_19!$B$3:$AG$99,21,FALSE)=$S$2,VLOOKUP(Z60,OSS_2018_19!$B$3:$AG$99,19,FALSE),""),"")</f>
        <v/>
      </c>
      <c r="AC60" s="147" t="str">
        <f>IF(Z60&lt;&gt;"",IF(VLOOKUP(Z60,OSS_2018_19!$B$3:$AG$99,21,FALSE)=$S$2,VLOOKUP(Z60,OSS_2018_19!$B$3:$AG$99,20,FALSE),""),"")</f>
        <v/>
      </c>
    </row>
    <row r="61" spans="1:29" s="33" customFormat="1" ht="20.100000000000001" customHeight="1">
      <c r="A61" s="44">
        <f>IF(OSS_2018_19!A61&lt;&gt;"",OSS_2018_19!A61,"")</f>
        <v>59</v>
      </c>
      <c r="B61" s="7" t="str">
        <f>IF(OSS_2018_19!B61&lt;&gt;"",OSS_2018_19!B61,"")</f>
        <v>2018/2046</v>
      </c>
      <c r="C61" s="35" t="str">
        <f>IF(OSS_2018_19!C61&lt;&gt;"",OSS_2018_19!C61,"")</f>
        <v>Mlađenović Natalija</v>
      </c>
      <c r="D61" s="7">
        <f>IF(OSS_2018_19!D61&lt;&gt;"",OSS_2018_19!D61,"")</f>
        <v>0</v>
      </c>
      <c r="E61" s="7" t="str">
        <f>IF(OSS_2018_19!E61&lt;&gt;"",OSS_2018_19!E61,"")</f>
        <v/>
      </c>
      <c r="F61" s="97"/>
      <c r="G61" s="97"/>
      <c r="H61" s="97"/>
      <c r="I61" s="97"/>
      <c r="J61" s="99"/>
      <c r="L61" s="7">
        <f>IF(OSS_2018_19!F61&lt;&gt;"",OSS_2018_19!F61,"")</f>
        <v>24</v>
      </c>
      <c r="M61" s="7">
        <f>IF(OSS_2018_19!G61&lt;&gt;"",OSS_2018_19!G61,"")</f>
        <v>27</v>
      </c>
      <c r="N61" s="7" t="str">
        <f>IF(OSS_2018_19!H61&lt;&gt;"",OSS_2018_19!H61,"")</f>
        <v/>
      </c>
      <c r="O61" s="7">
        <f>IF(OSS_2018_19!I61&lt;&gt;"",OSS_2018_19!I61,"")</f>
        <v>9</v>
      </c>
      <c r="P61" s="7" t="str">
        <f>IF(OSS_2018_19!J61&lt;&gt;"",OSS_2018_19!J61,"")</f>
        <v/>
      </c>
      <c r="Q61" s="5" t="str">
        <f t="shared" si="4"/>
        <v>NE</v>
      </c>
      <c r="R61" s="87" t="str">
        <f t="shared" si="5"/>
        <v/>
      </c>
      <c r="S61" s="57" t="str">
        <f t="shared" si="1"/>
        <v>NE</v>
      </c>
      <c r="T61" s="88" t="str">
        <f t="shared" si="2"/>
        <v/>
      </c>
      <c r="U61" s="107"/>
      <c r="W61" s="107"/>
      <c r="Y61" s="71">
        <v>60</v>
      </c>
      <c r="Z61" s="120" t="str">
        <f t="shared" si="3"/>
        <v/>
      </c>
      <c r="AA61" s="144" t="str">
        <f>IF(Z61&lt;&gt;"",VLOOKUP(Z61,OSS_2018_19!$B$3:$AG$99,2,FALSE),"")</f>
        <v/>
      </c>
      <c r="AB61" s="147" t="str">
        <f>IF(Z61&lt;&gt;"",IF(VLOOKUP(Z61,OSS_2018_19!$B$3:$AG$99,21,FALSE)=$S$2,VLOOKUP(Z61,OSS_2018_19!$B$3:$AG$99,19,FALSE),""),"")</f>
        <v/>
      </c>
      <c r="AC61" s="147" t="str">
        <f>IF(Z61&lt;&gt;"",IF(VLOOKUP(Z61,OSS_2018_19!$B$3:$AG$99,21,FALSE)=$S$2,VLOOKUP(Z61,OSS_2018_19!$B$3:$AG$99,20,FALSE),""),"")</f>
        <v/>
      </c>
    </row>
    <row r="62" spans="1:29" s="33" customFormat="1" ht="20.100000000000001" customHeight="1">
      <c r="A62" s="44">
        <f>IF(OSS_2018_19!A62&lt;&gt;"",OSS_2018_19!A62,"")</f>
        <v>60</v>
      </c>
      <c r="B62" s="7" t="str">
        <f>IF(OSS_2018_19!B62&lt;&gt;"",OSS_2018_19!B62,"")</f>
        <v>2017/2042</v>
      </c>
      <c r="C62" s="35" t="str">
        <f>IF(OSS_2018_19!C62&lt;&gt;"",OSS_2018_19!C62,"")</f>
        <v>Nešovanović Đorđe</v>
      </c>
      <c r="D62" s="7">
        <f>IF(OSS_2018_19!D62&lt;&gt;"",OSS_2018_19!D62,"")</f>
        <v>0</v>
      </c>
      <c r="E62" s="7" t="str">
        <f>IF(OSS_2018_19!E62&lt;&gt;"",OSS_2018_19!E62,"")</f>
        <v/>
      </c>
      <c r="F62" s="97"/>
      <c r="G62" s="97"/>
      <c r="H62" s="97"/>
      <c r="I62" s="97"/>
      <c r="J62" s="99"/>
      <c r="L62" s="7">
        <f>IF(OSS_2018_19!F62&lt;&gt;"",OSS_2018_19!F62,"")</f>
        <v>25</v>
      </c>
      <c r="M62" s="7">
        <f>IF(OSS_2018_19!G62&lt;&gt;"",OSS_2018_19!G62,"")</f>
        <v>28</v>
      </c>
      <c r="N62" s="7">
        <f>IF(OSS_2018_19!H62&lt;&gt;"",OSS_2018_19!H62,"")</f>
        <v>11</v>
      </c>
      <c r="O62" s="7">
        <f>IF(OSS_2018_19!I62&lt;&gt;"",OSS_2018_19!I62,"")</f>
        <v>11</v>
      </c>
      <c r="P62" s="7">
        <f>IF(OSS_2018_19!J62&lt;&gt;"",OSS_2018_19!J62,"")</f>
        <v>13</v>
      </c>
      <c r="Q62" s="5" t="str">
        <f t="shared" si="4"/>
        <v>DA</v>
      </c>
      <c r="R62" s="87" t="str">
        <f t="shared" si="5"/>
        <v/>
      </c>
      <c r="S62" s="57" t="str">
        <f t="shared" si="1"/>
        <v>NE</v>
      </c>
      <c r="T62" s="88" t="str">
        <f t="shared" si="2"/>
        <v/>
      </c>
      <c r="U62" s="107"/>
      <c r="W62" s="107"/>
      <c r="Y62" s="71">
        <v>61</v>
      </c>
      <c r="Z62" s="120" t="str">
        <f t="shared" si="3"/>
        <v/>
      </c>
      <c r="AA62" s="144" t="str">
        <f>IF(Z62&lt;&gt;"",VLOOKUP(Z62,OSS_2018_19!$B$3:$AG$99,2,FALSE),"")</f>
        <v/>
      </c>
      <c r="AB62" s="147" t="str">
        <f>IF(Z62&lt;&gt;"",IF(VLOOKUP(Z62,OSS_2018_19!$B$3:$AG$99,21,FALSE)=$S$2,VLOOKUP(Z62,OSS_2018_19!$B$3:$AG$99,19,FALSE),""),"")</f>
        <v/>
      </c>
      <c r="AC62" s="147" t="str">
        <f>IF(Z62&lt;&gt;"",IF(VLOOKUP(Z62,OSS_2018_19!$B$3:$AG$99,21,FALSE)=$S$2,VLOOKUP(Z62,OSS_2018_19!$B$3:$AG$99,20,FALSE),""),"")</f>
        <v/>
      </c>
    </row>
    <row r="63" spans="1:29" s="33" customFormat="1" ht="20.100000000000001" customHeight="1">
      <c r="A63" s="44">
        <f>IF(OSS_2018_19!A63&lt;&gt;"",OSS_2018_19!A63,"")</f>
        <v>61</v>
      </c>
      <c r="B63" s="7" t="str">
        <f>IF(OSS_2018_19!B63&lt;&gt;"",OSS_2018_19!B63,"")</f>
        <v>2018/2016</v>
      </c>
      <c r="C63" s="35" t="str">
        <f>IF(OSS_2018_19!C63&lt;&gt;"",OSS_2018_19!C63,"")</f>
        <v>Nikolovski Ilija</v>
      </c>
      <c r="D63" s="7">
        <f>IF(OSS_2018_19!D63&lt;&gt;"",OSS_2018_19!D63,"")</f>
        <v>0</v>
      </c>
      <c r="E63" s="7" t="str">
        <f>IF(OSS_2018_19!E63&lt;&gt;"",OSS_2018_19!E63,"")</f>
        <v/>
      </c>
      <c r="F63" s="97"/>
      <c r="G63" s="97"/>
      <c r="H63" s="97"/>
      <c r="I63" s="97"/>
      <c r="J63" s="99"/>
      <c r="L63" s="7" t="str">
        <f>IF(OSS_2018_19!F63&lt;&gt;"",OSS_2018_19!F63,"")</f>
        <v/>
      </c>
      <c r="M63" s="7" t="str">
        <f>IF(OSS_2018_19!G63&lt;&gt;"",OSS_2018_19!G63,"")</f>
        <v/>
      </c>
      <c r="N63" s="7" t="str">
        <f>IF(OSS_2018_19!H63&lt;&gt;"",OSS_2018_19!H63,"")</f>
        <v/>
      </c>
      <c r="O63" s="7" t="str">
        <f>IF(OSS_2018_19!I63&lt;&gt;"",OSS_2018_19!I63,"")</f>
        <v/>
      </c>
      <c r="P63" s="7" t="str">
        <f>IF(OSS_2018_19!J63&lt;&gt;"",OSS_2018_19!J63,"")</f>
        <v/>
      </c>
      <c r="Q63" s="5" t="str">
        <f t="shared" si="4"/>
        <v>NE</v>
      </c>
      <c r="R63" s="87" t="str">
        <f t="shared" si="5"/>
        <v/>
      </c>
      <c r="S63" s="57" t="str">
        <f t="shared" si="1"/>
        <v>NE</v>
      </c>
      <c r="T63" s="88" t="str">
        <f t="shared" si="2"/>
        <v/>
      </c>
      <c r="U63" s="107"/>
      <c r="W63" s="107"/>
      <c r="Y63" s="71">
        <v>62</v>
      </c>
      <c r="Z63" s="120" t="str">
        <f t="shared" si="3"/>
        <v/>
      </c>
      <c r="AA63" s="144" t="str">
        <f>IF(Z63&lt;&gt;"",VLOOKUP(Z63,OSS_2018_19!$B$3:$AG$99,2,FALSE),"")</f>
        <v/>
      </c>
      <c r="AB63" s="147" t="str">
        <f>IF(Z63&lt;&gt;"",IF(VLOOKUP(Z63,OSS_2018_19!$B$3:$AG$99,21,FALSE)=$S$2,VLOOKUP(Z63,OSS_2018_19!$B$3:$AG$99,19,FALSE),""),"")</f>
        <v/>
      </c>
      <c r="AC63" s="147" t="str">
        <f>IF(Z63&lt;&gt;"",IF(VLOOKUP(Z63,OSS_2018_19!$B$3:$AG$99,21,FALSE)=$S$2,VLOOKUP(Z63,OSS_2018_19!$B$3:$AG$99,20,FALSE),""),"")</f>
        <v/>
      </c>
    </row>
    <row r="64" spans="1:29" s="33" customFormat="1" ht="20.100000000000001" customHeight="1">
      <c r="A64" s="44">
        <f>IF(OSS_2018_19!A64&lt;&gt;"",OSS_2018_19!A64,"")</f>
        <v>62</v>
      </c>
      <c r="B64" s="7" t="str">
        <f>IF(OSS_2018_19!B64&lt;&gt;"",OSS_2018_19!B64,"")</f>
        <v>2018/2501</v>
      </c>
      <c r="C64" s="35" t="str">
        <f>IF(OSS_2018_19!C64&lt;&gt;"",OSS_2018_19!C64,"")</f>
        <v>Novaković Milena</v>
      </c>
      <c r="D64" s="7">
        <f>IF(OSS_2018_19!D64&lt;&gt;"",OSS_2018_19!D64,"")</f>
        <v>0</v>
      </c>
      <c r="E64" s="7" t="str">
        <f>IF(OSS_2018_19!E64&lt;&gt;"",OSS_2018_19!E64,"")</f>
        <v/>
      </c>
      <c r="F64" s="97"/>
      <c r="G64" s="97"/>
      <c r="H64" s="97"/>
      <c r="I64" s="97"/>
      <c r="J64" s="99"/>
      <c r="L64" s="7">
        <f>IF(OSS_2018_19!F64&lt;&gt;"",OSS_2018_19!F64,"")</f>
        <v>25</v>
      </c>
      <c r="M64" s="7">
        <f>IF(OSS_2018_19!G64&lt;&gt;"",OSS_2018_19!G64,"")</f>
        <v>29</v>
      </c>
      <c r="N64" s="7" t="str">
        <f>IF(OSS_2018_19!H64&lt;&gt;"",OSS_2018_19!H64,"")</f>
        <v/>
      </c>
      <c r="O64" s="7" t="str">
        <f>IF(OSS_2018_19!I64&lt;&gt;"",OSS_2018_19!I64,"")</f>
        <v/>
      </c>
      <c r="P64" s="7" t="str">
        <f>IF(OSS_2018_19!J64&lt;&gt;"",OSS_2018_19!J64,"")</f>
        <v/>
      </c>
      <c r="Q64" s="5" t="str">
        <f t="shared" si="4"/>
        <v>NE</v>
      </c>
      <c r="R64" s="87" t="str">
        <f t="shared" si="5"/>
        <v/>
      </c>
      <c r="S64" s="57" t="str">
        <f t="shared" si="1"/>
        <v>NE</v>
      </c>
      <c r="T64" s="88" t="str">
        <f t="shared" si="2"/>
        <v/>
      </c>
      <c r="U64" s="107"/>
      <c r="W64" s="107"/>
      <c r="Y64" s="71">
        <v>63</v>
      </c>
      <c r="Z64" s="120" t="str">
        <f t="shared" si="3"/>
        <v/>
      </c>
      <c r="AA64" s="144" t="str">
        <f>IF(Z64&lt;&gt;"",VLOOKUP(Z64,OSS_2018_19!$B$3:$AG$99,2,FALSE),"")</f>
        <v/>
      </c>
      <c r="AB64" s="147" t="str">
        <f>IF(Z64&lt;&gt;"",IF(VLOOKUP(Z64,OSS_2018_19!$B$3:$AG$99,21,FALSE)=$S$2,VLOOKUP(Z64,OSS_2018_19!$B$3:$AG$99,19,FALSE),""),"")</f>
        <v/>
      </c>
      <c r="AC64" s="147" t="str">
        <f>IF(Z64&lt;&gt;"",IF(VLOOKUP(Z64,OSS_2018_19!$B$3:$AG$99,21,FALSE)=$S$2,VLOOKUP(Z64,OSS_2018_19!$B$3:$AG$99,20,FALSE),""),"")</f>
        <v/>
      </c>
    </row>
    <row r="65" spans="1:29" s="33" customFormat="1" ht="20.100000000000001" customHeight="1">
      <c r="A65" s="44">
        <f>IF(OSS_2018_19!A65&lt;&gt;"",OSS_2018_19!A65,"")</f>
        <v>63</v>
      </c>
      <c r="B65" s="7" t="str">
        <f>IF(OSS_2018_19!B65&lt;&gt;"",OSS_2018_19!B65,"")</f>
        <v>2018/2028</v>
      </c>
      <c r="C65" s="35" t="str">
        <f>IF(OSS_2018_19!C65&lt;&gt;"",OSS_2018_19!C65,"")</f>
        <v>Obradović Marija</v>
      </c>
      <c r="D65" s="7">
        <f>IF(OSS_2018_19!D65&lt;&gt;"",OSS_2018_19!D65,"")</f>
        <v>0</v>
      </c>
      <c r="E65" s="7" t="str">
        <f>IF(OSS_2018_19!E65&lt;&gt;"",OSS_2018_19!E65,"")</f>
        <v/>
      </c>
      <c r="F65" s="97"/>
      <c r="G65" s="97"/>
      <c r="H65" s="97"/>
      <c r="I65" s="97"/>
      <c r="J65" s="99"/>
      <c r="L65" s="7">
        <f>IF(OSS_2018_19!F65&lt;&gt;"",OSS_2018_19!F65,"")</f>
        <v>25</v>
      </c>
      <c r="M65" s="7">
        <f>IF(OSS_2018_19!G65&lt;&gt;"",OSS_2018_19!G65,"")</f>
        <v>26</v>
      </c>
      <c r="N65" s="7" t="str">
        <f>IF(OSS_2018_19!H65&lt;&gt;"",OSS_2018_19!H65,"")</f>
        <v/>
      </c>
      <c r="O65" s="7">
        <f>IF(OSS_2018_19!I65&lt;&gt;"",OSS_2018_19!I65,"")</f>
        <v>9</v>
      </c>
      <c r="P65" s="7" t="str">
        <f>IF(OSS_2018_19!J65&lt;&gt;"",OSS_2018_19!J65,"")</f>
        <v/>
      </c>
      <c r="Q65" s="5" t="str">
        <f t="shared" si="4"/>
        <v>NE</v>
      </c>
      <c r="R65" s="87" t="str">
        <f t="shared" si="5"/>
        <v/>
      </c>
      <c r="S65" s="57" t="str">
        <f t="shared" si="1"/>
        <v>NE</v>
      </c>
      <c r="T65" s="88" t="str">
        <f t="shared" si="2"/>
        <v/>
      </c>
      <c r="U65" s="107"/>
      <c r="W65" s="107"/>
      <c r="Y65" s="71">
        <v>64</v>
      </c>
      <c r="Z65" s="120" t="str">
        <f t="shared" si="3"/>
        <v/>
      </c>
      <c r="AA65" s="144" t="str">
        <f>IF(Z65&lt;&gt;"",VLOOKUP(Z65,OSS_2018_19!$B$3:$AG$99,2,FALSE),"")</f>
        <v/>
      </c>
      <c r="AB65" s="147" t="str">
        <f>IF(Z65&lt;&gt;"",IF(VLOOKUP(Z65,OSS_2018_19!$B$3:$AG$99,21,FALSE)=$S$2,VLOOKUP(Z65,OSS_2018_19!$B$3:$AG$99,19,FALSE),""),"")</f>
        <v/>
      </c>
      <c r="AC65" s="147" t="str">
        <f>IF(Z65&lt;&gt;"",IF(VLOOKUP(Z65,OSS_2018_19!$B$3:$AG$99,21,FALSE)=$S$2,VLOOKUP(Z65,OSS_2018_19!$B$3:$AG$99,20,FALSE),""),"")</f>
        <v/>
      </c>
    </row>
    <row r="66" spans="1:29" s="33" customFormat="1" ht="20.100000000000001" customHeight="1">
      <c r="A66" s="44">
        <f>IF(OSS_2018_19!A66&lt;&gt;"",OSS_2018_19!A66,"")</f>
        <v>64</v>
      </c>
      <c r="B66" s="7" t="str">
        <f>IF(OSS_2018_19!B66&lt;&gt;"",OSS_2018_19!B66,"")</f>
        <v>2018/2503</v>
      </c>
      <c r="C66" s="35" t="str">
        <f>IF(OSS_2018_19!C66&lt;&gt;"",OSS_2018_19!C66,"")</f>
        <v>Ognjenović Katarina</v>
      </c>
      <c r="D66" s="7">
        <f>IF(OSS_2018_19!D66&lt;&gt;"",OSS_2018_19!D66,"")</f>
        <v>0</v>
      </c>
      <c r="E66" s="7" t="str">
        <f>IF(OSS_2018_19!E66&lt;&gt;"",OSS_2018_19!E66,"")</f>
        <v/>
      </c>
      <c r="F66" s="97"/>
      <c r="G66" s="97"/>
      <c r="H66" s="97"/>
      <c r="I66" s="97"/>
      <c r="J66" s="99"/>
      <c r="L66" s="7">
        <f>IF(OSS_2018_19!F66&lt;&gt;"",OSS_2018_19!F66,"")</f>
        <v>24</v>
      </c>
      <c r="M66" s="7">
        <f>IF(OSS_2018_19!G66&lt;&gt;"",OSS_2018_19!G66,"")</f>
        <v>24</v>
      </c>
      <c r="N66" s="7">
        <f>IF(OSS_2018_19!H66&lt;&gt;"",OSS_2018_19!H66,"")</f>
        <v>11</v>
      </c>
      <c r="O66" s="7">
        <f>IF(OSS_2018_19!I66&lt;&gt;"",OSS_2018_19!I66,"")</f>
        <v>9</v>
      </c>
      <c r="P66" s="7">
        <f>IF(OSS_2018_19!J66&lt;&gt;"",OSS_2018_19!J66,"")</f>
        <v>9</v>
      </c>
      <c r="Q66" s="5" t="str">
        <f t="shared" si="4"/>
        <v>DA</v>
      </c>
      <c r="R66" s="87" t="str">
        <f t="shared" si="5"/>
        <v/>
      </c>
      <c r="S66" s="57" t="str">
        <f t="shared" si="1"/>
        <v>NE</v>
      </c>
      <c r="T66" s="88" t="str">
        <f t="shared" si="2"/>
        <v/>
      </c>
      <c r="U66" s="107"/>
      <c r="W66" s="107"/>
      <c r="Y66" s="71">
        <v>65</v>
      </c>
      <c r="Z66" s="120" t="str">
        <f t="shared" si="3"/>
        <v/>
      </c>
      <c r="AA66" s="144" t="str">
        <f>IF(Z66&lt;&gt;"",VLOOKUP(Z66,OSS_2018_19!$B$3:$AG$99,2,FALSE),"")</f>
        <v/>
      </c>
      <c r="AB66" s="147" t="str">
        <f>IF(Z66&lt;&gt;"",IF(VLOOKUP(Z66,OSS_2018_19!$B$3:$AG$99,21,FALSE)=$S$2,VLOOKUP(Z66,OSS_2018_19!$B$3:$AG$99,19,FALSE),""),"")</f>
        <v/>
      </c>
      <c r="AC66" s="147" t="str">
        <f>IF(Z66&lt;&gt;"",IF(VLOOKUP(Z66,OSS_2018_19!$B$3:$AG$99,21,FALSE)=$S$2,VLOOKUP(Z66,OSS_2018_19!$B$3:$AG$99,20,FALSE),""),"")</f>
        <v/>
      </c>
    </row>
    <row r="67" spans="1:29" s="33" customFormat="1" ht="20.100000000000001" customHeight="1">
      <c r="A67" s="44">
        <f>IF(OSS_2018_19!A67&lt;&gt;"",OSS_2018_19!A67,"")</f>
        <v>65</v>
      </c>
      <c r="B67" s="7" t="str">
        <f>IF(OSS_2018_19!B67&lt;&gt;"",OSS_2018_19!B67,"")</f>
        <v>2018/2069</v>
      </c>
      <c r="C67" s="35" t="str">
        <f>IF(OSS_2018_19!C67&lt;&gt;"",OSS_2018_19!C67,"")</f>
        <v>Ožegović Milorad</v>
      </c>
      <c r="D67" s="7">
        <f>IF(OSS_2018_19!D67&lt;&gt;"",OSS_2018_19!D67,"")</f>
        <v>0</v>
      </c>
      <c r="E67" s="7" t="str">
        <f>IF(OSS_2018_19!E67&lt;&gt;"",OSS_2018_19!E67,"")</f>
        <v/>
      </c>
      <c r="F67" s="97"/>
      <c r="G67" s="97"/>
      <c r="H67" s="97"/>
      <c r="I67" s="97"/>
      <c r="J67" s="99"/>
      <c r="L67" s="7" t="str">
        <f>IF(OSS_2018_19!F67&lt;&gt;"",OSS_2018_19!F67,"")</f>
        <v/>
      </c>
      <c r="M67" s="7" t="str">
        <f>IF(OSS_2018_19!G67&lt;&gt;"",OSS_2018_19!G67,"")</f>
        <v/>
      </c>
      <c r="N67" s="7" t="str">
        <f>IF(OSS_2018_19!H67&lt;&gt;"",OSS_2018_19!H67,"")</f>
        <v/>
      </c>
      <c r="O67" s="7" t="str">
        <f>IF(OSS_2018_19!I67&lt;&gt;"",OSS_2018_19!I67,"")</f>
        <v/>
      </c>
      <c r="P67" s="7" t="str">
        <f>IF(OSS_2018_19!J67&lt;&gt;"",OSS_2018_19!J67,"")</f>
        <v/>
      </c>
      <c r="Q67" s="5" t="str">
        <f t="shared" si="4"/>
        <v>NE</v>
      </c>
      <c r="R67" s="87" t="str">
        <f t="shared" si="5"/>
        <v/>
      </c>
      <c r="S67" s="57" t="str">
        <f t="shared" ref="S67:S98" si="6">IF(B67&lt;&gt;"",IF(D67&lt;&gt;"рекреација",IF(ISNA(MATCH(B67,jul_prijave_sport,0)),"NE","DA"),IF(ISNA(MATCH(B67,jul_prijave_rekreacija,0)),"NE","DA")),"")</f>
        <v>NE</v>
      </c>
      <c r="T67" s="88" t="str">
        <f t="shared" ref="T67:T98" si="7">IF(S67="DA",$S$2,"")</f>
        <v/>
      </c>
      <c r="U67" s="107"/>
      <c r="W67" s="107"/>
      <c r="Y67" s="71">
        <v>66</v>
      </c>
      <c r="Z67" s="120" t="str">
        <f t="shared" ref="Z67:Z73" si="8">IF(U68&lt;&gt;"",U68,"")</f>
        <v/>
      </c>
      <c r="AA67" s="144" t="str">
        <f>IF(Z67&lt;&gt;"",VLOOKUP(Z67,OSS_2018_19!$B$3:$AG$99,2,FALSE),"")</f>
        <v/>
      </c>
      <c r="AB67" s="147" t="str">
        <f>IF(Z67&lt;&gt;"",IF(VLOOKUP(Z67,OSS_2018_19!$B$3:$AG$99,21,FALSE)=$S$2,VLOOKUP(Z67,OSS_2018_19!$B$3:$AG$99,19,FALSE),""),"")</f>
        <v/>
      </c>
      <c r="AC67" s="147" t="str">
        <f>IF(Z67&lt;&gt;"",IF(VLOOKUP(Z67,OSS_2018_19!$B$3:$AG$99,21,FALSE)=$S$2,VLOOKUP(Z67,OSS_2018_19!$B$3:$AG$99,20,FALSE),""),"")</f>
        <v/>
      </c>
    </row>
    <row r="68" spans="1:29" s="33" customFormat="1" ht="20.100000000000001" customHeight="1">
      <c r="A68" s="44">
        <f>IF(OSS_2018_19!A68&lt;&gt;"",OSS_2018_19!A68,"")</f>
        <v>66</v>
      </c>
      <c r="B68" s="7" t="str">
        <f>IF(OSS_2018_19!B68&lt;&gt;"",OSS_2018_19!B68,"")</f>
        <v>2018/2032</v>
      </c>
      <c r="C68" s="35" t="str">
        <f>IF(OSS_2018_19!C68&lt;&gt;"",OSS_2018_19!C68,"")</f>
        <v>Otović David</v>
      </c>
      <c r="D68" s="7">
        <f>IF(OSS_2018_19!D68&lt;&gt;"",OSS_2018_19!D68,"")</f>
        <v>0</v>
      </c>
      <c r="E68" s="7" t="str">
        <f>IF(OSS_2018_19!E68&lt;&gt;"",OSS_2018_19!E68,"")</f>
        <v/>
      </c>
      <c r="F68" s="97"/>
      <c r="G68" s="97"/>
      <c r="H68" s="97"/>
      <c r="I68" s="97"/>
      <c r="J68" s="99"/>
      <c r="L68" s="7">
        <f>IF(OSS_2018_19!F68&lt;&gt;"",OSS_2018_19!F68,"")</f>
        <v>24</v>
      </c>
      <c r="M68" s="7">
        <f>IF(OSS_2018_19!G68&lt;&gt;"",OSS_2018_19!G68,"")</f>
        <v>28</v>
      </c>
      <c r="N68" s="7" t="str">
        <f>IF(OSS_2018_19!H68&lt;&gt;"",OSS_2018_19!H68,"")</f>
        <v/>
      </c>
      <c r="O68" s="7">
        <f>IF(OSS_2018_19!I68&lt;&gt;"",OSS_2018_19!I68,"")</f>
        <v>12</v>
      </c>
      <c r="P68" s="7" t="str">
        <f>IF(OSS_2018_19!J68&lt;&gt;"",OSS_2018_19!J68,"")</f>
        <v/>
      </c>
      <c r="Q68" s="5" t="str">
        <f t="shared" ref="Q68:Q98" si="9">IF(B68&lt;&gt;"",IF(AND(L68&lt;&gt;"",M68&lt;&gt;"",N68&lt;&gt;"",O68&lt;&gt;"",P68&lt;&gt;""),"DA","NE"),"")</f>
        <v>NE</v>
      </c>
      <c r="R68" s="87" t="str">
        <f t="shared" ref="R68:R98" si="10">IF(AND(Q68="DA",S68="DA"),$S$2,"")</f>
        <v/>
      </c>
      <c r="S68" s="57" t="str">
        <f t="shared" si="6"/>
        <v>NE</v>
      </c>
      <c r="T68" s="88" t="str">
        <f t="shared" si="7"/>
        <v/>
      </c>
      <c r="U68" s="107"/>
      <c r="W68" s="107"/>
      <c r="Y68" s="71">
        <v>67</v>
      </c>
      <c r="Z68" s="120" t="str">
        <f t="shared" si="8"/>
        <v/>
      </c>
      <c r="AA68" s="144" t="str">
        <f>IF(Z68&lt;&gt;"",VLOOKUP(Z68,OSS_2018_19!$B$3:$AG$99,2,FALSE),"")</f>
        <v/>
      </c>
      <c r="AB68" s="147" t="str">
        <f>IF(Z68&lt;&gt;"",IF(VLOOKUP(Z68,OSS_2018_19!$B$3:$AG$99,21,FALSE)=$S$2,VLOOKUP(Z68,OSS_2018_19!$B$3:$AG$99,19,FALSE),""),"")</f>
        <v/>
      </c>
      <c r="AC68" s="147" t="str">
        <f>IF(Z68&lt;&gt;"",IF(VLOOKUP(Z68,OSS_2018_19!$B$3:$AG$99,21,FALSE)=$S$2,VLOOKUP(Z68,OSS_2018_19!$B$3:$AG$99,20,FALSE),""),"")</f>
        <v/>
      </c>
    </row>
    <row r="69" spans="1:29" s="33" customFormat="1" ht="20.100000000000001" customHeight="1">
      <c r="A69" s="44">
        <f>IF(OSS_2018_19!A69&lt;&gt;"",OSS_2018_19!A69,"")</f>
        <v>67</v>
      </c>
      <c r="B69" s="7" t="str">
        <f>IF(OSS_2018_19!B69&lt;&gt;"",OSS_2018_19!B69,"")</f>
        <v>2018/2039</v>
      </c>
      <c r="C69" s="35" t="str">
        <f>IF(OSS_2018_19!C69&lt;&gt;"",OSS_2018_19!C69,"")</f>
        <v>Pantić Viktor</v>
      </c>
      <c r="D69" s="7">
        <f>IF(OSS_2018_19!D69&lt;&gt;"",OSS_2018_19!D69,"")</f>
        <v>0</v>
      </c>
      <c r="E69" s="7" t="str">
        <f>IF(OSS_2018_19!E69&lt;&gt;"",OSS_2018_19!E69,"")</f>
        <v/>
      </c>
      <c r="F69" s="97"/>
      <c r="G69" s="97"/>
      <c r="H69" s="97"/>
      <c r="I69" s="97"/>
      <c r="J69" s="99"/>
      <c r="L69" s="7">
        <f>IF(OSS_2018_19!F69&lt;&gt;"",OSS_2018_19!F69,"")</f>
        <v>25</v>
      </c>
      <c r="M69" s="7">
        <f>IF(OSS_2018_19!G69&lt;&gt;"",OSS_2018_19!G69,"")</f>
        <v>27</v>
      </c>
      <c r="N69" s="7">
        <f>IF(OSS_2018_19!H69&lt;&gt;"",OSS_2018_19!H69,"")</f>
        <v>16</v>
      </c>
      <c r="O69" s="7">
        <f>IF(OSS_2018_19!I69&lt;&gt;"",OSS_2018_19!I69,"")</f>
        <v>14</v>
      </c>
      <c r="P69" s="7">
        <f>IF(OSS_2018_19!J69&lt;&gt;"",OSS_2018_19!J69,"")</f>
        <v>9</v>
      </c>
      <c r="Q69" s="5" t="str">
        <f t="shared" si="9"/>
        <v>DA</v>
      </c>
      <c r="R69" s="87" t="str">
        <f t="shared" si="10"/>
        <v/>
      </c>
      <c r="S69" s="57" t="str">
        <f t="shared" si="6"/>
        <v>NE</v>
      </c>
      <c r="T69" s="88" t="str">
        <f t="shared" si="7"/>
        <v/>
      </c>
      <c r="U69" s="107"/>
      <c r="W69" s="107"/>
      <c r="Y69" s="71">
        <v>68</v>
      </c>
      <c r="Z69" s="120" t="str">
        <f t="shared" si="8"/>
        <v/>
      </c>
      <c r="AA69" s="144" t="str">
        <f>IF(Z69&lt;&gt;"",VLOOKUP(Z69,OSS_2018_19!$B$3:$AG$99,2,FALSE),"")</f>
        <v/>
      </c>
      <c r="AB69" s="147" t="str">
        <f>IF(Z69&lt;&gt;"",IF(VLOOKUP(Z69,OSS_2018_19!$B$3:$AG$99,21,FALSE)=$S$2,VLOOKUP(Z69,OSS_2018_19!$B$3:$AG$99,19,FALSE),""),"")</f>
        <v/>
      </c>
      <c r="AC69" s="147" t="str">
        <f>IF(Z69&lt;&gt;"",IF(VLOOKUP(Z69,OSS_2018_19!$B$3:$AG$99,21,FALSE)=$S$2,VLOOKUP(Z69,OSS_2018_19!$B$3:$AG$99,20,FALSE),""),"")</f>
        <v/>
      </c>
    </row>
    <row r="70" spans="1:29" s="33" customFormat="1" ht="20.100000000000001" customHeight="1">
      <c r="A70" s="44">
        <f>IF(OSS_2018_19!A70&lt;&gt;"",OSS_2018_19!A70,"")</f>
        <v>68</v>
      </c>
      <c r="B70" s="7" t="str">
        <f>IF(OSS_2018_19!B70&lt;&gt;"",OSS_2018_19!B70,"")</f>
        <v>2018/2023</v>
      </c>
      <c r="C70" s="35" t="str">
        <f>IF(OSS_2018_19!C70&lt;&gt;"",OSS_2018_19!C70,"")</f>
        <v>Petković Zoran</v>
      </c>
      <c r="D70" s="7">
        <f>IF(OSS_2018_19!D70&lt;&gt;"",OSS_2018_19!D70,"")</f>
        <v>0</v>
      </c>
      <c r="E70" s="7" t="str">
        <f>IF(OSS_2018_19!E70&lt;&gt;"",OSS_2018_19!E70,"")</f>
        <v/>
      </c>
      <c r="F70" s="97"/>
      <c r="G70" s="97"/>
      <c r="H70" s="97"/>
      <c r="I70" s="97"/>
      <c r="J70" s="99"/>
      <c r="L70" s="7">
        <f>IF(OSS_2018_19!F70&lt;&gt;"",OSS_2018_19!F70,"")</f>
        <v>28</v>
      </c>
      <c r="M70" s="7">
        <f>IF(OSS_2018_19!G70&lt;&gt;"",OSS_2018_19!G70,"")</f>
        <v>30</v>
      </c>
      <c r="N70" s="7">
        <f>IF(OSS_2018_19!H70&lt;&gt;"",OSS_2018_19!H70,"")</f>
        <v>21</v>
      </c>
      <c r="O70" s="7" t="str">
        <f>IF(OSS_2018_19!I70&lt;&gt;"",OSS_2018_19!I70,"")</f>
        <v/>
      </c>
      <c r="P70" s="7">
        <f>IF(OSS_2018_19!J70&lt;&gt;"",OSS_2018_19!J70,"")</f>
        <v>9</v>
      </c>
      <c r="Q70" s="5" t="str">
        <f t="shared" si="9"/>
        <v>NE</v>
      </c>
      <c r="R70" s="87" t="str">
        <f t="shared" si="10"/>
        <v/>
      </c>
      <c r="S70" s="57" t="str">
        <f t="shared" si="6"/>
        <v>NE</v>
      </c>
      <c r="T70" s="88" t="str">
        <f t="shared" si="7"/>
        <v/>
      </c>
      <c r="U70" s="107"/>
      <c r="W70" s="107"/>
      <c r="Y70" s="71">
        <v>69</v>
      </c>
      <c r="Z70" s="120" t="str">
        <f t="shared" si="8"/>
        <v/>
      </c>
      <c r="AA70" s="144" t="str">
        <f>IF(Z70&lt;&gt;"",VLOOKUP(Z70,OSS_2018_19!$B$3:$AG$99,2,FALSE),"")</f>
        <v/>
      </c>
      <c r="AB70" s="147" t="str">
        <f>IF(Z70&lt;&gt;"",IF(VLOOKUP(Z70,OSS_2018_19!$B$3:$AG$99,21,FALSE)=$S$2,VLOOKUP(Z70,OSS_2018_19!$B$3:$AG$99,19,FALSE),""),"")</f>
        <v/>
      </c>
      <c r="AC70" s="147" t="str">
        <f>IF(Z70&lt;&gt;"",IF(VLOOKUP(Z70,OSS_2018_19!$B$3:$AG$99,21,FALSE)=$S$2,VLOOKUP(Z70,OSS_2018_19!$B$3:$AG$99,20,FALSE),""),"")</f>
        <v/>
      </c>
    </row>
    <row r="71" spans="1:29" s="33" customFormat="1" ht="20.100000000000001" customHeight="1">
      <c r="A71" s="44">
        <f>IF(OSS_2018_19!A71&lt;&gt;"",OSS_2018_19!A71,"")</f>
        <v>69</v>
      </c>
      <c r="B71" s="7" t="str">
        <f>IF(OSS_2018_19!B71&lt;&gt;"",OSS_2018_19!B71,"")</f>
        <v>2016/2514</v>
      </c>
      <c r="C71" s="35" t="str">
        <f>IF(OSS_2018_19!C71&lt;&gt;"",OSS_2018_19!C71,"")</f>
        <v>Petrović Aleksandra</v>
      </c>
      <c r="D71" s="7">
        <f>IF(OSS_2018_19!D71&lt;&gt;"",OSS_2018_19!D71,"")</f>
        <v>0</v>
      </c>
      <c r="E71" s="7" t="str">
        <f>IF(OSS_2018_19!E71&lt;&gt;"",OSS_2018_19!E71,"")</f>
        <v/>
      </c>
      <c r="F71" s="97"/>
      <c r="G71" s="97"/>
      <c r="H71" s="97"/>
      <c r="I71" s="97"/>
      <c r="J71" s="99"/>
      <c r="L71" s="7" t="str">
        <f>IF(OSS_2018_19!F71&lt;&gt;"",OSS_2018_19!F71,"")</f>
        <v/>
      </c>
      <c r="M71" s="7" t="str">
        <f>IF(OSS_2018_19!G71&lt;&gt;"",OSS_2018_19!G71,"")</f>
        <v/>
      </c>
      <c r="N71" s="7" t="str">
        <f>IF(OSS_2018_19!H71&lt;&gt;"",OSS_2018_19!H71,"")</f>
        <v/>
      </c>
      <c r="O71" s="7">
        <f>IF(OSS_2018_19!I71&lt;&gt;"",OSS_2018_19!I71,"")</f>
        <v>9</v>
      </c>
      <c r="P71" s="7" t="str">
        <f>IF(OSS_2018_19!J71&lt;&gt;"",OSS_2018_19!J71,"")</f>
        <v/>
      </c>
      <c r="Q71" s="5" t="str">
        <f t="shared" si="9"/>
        <v>NE</v>
      </c>
      <c r="R71" s="87" t="str">
        <f t="shared" si="10"/>
        <v/>
      </c>
      <c r="S71" s="57" t="str">
        <f t="shared" si="6"/>
        <v>NE</v>
      </c>
      <c r="T71" s="88" t="str">
        <f t="shared" si="7"/>
        <v/>
      </c>
      <c r="U71" s="107"/>
      <c r="W71" s="107"/>
      <c r="Y71" s="71">
        <v>70</v>
      </c>
      <c r="Z71" s="120" t="str">
        <f t="shared" si="8"/>
        <v/>
      </c>
      <c r="AA71" s="144" t="str">
        <f>IF(Z71&lt;&gt;"",VLOOKUP(Z71,OSS_2018_19!$B$3:$AG$99,2,FALSE),"")</f>
        <v/>
      </c>
      <c r="AB71" s="147" t="str">
        <f>IF(Z71&lt;&gt;"",IF(VLOOKUP(Z71,OSS_2018_19!$B$3:$AG$99,21,FALSE)=$S$2,VLOOKUP(Z71,OSS_2018_19!$B$3:$AG$99,19,FALSE),""),"")</f>
        <v/>
      </c>
      <c r="AC71" s="147" t="str">
        <f>IF(Z71&lt;&gt;"",IF(VLOOKUP(Z71,OSS_2018_19!$B$3:$AG$99,21,FALSE)=$S$2,VLOOKUP(Z71,OSS_2018_19!$B$3:$AG$99,20,FALSE),""),"")</f>
        <v/>
      </c>
    </row>
    <row r="72" spans="1:29" s="33" customFormat="1" ht="20.100000000000001" customHeight="1">
      <c r="A72" s="44">
        <f>IF(OSS_2018_19!A72&lt;&gt;"",OSS_2018_19!A72,"")</f>
        <v>70</v>
      </c>
      <c r="B72" s="7" t="str">
        <f>IF(OSS_2018_19!B72&lt;&gt;"",OSS_2018_19!B72,"")</f>
        <v>2018/2506</v>
      </c>
      <c r="C72" s="35" t="str">
        <f>IF(OSS_2018_19!C72&lt;&gt;"",OSS_2018_19!C72,"")</f>
        <v>Petrović Mirela</v>
      </c>
      <c r="D72" s="7">
        <f>IF(OSS_2018_19!D72&lt;&gt;"",OSS_2018_19!D72,"")</f>
        <v>0</v>
      </c>
      <c r="E72" s="7" t="str">
        <f>IF(OSS_2018_19!E72&lt;&gt;"",OSS_2018_19!E72,"")</f>
        <v/>
      </c>
      <c r="F72" s="97"/>
      <c r="G72" s="97"/>
      <c r="H72" s="97"/>
      <c r="I72" s="97"/>
      <c r="J72" s="99"/>
      <c r="L72" s="7">
        <f>IF(OSS_2018_19!F72&lt;&gt;"",OSS_2018_19!F72,"")</f>
        <v>27</v>
      </c>
      <c r="M72" s="7">
        <f>IF(OSS_2018_19!G72&lt;&gt;"",OSS_2018_19!G72,"")</f>
        <v>28</v>
      </c>
      <c r="N72" s="7">
        <f>IF(OSS_2018_19!H72&lt;&gt;"",OSS_2018_19!H72,"")</f>
        <v>15</v>
      </c>
      <c r="O72" s="7" t="str">
        <f>IF(OSS_2018_19!I72&lt;&gt;"",OSS_2018_19!I72,"")</f>
        <v/>
      </c>
      <c r="P72" s="7">
        <f>IF(OSS_2018_19!J72&lt;&gt;"",OSS_2018_19!J72,"")</f>
        <v>9</v>
      </c>
      <c r="Q72" s="5" t="str">
        <f t="shared" si="9"/>
        <v>NE</v>
      </c>
      <c r="R72" s="87" t="str">
        <f t="shared" si="10"/>
        <v/>
      </c>
      <c r="S72" s="57" t="str">
        <f t="shared" si="6"/>
        <v>NE</v>
      </c>
      <c r="T72" s="88" t="str">
        <f t="shared" si="7"/>
        <v/>
      </c>
      <c r="U72" s="107"/>
      <c r="W72" s="107"/>
      <c r="Y72" s="71">
        <v>71</v>
      </c>
      <c r="Z72" s="120" t="str">
        <f t="shared" si="8"/>
        <v/>
      </c>
      <c r="AA72" s="144" t="str">
        <f>IF(Z72&lt;&gt;"",VLOOKUP(Z72,OSS_2018_19!$B$3:$AG$99,2,FALSE),"")</f>
        <v/>
      </c>
      <c r="AB72" s="147" t="str">
        <f>IF(Z72&lt;&gt;"",IF(VLOOKUP(Z72,OSS_2018_19!$B$3:$AG$99,21,FALSE)=$S$2,VLOOKUP(Z72,OSS_2018_19!$B$3:$AG$99,19,FALSE),""),"")</f>
        <v/>
      </c>
      <c r="AC72" s="147" t="str">
        <f>IF(Z72&lt;&gt;"",IF(VLOOKUP(Z72,OSS_2018_19!$B$3:$AG$99,21,FALSE)=$S$2,VLOOKUP(Z72,OSS_2018_19!$B$3:$AG$99,20,FALSE),""),"")</f>
        <v/>
      </c>
    </row>
    <row r="73" spans="1:29" s="33" customFormat="1" ht="20.100000000000001" customHeight="1">
      <c r="A73" s="44">
        <f>IF(OSS_2018_19!A73&lt;&gt;"",OSS_2018_19!A73,"")</f>
        <v>71</v>
      </c>
      <c r="B73" s="7" t="str">
        <f>IF(OSS_2018_19!B73&lt;&gt;"",OSS_2018_19!B73,"")</f>
        <v>2017/2034</v>
      </c>
      <c r="C73" s="35" t="str">
        <f>IF(OSS_2018_19!C73&lt;&gt;"",OSS_2018_19!C73,"")</f>
        <v>Petrović Jovan</v>
      </c>
      <c r="D73" s="7">
        <f>IF(OSS_2018_19!D73&lt;&gt;"",OSS_2018_19!D73,"")</f>
        <v>0</v>
      </c>
      <c r="E73" s="7" t="str">
        <f>IF(OSS_2018_19!E73&lt;&gt;"",OSS_2018_19!E73,"")</f>
        <v/>
      </c>
      <c r="F73" s="97"/>
      <c r="G73" s="97"/>
      <c r="H73" s="97"/>
      <c r="I73" s="97"/>
      <c r="J73" s="99"/>
      <c r="L73" s="7" t="str">
        <f>IF(OSS_2018_19!F73&lt;&gt;"",OSS_2018_19!F73,"")</f>
        <v/>
      </c>
      <c r="M73" s="7" t="str">
        <f>IF(OSS_2018_19!G73&lt;&gt;"",OSS_2018_19!G73,"")</f>
        <v/>
      </c>
      <c r="N73" s="7" t="str">
        <f>IF(OSS_2018_19!H73&lt;&gt;"",OSS_2018_19!H73,"")</f>
        <v/>
      </c>
      <c r="O73" s="7" t="str">
        <f>IF(OSS_2018_19!I73&lt;&gt;"",OSS_2018_19!I73,"")</f>
        <v/>
      </c>
      <c r="P73" s="7" t="str">
        <f>IF(OSS_2018_19!J73&lt;&gt;"",OSS_2018_19!J73,"")</f>
        <v/>
      </c>
      <c r="Q73" s="5" t="str">
        <f t="shared" si="9"/>
        <v>NE</v>
      </c>
      <c r="R73" s="87" t="str">
        <f t="shared" si="10"/>
        <v/>
      </c>
      <c r="S73" s="57" t="str">
        <f t="shared" si="6"/>
        <v>NE</v>
      </c>
      <c r="T73" s="88" t="str">
        <f t="shared" si="7"/>
        <v/>
      </c>
      <c r="U73" s="107"/>
      <c r="W73" s="107"/>
      <c r="Y73" s="71">
        <v>72</v>
      </c>
      <c r="Z73" s="120" t="str">
        <f t="shared" si="8"/>
        <v/>
      </c>
      <c r="AA73" s="144" t="str">
        <f>IF(Z73&lt;&gt;"",VLOOKUP(Z73,OSS_2018_19!$B$3:$AG$99,2,FALSE),"")</f>
        <v/>
      </c>
      <c r="AB73" s="147" t="str">
        <f>IF(Z73&lt;&gt;"",IF(VLOOKUP(Z73,OSS_2018_19!$B$3:$AG$99,21,FALSE)=$S$2,VLOOKUP(Z73,OSS_2018_19!$B$3:$AG$99,19,FALSE),""),"")</f>
        <v/>
      </c>
      <c r="AC73" s="147" t="str">
        <f>IF(Z73&lt;&gt;"",IF(VLOOKUP(Z73,OSS_2018_19!$B$3:$AG$99,21,FALSE)=$S$2,VLOOKUP(Z73,OSS_2018_19!$B$3:$AG$99,20,FALSE),""),"")</f>
        <v/>
      </c>
    </row>
    <row r="74" spans="1:29" s="33" customFormat="1" ht="20.100000000000001" customHeight="1">
      <c r="A74" s="44">
        <f>IF(OSS_2018_19!A74&lt;&gt;"",OSS_2018_19!A74,"")</f>
        <v>72</v>
      </c>
      <c r="B74" s="7" t="str">
        <f>IF(OSS_2018_19!B74&lt;&gt;"",OSS_2018_19!B74,"")</f>
        <v>2018/2010</v>
      </c>
      <c r="C74" s="35" t="str">
        <f>IF(OSS_2018_19!C74&lt;&gt;"",OSS_2018_19!C74,"")</f>
        <v>Petrović Veljko</v>
      </c>
      <c r="D74" s="7">
        <f>IF(OSS_2018_19!D74&lt;&gt;"",OSS_2018_19!D74,"")</f>
        <v>0</v>
      </c>
      <c r="E74" s="7" t="str">
        <f>IF(OSS_2018_19!E74&lt;&gt;"",OSS_2018_19!E74,"")</f>
        <v/>
      </c>
      <c r="F74" s="97"/>
      <c r="G74" s="97"/>
      <c r="H74" s="97"/>
      <c r="I74" s="97"/>
      <c r="J74" s="99"/>
      <c r="L74" s="7" t="str">
        <f>IF(OSS_2018_19!F74&lt;&gt;"",OSS_2018_19!F74,"")</f>
        <v/>
      </c>
      <c r="M74" s="7" t="str">
        <f>IF(OSS_2018_19!G74&lt;&gt;"",OSS_2018_19!G74,"")</f>
        <v/>
      </c>
      <c r="N74" s="7" t="str">
        <f>IF(OSS_2018_19!H74&lt;&gt;"",OSS_2018_19!H74,"")</f>
        <v/>
      </c>
      <c r="O74" s="7" t="str">
        <f>IF(OSS_2018_19!I74&lt;&gt;"",OSS_2018_19!I74,"")</f>
        <v/>
      </c>
      <c r="P74" s="7" t="str">
        <f>IF(OSS_2018_19!J74&lt;&gt;"",OSS_2018_19!J74,"")</f>
        <v/>
      </c>
      <c r="Q74" s="5" t="str">
        <f t="shared" si="9"/>
        <v>NE</v>
      </c>
      <c r="R74" s="87" t="str">
        <f t="shared" si="10"/>
        <v/>
      </c>
      <c r="S74" s="57" t="str">
        <f t="shared" si="6"/>
        <v>NE</v>
      </c>
      <c r="T74" s="88" t="str">
        <f t="shared" si="7"/>
        <v/>
      </c>
      <c r="U74" s="107"/>
      <c r="W74" s="107"/>
    </row>
    <row r="75" spans="1:29" s="33" customFormat="1" ht="20.100000000000001" customHeight="1">
      <c r="A75" s="44">
        <f>IF(OSS_2018_19!A75&lt;&gt;"",OSS_2018_19!A75,"")</f>
        <v>73</v>
      </c>
      <c r="B75" s="7" t="str">
        <f>IF(OSS_2018_19!B75&lt;&gt;"",OSS_2018_19!B75,"")</f>
        <v>2018/2504</v>
      </c>
      <c r="C75" s="35" t="str">
        <f>IF(OSS_2018_19!C75&lt;&gt;"",OSS_2018_19!C75,"")</f>
        <v>Prelić Gordana</v>
      </c>
      <c r="D75" s="7">
        <f>IF(OSS_2018_19!D75&lt;&gt;"",OSS_2018_19!D75,"")</f>
        <v>0</v>
      </c>
      <c r="E75" s="7" t="str">
        <f>IF(OSS_2018_19!E75&lt;&gt;"",OSS_2018_19!E75,"")</f>
        <v/>
      </c>
      <c r="F75" s="97"/>
      <c r="G75" s="97"/>
      <c r="H75" s="97"/>
      <c r="I75" s="97"/>
      <c r="J75" s="99"/>
      <c r="L75" s="7">
        <f>IF(OSS_2018_19!F75&lt;&gt;"",OSS_2018_19!F75,"")</f>
        <v>26</v>
      </c>
      <c r="M75" s="7">
        <f>IF(OSS_2018_19!G75&lt;&gt;"",OSS_2018_19!G75,"")</f>
        <v>25</v>
      </c>
      <c r="N75" s="7">
        <f>IF(OSS_2018_19!H75&lt;&gt;"",OSS_2018_19!H75,"")</f>
        <v>20</v>
      </c>
      <c r="O75" s="7">
        <f>IF(OSS_2018_19!I75&lt;&gt;"",OSS_2018_19!I75,"")</f>
        <v>9</v>
      </c>
      <c r="P75" s="7">
        <f>IF(OSS_2018_19!J75&lt;&gt;"",OSS_2018_19!J75,"")</f>
        <v>9</v>
      </c>
      <c r="Q75" s="5" t="str">
        <f t="shared" si="9"/>
        <v>DA</v>
      </c>
      <c r="R75" s="87" t="str">
        <f t="shared" si="10"/>
        <v/>
      </c>
      <c r="S75" s="57" t="str">
        <f t="shared" si="6"/>
        <v>NE</v>
      </c>
      <c r="T75" s="88" t="str">
        <f t="shared" si="7"/>
        <v/>
      </c>
      <c r="U75" s="107"/>
      <c r="W75" s="107"/>
    </row>
    <row r="76" spans="1:29" s="33" customFormat="1" ht="20.100000000000001" customHeight="1">
      <c r="A76" s="44">
        <f>IF(OSS_2018_19!A76&lt;&gt;"",OSS_2018_19!A76,"")</f>
        <v>74</v>
      </c>
      <c r="B76" s="7" t="str">
        <f>IF(OSS_2018_19!B76&lt;&gt;"",OSS_2018_19!B76,"")</f>
        <v>2018/2508</v>
      </c>
      <c r="C76" s="35" t="str">
        <f>IF(OSS_2018_19!C76&lt;&gt;"",OSS_2018_19!C76,"")</f>
        <v>Prizrenac Aleksandar</v>
      </c>
      <c r="D76" s="7">
        <f>IF(OSS_2018_19!D76&lt;&gt;"",OSS_2018_19!D76,"")</f>
        <v>0</v>
      </c>
      <c r="E76" s="7" t="str">
        <f>IF(OSS_2018_19!E76&lt;&gt;"",OSS_2018_19!E76,"")</f>
        <v/>
      </c>
      <c r="F76" s="97"/>
      <c r="G76" s="97"/>
      <c r="H76" s="97"/>
      <c r="I76" s="97"/>
      <c r="J76" s="99"/>
      <c r="L76" s="7">
        <f>IF(OSS_2018_19!F76&lt;&gt;"",OSS_2018_19!F76,"")</f>
        <v>28</v>
      </c>
      <c r="M76" s="7">
        <f>IF(OSS_2018_19!G76&lt;&gt;"",OSS_2018_19!G76,"")</f>
        <v>30</v>
      </c>
      <c r="N76" s="7">
        <f>IF(OSS_2018_19!H76&lt;&gt;"",OSS_2018_19!H76,"")</f>
        <v>21</v>
      </c>
      <c r="O76" s="7">
        <f>IF(OSS_2018_19!I76&lt;&gt;"",OSS_2018_19!I76,"")</f>
        <v>9</v>
      </c>
      <c r="P76" s="7" t="str">
        <f>IF(OSS_2018_19!J76&lt;&gt;"",OSS_2018_19!J76,"")</f>
        <v/>
      </c>
      <c r="Q76" s="5" t="str">
        <f t="shared" si="9"/>
        <v>NE</v>
      </c>
      <c r="R76" s="87" t="str">
        <f t="shared" si="10"/>
        <v/>
      </c>
      <c r="S76" s="57" t="str">
        <f t="shared" si="6"/>
        <v>NE</v>
      </c>
      <c r="T76" s="88" t="str">
        <f t="shared" si="7"/>
        <v/>
      </c>
      <c r="U76" s="107"/>
      <c r="W76" s="107"/>
    </row>
    <row r="77" spans="1:29" s="33" customFormat="1" ht="20.100000000000001" customHeight="1">
      <c r="A77" s="44">
        <f>IF(OSS_2018_19!A77&lt;&gt;"",OSS_2018_19!A77,"")</f>
        <v>75</v>
      </c>
      <c r="B77" s="7" t="str">
        <f>IF(OSS_2018_19!B77&lt;&gt;"",OSS_2018_19!B77,"")</f>
        <v>2015/2041</v>
      </c>
      <c r="C77" s="35" t="str">
        <f>IF(OSS_2018_19!C77&lt;&gt;"",OSS_2018_19!C77,"")</f>
        <v>Radivojev Miloš</v>
      </c>
      <c r="D77" s="7">
        <f>IF(OSS_2018_19!D77&lt;&gt;"",OSS_2018_19!D77,"")</f>
        <v>0</v>
      </c>
      <c r="E77" s="7" t="str">
        <f>IF(OSS_2018_19!E77&lt;&gt;"",OSS_2018_19!E77,"")</f>
        <v/>
      </c>
      <c r="F77" s="97"/>
      <c r="G77" s="97"/>
      <c r="H77" s="97"/>
      <c r="I77" s="97"/>
      <c r="J77" s="99"/>
      <c r="L77" s="7">
        <f>IF(OSS_2018_19!F77&lt;&gt;"",OSS_2018_19!F77,"")</f>
        <v>29</v>
      </c>
      <c r="M77" s="7">
        <f>IF(OSS_2018_19!G77&lt;&gt;"",OSS_2018_19!G77,"")</f>
        <v>28</v>
      </c>
      <c r="N77" s="7">
        <f>IF(OSS_2018_19!H77&lt;&gt;"",OSS_2018_19!H77,"")</f>
        <v>18</v>
      </c>
      <c r="O77" s="7">
        <f>IF(OSS_2018_19!I77&lt;&gt;"",OSS_2018_19!I77,"")</f>
        <v>12</v>
      </c>
      <c r="P77" s="7">
        <f>IF(OSS_2018_19!J77&lt;&gt;"",OSS_2018_19!J77,"")</f>
        <v>12</v>
      </c>
      <c r="Q77" s="5" t="str">
        <f t="shared" si="9"/>
        <v>DA</v>
      </c>
      <c r="R77" s="87" t="str">
        <f t="shared" si="10"/>
        <v/>
      </c>
      <c r="S77" s="57" t="str">
        <f t="shared" si="6"/>
        <v>NE</v>
      </c>
      <c r="T77" s="88" t="str">
        <f t="shared" si="7"/>
        <v/>
      </c>
      <c r="U77" s="107"/>
      <c r="W77" s="107"/>
    </row>
    <row r="78" spans="1:29" s="33" customFormat="1" ht="20.100000000000001" customHeight="1">
      <c r="A78" s="44">
        <f>IF(OSS_2018_19!A78&lt;&gt;"",OSS_2018_19!A78,"")</f>
        <v>76</v>
      </c>
      <c r="B78" s="7" t="str">
        <f>IF(OSS_2018_19!B78&lt;&gt;"",OSS_2018_19!B78,"")</f>
        <v>2018/2027</v>
      </c>
      <c r="C78" s="35" t="str">
        <f>IF(OSS_2018_19!C78&lt;&gt;"",OSS_2018_19!C78,"")</f>
        <v>Rajić Matija</v>
      </c>
      <c r="D78" s="7">
        <f>IF(OSS_2018_19!D78&lt;&gt;"",OSS_2018_19!D78,"")</f>
        <v>0</v>
      </c>
      <c r="E78" s="7" t="str">
        <f>IF(OSS_2018_19!E78&lt;&gt;"",OSS_2018_19!E78,"")</f>
        <v/>
      </c>
      <c r="F78" s="97"/>
      <c r="G78" s="97">
        <v>26</v>
      </c>
      <c r="H78" s="97">
        <v>12</v>
      </c>
      <c r="I78" s="97"/>
      <c r="J78" s="99"/>
      <c r="L78" s="7">
        <f>IF(OSS_2018_19!F78&lt;&gt;"",OSS_2018_19!F78,"")</f>
        <v>30</v>
      </c>
      <c r="M78" s="7">
        <f>IF(OSS_2018_19!G78&lt;&gt;"",OSS_2018_19!G78,"")</f>
        <v>26</v>
      </c>
      <c r="N78" s="7">
        <f>IF(OSS_2018_19!H78&lt;&gt;"",OSS_2018_19!H78,"")</f>
        <v>12</v>
      </c>
      <c r="O78" s="7">
        <f>IF(OSS_2018_19!I78&lt;&gt;"",OSS_2018_19!I78,"")</f>
        <v>9</v>
      </c>
      <c r="P78" s="7">
        <f>IF(OSS_2018_19!J78&lt;&gt;"",OSS_2018_19!J78,"")</f>
        <v>9</v>
      </c>
      <c r="Q78" s="5" t="str">
        <f t="shared" si="9"/>
        <v>DA</v>
      </c>
      <c r="R78" s="87" t="str">
        <f t="shared" si="10"/>
        <v/>
      </c>
      <c r="S78" s="57" t="str">
        <f t="shared" si="6"/>
        <v>NE</v>
      </c>
      <c r="T78" s="88" t="str">
        <f t="shared" si="7"/>
        <v/>
      </c>
      <c r="U78" s="107"/>
      <c r="W78" s="107"/>
    </row>
    <row r="79" spans="1:29" s="33" customFormat="1" ht="20.100000000000001" customHeight="1">
      <c r="A79" s="44">
        <f>IF(OSS_2018_19!A79&lt;&gt;"",OSS_2018_19!A79,"")</f>
        <v>77</v>
      </c>
      <c r="B79" s="7" t="str">
        <f>IF(OSS_2018_19!B79&lt;&gt;"",OSS_2018_19!B79,"")</f>
        <v>2018/2507</v>
      </c>
      <c r="C79" s="35" t="str">
        <f>IF(OSS_2018_19!C79&lt;&gt;"",OSS_2018_19!C79,"")</f>
        <v>Ranković Bojana</v>
      </c>
      <c r="D79" s="7">
        <f>IF(OSS_2018_19!D79&lt;&gt;"",OSS_2018_19!D79,"")</f>
        <v>0</v>
      </c>
      <c r="E79" s="7" t="str">
        <f>IF(OSS_2018_19!E79&lt;&gt;"",OSS_2018_19!E79,"")</f>
        <v/>
      </c>
      <c r="F79" s="97"/>
      <c r="G79" s="97"/>
      <c r="H79" s="97"/>
      <c r="I79" s="97"/>
      <c r="J79" s="99"/>
      <c r="L79" s="7">
        <f>IF(OSS_2018_19!F79&lt;&gt;"",OSS_2018_19!F79,"")</f>
        <v>29</v>
      </c>
      <c r="M79" s="7">
        <f>IF(OSS_2018_19!G79&lt;&gt;"",OSS_2018_19!G79,"")</f>
        <v>29</v>
      </c>
      <c r="N79" s="7">
        <f>IF(OSS_2018_19!H79&lt;&gt;"",OSS_2018_19!H79,"")</f>
        <v>17</v>
      </c>
      <c r="O79" s="7">
        <f>IF(OSS_2018_19!I79&lt;&gt;"",OSS_2018_19!I79,"")</f>
        <v>9</v>
      </c>
      <c r="P79" s="7">
        <f>IF(OSS_2018_19!J79&lt;&gt;"",OSS_2018_19!J79,"")</f>
        <v>12</v>
      </c>
      <c r="Q79" s="5" t="str">
        <f t="shared" si="9"/>
        <v>DA</v>
      </c>
      <c r="R79" s="87" t="str">
        <f t="shared" si="10"/>
        <v/>
      </c>
      <c r="S79" s="57" t="str">
        <f t="shared" si="6"/>
        <v>NE</v>
      </c>
      <c r="T79" s="88" t="str">
        <f t="shared" si="7"/>
        <v/>
      </c>
      <c r="U79" s="107"/>
      <c r="W79" s="107"/>
    </row>
    <row r="80" spans="1:29" s="33" customFormat="1" ht="20.100000000000001" customHeight="1">
      <c r="A80" s="44">
        <f>IF(OSS_2018_19!A80&lt;&gt;"",OSS_2018_19!A80,"")</f>
        <v>78</v>
      </c>
      <c r="B80" s="7" t="str">
        <f>IF(OSS_2018_19!B80&lt;&gt;"",OSS_2018_19!B80,"")</f>
        <v>2015/2058</v>
      </c>
      <c r="C80" s="35" t="str">
        <f>IF(OSS_2018_19!C80&lt;&gt;"",OSS_2018_19!C80,"")</f>
        <v>Rac-Sabo Robert</v>
      </c>
      <c r="D80" s="7">
        <f>IF(OSS_2018_19!D80&lt;&gt;"",OSS_2018_19!D80,"")</f>
        <v>0</v>
      </c>
      <c r="E80" s="7" t="str">
        <f>IF(OSS_2018_19!E80&lt;&gt;"",OSS_2018_19!E80,"")</f>
        <v/>
      </c>
      <c r="F80" s="97"/>
      <c r="G80" s="97"/>
      <c r="H80" s="97"/>
      <c r="I80" s="97"/>
      <c r="J80" s="99"/>
      <c r="L80" s="7" t="str">
        <f>IF(OSS_2018_19!F80&lt;&gt;"",OSS_2018_19!F80,"")</f>
        <v/>
      </c>
      <c r="M80" s="7" t="str">
        <f>IF(OSS_2018_19!G80&lt;&gt;"",OSS_2018_19!G80,"")</f>
        <v/>
      </c>
      <c r="N80" s="7" t="str">
        <f>IF(OSS_2018_19!H80&lt;&gt;"",OSS_2018_19!H80,"")</f>
        <v/>
      </c>
      <c r="O80" s="7" t="str">
        <f>IF(OSS_2018_19!I80&lt;&gt;"",OSS_2018_19!I80,"")</f>
        <v/>
      </c>
      <c r="P80" s="7" t="str">
        <f>IF(OSS_2018_19!J80&lt;&gt;"",OSS_2018_19!J80,"")</f>
        <v/>
      </c>
      <c r="Q80" s="5" t="str">
        <f t="shared" si="9"/>
        <v>NE</v>
      </c>
      <c r="R80" s="87" t="str">
        <f t="shared" si="10"/>
        <v/>
      </c>
      <c r="S80" s="57" t="str">
        <f t="shared" si="6"/>
        <v>NE</v>
      </c>
      <c r="T80" s="88" t="str">
        <f t="shared" si="7"/>
        <v/>
      </c>
      <c r="U80" s="107"/>
      <c r="W80" s="107"/>
    </row>
    <row r="81" spans="1:23" s="33" customFormat="1" ht="20.100000000000001" customHeight="1">
      <c r="A81" s="44">
        <f>IF(OSS_2018_19!A81&lt;&gt;"",OSS_2018_19!A81,"")</f>
        <v>79</v>
      </c>
      <c r="B81" s="7" t="str">
        <f>IF(OSS_2018_19!B81&lt;&gt;"",OSS_2018_19!B81,"")</f>
        <v>2018/2024</v>
      </c>
      <c r="C81" s="35" t="str">
        <f>IF(OSS_2018_19!C81&lt;&gt;"",OSS_2018_19!C81,"")</f>
        <v>Ristić Relja</v>
      </c>
      <c r="D81" s="7">
        <f>IF(OSS_2018_19!D81&lt;&gt;"",OSS_2018_19!D81,"")</f>
        <v>0</v>
      </c>
      <c r="E81" s="7" t="str">
        <f>IF(OSS_2018_19!E81&lt;&gt;"",OSS_2018_19!E81,"")</f>
        <v/>
      </c>
      <c r="F81" s="97"/>
      <c r="G81" s="97"/>
      <c r="H81" s="97"/>
      <c r="I81" s="97"/>
      <c r="J81" s="99"/>
      <c r="L81" s="7" t="str">
        <f>IF(OSS_2018_19!F81&lt;&gt;"",OSS_2018_19!F81,"")</f>
        <v/>
      </c>
      <c r="M81" s="7" t="str">
        <f>IF(OSS_2018_19!G81&lt;&gt;"",OSS_2018_19!G81,"")</f>
        <v/>
      </c>
      <c r="N81" s="7" t="str">
        <f>IF(OSS_2018_19!H81&lt;&gt;"",OSS_2018_19!H81,"")</f>
        <v/>
      </c>
      <c r="O81" s="7" t="str">
        <f>IF(OSS_2018_19!I81&lt;&gt;"",OSS_2018_19!I81,"")</f>
        <v/>
      </c>
      <c r="P81" s="7" t="str">
        <f>IF(OSS_2018_19!J81&lt;&gt;"",OSS_2018_19!J81,"")</f>
        <v/>
      </c>
      <c r="Q81" s="5" t="str">
        <f t="shared" si="9"/>
        <v>NE</v>
      </c>
      <c r="R81" s="87" t="str">
        <f t="shared" si="10"/>
        <v/>
      </c>
      <c r="S81" s="57" t="str">
        <f t="shared" si="6"/>
        <v>NE</v>
      </c>
      <c r="T81" s="88" t="str">
        <f t="shared" si="7"/>
        <v/>
      </c>
      <c r="U81" s="107"/>
      <c r="W81" s="107"/>
    </row>
    <row r="82" spans="1:23" s="33" customFormat="1" ht="20.100000000000001" customHeight="1">
      <c r="A82" s="44">
        <f>IF(OSS_2018_19!A82&lt;&gt;"",OSS_2018_19!A82,"")</f>
        <v>80</v>
      </c>
      <c r="B82" s="7" t="str">
        <f>IF(OSS_2018_19!B82&lt;&gt;"",OSS_2018_19!B82,"")</f>
        <v>2018/2041</v>
      </c>
      <c r="C82" s="35" t="str">
        <f>IF(OSS_2018_19!C82&lt;&gt;"",OSS_2018_19!C82,"")</f>
        <v>Savić Uroš</v>
      </c>
      <c r="D82" s="7">
        <f>IF(OSS_2018_19!D82&lt;&gt;"",OSS_2018_19!D82,"")</f>
        <v>0</v>
      </c>
      <c r="E82" s="7" t="str">
        <f>IF(OSS_2018_19!E82&lt;&gt;"",OSS_2018_19!E82,"")</f>
        <v/>
      </c>
      <c r="F82" s="97"/>
      <c r="G82" s="97"/>
      <c r="H82" s="97"/>
      <c r="I82" s="97"/>
      <c r="J82" s="99"/>
      <c r="L82" s="7" t="str">
        <f>IF(OSS_2018_19!F82&lt;&gt;"",OSS_2018_19!F82,"")</f>
        <v/>
      </c>
      <c r="M82" s="7">
        <f>IF(OSS_2018_19!G82&lt;&gt;"",OSS_2018_19!G82,"")</f>
        <v>26</v>
      </c>
      <c r="N82" s="7" t="str">
        <f>IF(OSS_2018_19!H82&lt;&gt;"",OSS_2018_19!H82,"")</f>
        <v/>
      </c>
      <c r="O82" s="7" t="str">
        <f>IF(OSS_2018_19!I82&lt;&gt;"",OSS_2018_19!I82,"")</f>
        <v/>
      </c>
      <c r="P82" s="7" t="str">
        <f>IF(OSS_2018_19!J82&lt;&gt;"",OSS_2018_19!J82,"")</f>
        <v/>
      </c>
      <c r="Q82" s="5" t="str">
        <f t="shared" si="9"/>
        <v>NE</v>
      </c>
      <c r="R82" s="87" t="str">
        <f t="shared" si="10"/>
        <v/>
      </c>
      <c r="S82" s="57" t="str">
        <f t="shared" si="6"/>
        <v>NE</v>
      </c>
      <c r="T82" s="88" t="str">
        <f t="shared" si="7"/>
        <v/>
      </c>
      <c r="U82" s="107"/>
      <c r="W82" s="107"/>
    </row>
    <row r="83" spans="1:23" s="33" customFormat="1" ht="20.100000000000001" customHeight="1">
      <c r="A83" s="44">
        <f>IF(OSS_2018_19!A83&lt;&gt;"",OSS_2018_19!A83,"")</f>
        <v>81</v>
      </c>
      <c r="B83" s="7" t="str">
        <f>IF(OSS_2018_19!B83&lt;&gt;"",OSS_2018_19!B83,"")</f>
        <v>2018/2002</v>
      </c>
      <c r="C83" s="35" t="str">
        <f>IF(OSS_2018_19!C83&lt;&gt;"",OSS_2018_19!C83,"")</f>
        <v>Stanković Sava</v>
      </c>
      <c r="D83" s="7">
        <f>IF(OSS_2018_19!D83&lt;&gt;"",OSS_2018_19!D83,"")</f>
        <v>0</v>
      </c>
      <c r="E83" s="7" t="str">
        <f>IF(OSS_2018_19!E83&lt;&gt;"",OSS_2018_19!E83,"")</f>
        <v/>
      </c>
      <c r="F83" s="97"/>
      <c r="G83" s="97"/>
      <c r="H83" s="97"/>
      <c r="I83" s="97"/>
      <c r="J83" s="99"/>
      <c r="L83" s="7" t="str">
        <f>IF(OSS_2018_19!F83&lt;&gt;"",OSS_2018_19!F83,"")</f>
        <v/>
      </c>
      <c r="M83" s="7" t="str">
        <f>IF(OSS_2018_19!G83&lt;&gt;"",OSS_2018_19!G83,"")</f>
        <v/>
      </c>
      <c r="N83" s="7" t="str">
        <f>IF(OSS_2018_19!H83&lt;&gt;"",OSS_2018_19!H83,"")</f>
        <v/>
      </c>
      <c r="O83" s="7" t="str">
        <f>IF(OSS_2018_19!I83&lt;&gt;"",OSS_2018_19!I83,"")</f>
        <v/>
      </c>
      <c r="P83" s="7" t="str">
        <f>IF(OSS_2018_19!J83&lt;&gt;"",OSS_2018_19!J83,"")</f>
        <v/>
      </c>
      <c r="Q83" s="5" t="str">
        <f t="shared" si="9"/>
        <v>NE</v>
      </c>
      <c r="R83" s="87" t="str">
        <f t="shared" si="10"/>
        <v/>
      </c>
      <c r="S83" s="57" t="str">
        <f t="shared" si="6"/>
        <v>NE</v>
      </c>
      <c r="T83" s="88" t="str">
        <f t="shared" si="7"/>
        <v/>
      </c>
      <c r="U83" s="107"/>
      <c r="W83" s="107"/>
    </row>
    <row r="84" spans="1:23" s="33" customFormat="1" ht="20.100000000000001" customHeight="1">
      <c r="A84" s="44">
        <f>IF(OSS_2018_19!A84&lt;&gt;"",OSS_2018_19!A84,"")</f>
        <v>82</v>
      </c>
      <c r="B84" s="7" t="str">
        <f>IF(OSS_2018_19!B84&lt;&gt;"",OSS_2018_19!B84,"")</f>
        <v>2018/2001</v>
      </c>
      <c r="C84" s="35" t="str">
        <f>IF(OSS_2018_19!C84&lt;&gt;"",OSS_2018_19!C84,"")</f>
        <v>Stašević Nebojša</v>
      </c>
      <c r="D84" s="7">
        <f>IF(OSS_2018_19!D84&lt;&gt;"",OSS_2018_19!D84,"")</f>
        <v>0</v>
      </c>
      <c r="E84" s="7" t="str">
        <f>IF(OSS_2018_19!E84&lt;&gt;"",OSS_2018_19!E84,"")</f>
        <v/>
      </c>
      <c r="F84" s="97"/>
      <c r="G84" s="97"/>
      <c r="H84" s="97"/>
      <c r="I84" s="97"/>
      <c r="J84" s="99"/>
      <c r="L84" s="7">
        <f>IF(OSS_2018_19!F84&lt;&gt;"",OSS_2018_19!F84,"")</f>
        <v>26</v>
      </c>
      <c r="M84" s="7">
        <f>IF(OSS_2018_19!G84&lt;&gt;"",OSS_2018_19!G84,"")</f>
        <v>30</v>
      </c>
      <c r="N84" s="7">
        <f>IF(OSS_2018_19!H84&lt;&gt;"",OSS_2018_19!H84,"")</f>
        <v>15</v>
      </c>
      <c r="O84" s="7">
        <f>IF(OSS_2018_19!I84&lt;&gt;"",OSS_2018_19!I84,"")</f>
        <v>9</v>
      </c>
      <c r="P84" s="7">
        <f>IF(OSS_2018_19!J84&lt;&gt;"",OSS_2018_19!J84,"")</f>
        <v>10</v>
      </c>
      <c r="Q84" s="5" t="str">
        <f t="shared" si="9"/>
        <v>DA</v>
      </c>
      <c r="R84" s="87" t="str">
        <f t="shared" si="10"/>
        <v/>
      </c>
      <c r="S84" s="57" t="str">
        <f t="shared" si="6"/>
        <v>NE</v>
      </c>
      <c r="T84" s="88" t="str">
        <f t="shared" si="7"/>
        <v/>
      </c>
      <c r="U84" s="107"/>
      <c r="W84" s="107"/>
    </row>
    <row r="85" spans="1:23" s="33" customFormat="1" ht="20.100000000000001" customHeight="1">
      <c r="A85" s="44">
        <f>IF(OSS_2018_19!A85&lt;&gt;"",OSS_2018_19!A85,"")</f>
        <v>83</v>
      </c>
      <c r="B85" s="7" t="str">
        <f>IF(OSS_2018_19!B85&lt;&gt;"",OSS_2018_19!B85,"")</f>
        <v>2018/2033</v>
      </c>
      <c r="C85" s="35" t="str">
        <f>IF(OSS_2018_19!C85&lt;&gt;"",OSS_2018_19!C85,"")</f>
        <v>Stoiljković Uroš</v>
      </c>
      <c r="D85" s="7">
        <f>IF(OSS_2018_19!D85&lt;&gt;"",OSS_2018_19!D85,"")</f>
        <v>0</v>
      </c>
      <c r="E85" s="7" t="str">
        <f>IF(OSS_2018_19!E85&lt;&gt;"",OSS_2018_19!E85,"")</f>
        <v/>
      </c>
      <c r="F85" s="97"/>
      <c r="G85" s="97"/>
      <c r="H85" s="97"/>
      <c r="I85" s="97"/>
      <c r="J85" s="99"/>
      <c r="L85" s="7">
        <f>IF(OSS_2018_19!F85&lt;&gt;"",OSS_2018_19!F85,"")</f>
        <v>31</v>
      </c>
      <c r="M85" s="7">
        <f>IF(OSS_2018_19!G85&lt;&gt;"",OSS_2018_19!G85,"")</f>
        <v>31</v>
      </c>
      <c r="N85" s="7">
        <f>IF(OSS_2018_19!H85&lt;&gt;"",OSS_2018_19!H85,"")</f>
        <v>15</v>
      </c>
      <c r="O85" s="7">
        <f>IF(OSS_2018_19!I85&lt;&gt;"",OSS_2018_19!I85,"")</f>
        <v>9</v>
      </c>
      <c r="P85" s="7">
        <f>IF(OSS_2018_19!J85&lt;&gt;"",OSS_2018_19!J85,"")</f>
        <v>9</v>
      </c>
      <c r="Q85" s="5" t="str">
        <f t="shared" si="9"/>
        <v>DA</v>
      </c>
      <c r="R85" s="87" t="str">
        <f t="shared" si="10"/>
        <v/>
      </c>
      <c r="S85" s="57" t="str">
        <f t="shared" si="6"/>
        <v>NE</v>
      </c>
      <c r="T85" s="88" t="str">
        <f t="shared" si="7"/>
        <v/>
      </c>
      <c r="U85" s="107"/>
      <c r="W85" s="107"/>
    </row>
    <row r="86" spans="1:23" s="33" customFormat="1" ht="20.100000000000001" customHeight="1">
      <c r="A86" s="44">
        <f>IF(OSS_2018_19!A86&lt;&gt;"",OSS_2018_19!A86,"")</f>
        <v>84</v>
      </c>
      <c r="B86" s="7" t="str">
        <f>IF(OSS_2018_19!B86&lt;&gt;"",OSS_2018_19!B86,"")</f>
        <v>2018/2018</v>
      </c>
      <c r="C86" s="35" t="str">
        <f>IF(OSS_2018_19!C86&lt;&gt;"",OSS_2018_19!C86,"")</f>
        <v>Stojčić Filip</v>
      </c>
      <c r="D86" s="7">
        <f>IF(OSS_2018_19!D86&lt;&gt;"",OSS_2018_19!D86,"")</f>
        <v>0</v>
      </c>
      <c r="E86" s="7" t="str">
        <f>IF(OSS_2018_19!E86&lt;&gt;"",OSS_2018_19!E86,"")</f>
        <v/>
      </c>
      <c r="F86" s="97"/>
      <c r="G86" s="97"/>
      <c r="H86" s="97"/>
      <c r="I86" s="97"/>
      <c r="J86" s="99"/>
      <c r="L86" s="7" t="str">
        <f>IF(OSS_2018_19!F86&lt;&gt;"",OSS_2018_19!F86,"")</f>
        <v/>
      </c>
      <c r="M86" s="7" t="str">
        <f>IF(OSS_2018_19!G86&lt;&gt;"",OSS_2018_19!G86,"")</f>
        <v/>
      </c>
      <c r="N86" s="7" t="str">
        <f>IF(OSS_2018_19!H86&lt;&gt;"",OSS_2018_19!H86,"")</f>
        <v/>
      </c>
      <c r="O86" s="7">
        <f>IF(OSS_2018_19!I86&lt;&gt;"",OSS_2018_19!I86,"")</f>
        <v>1</v>
      </c>
      <c r="P86" s="7" t="str">
        <f>IF(OSS_2018_19!J86&lt;&gt;"",OSS_2018_19!J86,"")</f>
        <v/>
      </c>
      <c r="Q86" s="5" t="str">
        <f t="shared" si="9"/>
        <v>NE</v>
      </c>
      <c r="R86" s="87" t="str">
        <f t="shared" si="10"/>
        <v/>
      </c>
      <c r="S86" s="57" t="str">
        <f t="shared" si="6"/>
        <v>NE</v>
      </c>
      <c r="T86" s="88" t="str">
        <f t="shared" si="7"/>
        <v/>
      </c>
      <c r="U86" s="107"/>
      <c r="W86" s="107"/>
    </row>
    <row r="87" spans="1:23" s="33" customFormat="1" ht="20.100000000000001" customHeight="1">
      <c r="A87" s="44">
        <f>IF(OSS_2018_19!A87&lt;&gt;"",OSS_2018_19!A87,"")</f>
        <v>85</v>
      </c>
      <c r="B87" s="7" t="str">
        <f>IF(OSS_2018_19!B87&lt;&gt;"",OSS_2018_19!B87,"")</f>
        <v>2018/2045</v>
      </c>
      <c r="C87" s="35" t="str">
        <f>IF(OSS_2018_19!C87&lt;&gt;"",OSS_2018_19!C87,"")</f>
        <v>Strelić Stefan</v>
      </c>
      <c r="D87" s="7">
        <f>IF(OSS_2018_19!D87&lt;&gt;"",OSS_2018_19!D87,"")</f>
        <v>0</v>
      </c>
      <c r="E87" s="7" t="str">
        <f>IF(OSS_2018_19!E87&lt;&gt;"",OSS_2018_19!E87,"")</f>
        <v/>
      </c>
      <c r="F87" s="97"/>
      <c r="G87" s="97"/>
      <c r="H87" s="97"/>
      <c r="I87" s="97"/>
      <c r="J87" s="99"/>
      <c r="L87" s="7">
        <f>IF(OSS_2018_19!F87&lt;&gt;"",OSS_2018_19!F87,"")</f>
        <v>32</v>
      </c>
      <c r="M87" s="7">
        <f>IF(OSS_2018_19!G87&lt;&gt;"",OSS_2018_19!G87,"")</f>
        <v>30</v>
      </c>
      <c r="N87" s="7">
        <f>IF(OSS_2018_19!H87&lt;&gt;"",OSS_2018_19!H87,"")</f>
        <v>21</v>
      </c>
      <c r="O87" s="7">
        <f>IF(OSS_2018_19!I87&lt;&gt;"",OSS_2018_19!I87,"")</f>
        <v>10</v>
      </c>
      <c r="P87" s="7">
        <f>IF(OSS_2018_19!J87&lt;&gt;"",OSS_2018_19!J87,"")</f>
        <v>15</v>
      </c>
      <c r="Q87" s="5" t="str">
        <f t="shared" si="9"/>
        <v>DA</v>
      </c>
      <c r="R87" s="87" t="str">
        <f t="shared" si="10"/>
        <v/>
      </c>
      <c r="S87" s="57" t="str">
        <f t="shared" si="6"/>
        <v>NE</v>
      </c>
      <c r="T87" s="88" t="str">
        <f t="shared" si="7"/>
        <v/>
      </c>
      <c r="U87" s="107"/>
      <c r="W87" s="107"/>
    </row>
    <row r="88" spans="1:23" s="33" customFormat="1" ht="20.100000000000001" customHeight="1">
      <c r="A88" s="44">
        <f>IF(OSS_2018_19!A88&lt;&gt;"",OSS_2018_19!A88,"")</f>
        <v>86</v>
      </c>
      <c r="B88" s="7" t="str">
        <f>IF(OSS_2018_19!B88&lt;&gt;"",OSS_2018_19!B88,"")</f>
        <v>2018/2014</v>
      </c>
      <c r="C88" s="35" t="str">
        <f>IF(OSS_2018_19!C88&lt;&gt;"",OSS_2018_19!C88,"")</f>
        <v>Todorović Jovan</v>
      </c>
      <c r="D88" s="7">
        <f>IF(OSS_2018_19!D88&lt;&gt;"",OSS_2018_19!D88,"")</f>
        <v>0</v>
      </c>
      <c r="E88" s="7" t="str">
        <f>IF(OSS_2018_19!E88&lt;&gt;"",OSS_2018_19!E88,"")</f>
        <v/>
      </c>
      <c r="F88" s="97"/>
      <c r="G88" s="97"/>
      <c r="H88" s="97"/>
      <c r="I88" s="97"/>
      <c r="J88" s="99"/>
      <c r="L88" s="7">
        <f>IF(OSS_2018_19!F88&lt;&gt;"",OSS_2018_19!F88,"")</f>
        <v>27</v>
      </c>
      <c r="M88" s="7">
        <f>IF(OSS_2018_19!G88&lt;&gt;"",OSS_2018_19!G88,"")</f>
        <v>31</v>
      </c>
      <c r="N88" s="7" t="str">
        <f>IF(OSS_2018_19!H88&lt;&gt;"",OSS_2018_19!H88,"")</f>
        <v/>
      </c>
      <c r="O88" s="7">
        <f>IF(OSS_2018_19!I88&lt;&gt;"",OSS_2018_19!I88,"")</f>
        <v>10</v>
      </c>
      <c r="P88" s="7" t="str">
        <f>IF(OSS_2018_19!J88&lt;&gt;"",OSS_2018_19!J88,"")</f>
        <v/>
      </c>
      <c r="Q88" s="5" t="str">
        <f t="shared" si="9"/>
        <v>NE</v>
      </c>
      <c r="R88" s="87" t="str">
        <f t="shared" si="10"/>
        <v/>
      </c>
      <c r="S88" s="57" t="str">
        <f t="shared" si="6"/>
        <v>NE</v>
      </c>
      <c r="T88" s="88" t="str">
        <f t="shared" si="7"/>
        <v/>
      </c>
      <c r="U88" s="107"/>
      <c r="W88" s="107"/>
    </row>
    <row r="89" spans="1:23" s="33" customFormat="1" ht="20.100000000000001" customHeight="1">
      <c r="A89" s="44">
        <f>IF(OSS_2018_19!A89&lt;&gt;"",OSS_2018_19!A89,"")</f>
        <v>87</v>
      </c>
      <c r="B89" s="7" t="str">
        <f>IF(OSS_2018_19!B89&lt;&gt;"",OSS_2018_19!B89,"")</f>
        <v>2018/2051</v>
      </c>
      <c r="C89" s="35" t="str">
        <f>IF(OSS_2018_19!C89&lt;&gt;"",OSS_2018_19!C89,"")</f>
        <v>Todorović Mihajlo</v>
      </c>
      <c r="D89" s="7">
        <f>IF(OSS_2018_19!D89&lt;&gt;"",OSS_2018_19!D89,"")</f>
        <v>0</v>
      </c>
      <c r="E89" s="7" t="str">
        <f>IF(OSS_2018_19!E89&lt;&gt;"",OSS_2018_19!E89,"")</f>
        <v/>
      </c>
      <c r="F89" s="97"/>
      <c r="G89" s="97"/>
      <c r="H89" s="97"/>
      <c r="I89" s="97"/>
      <c r="J89" s="99"/>
      <c r="L89" s="7">
        <f>IF(OSS_2018_19!F89&lt;&gt;"",OSS_2018_19!F89,"")</f>
        <v>31</v>
      </c>
      <c r="M89" s="7">
        <f>IF(OSS_2018_19!G89&lt;&gt;"",OSS_2018_19!G89,"")</f>
        <v>32</v>
      </c>
      <c r="N89" s="7">
        <f>IF(OSS_2018_19!H89&lt;&gt;"",OSS_2018_19!H89,"")</f>
        <v>20</v>
      </c>
      <c r="O89" s="7">
        <f>IF(OSS_2018_19!I89&lt;&gt;"",OSS_2018_19!I89,"")</f>
        <v>14</v>
      </c>
      <c r="P89" s="7">
        <f>IF(OSS_2018_19!J89&lt;&gt;"",OSS_2018_19!J89,"")</f>
        <v>11</v>
      </c>
      <c r="Q89" s="5" t="str">
        <f t="shared" si="9"/>
        <v>DA</v>
      </c>
      <c r="R89" s="87" t="str">
        <f t="shared" si="10"/>
        <v/>
      </c>
      <c r="S89" s="57" t="str">
        <f t="shared" si="6"/>
        <v>NE</v>
      </c>
      <c r="T89" s="88" t="str">
        <f t="shared" si="7"/>
        <v/>
      </c>
      <c r="U89" s="107"/>
      <c r="W89" s="107"/>
    </row>
    <row r="90" spans="1:23" s="33" customFormat="1" ht="20.100000000000001" customHeight="1">
      <c r="A90" s="44">
        <f>IF(OSS_2018_19!A90&lt;&gt;"",OSS_2018_19!A90,"")</f>
        <v>88</v>
      </c>
      <c r="B90" s="7" t="str">
        <f>IF(OSS_2018_19!B90&lt;&gt;"",OSS_2018_19!B90,"")</f>
        <v>2018/2015</v>
      </c>
      <c r="C90" s="35" t="str">
        <f>IF(OSS_2018_19!C90&lt;&gt;"",OSS_2018_19!C90,"")</f>
        <v>Trifunović Dušan</v>
      </c>
      <c r="D90" s="7">
        <f>IF(OSS_2018_19!D90&lt;&gt;"",OSS_2018_19!D90,"")</f>
        <v>0</v>
      </c>
      <c r="E90" s="7" t="str">
        <f>IF(OSS_2018_19!E90&lt;&gt;"",OSS_2018_19!E90,"")</f>
        <v/>
      </c>
      <c r="F90" s="97"/>
      <c r="G90" s="97"/>
      <c r="H90" s="97"/>
      <c r="I90" s="97"/>
      <c r="J90" s="99"/>
      <c r="L90" s="7">
        <f>IF(OSS_2018_19!F90&lt;&gt;"",OSS_2018_19!F90,"")</f>
        <v>29</v>
      </c>
      <c r="M90" s="7">
        <f>IF(OSS_2018_19!G90&lt;&gt;"",OSS_2018_19!G90,"")</f>
        <v>30</v>
      </c>
      <c r="N90" s="7">
        <f>IF(OSS_2018_19!H90&lt;&gt;"",OSS_2018_19!H90,"")</f>
        <v>13</v>
      </c>
      <c r="O90" s="7" t="str">
        <f>IF(OSS_2018_19!I90&lt;&gt;"",OSS_2018_19!I90,"")</f>
        <v/>
      </c>
      <c r="P90" s="7" t="str">
        <f>IF(OSS_2018_19!J90&lt;&gt;"",OSS_2018_19!J90,"")</f>
        <v/>
      </c>
      <c r="Q90" s="5" t="str">
        <f t="shared" si="9"/>
        <v>NE</v>
      </c>
      <c r="R90" s="87" t="str">
        <f t="shared" si="10"/>
        <v/>
      </c>
      <c r="S90" s="57" t="str">
        <f t="shared" si="6"/>
        <v>NE</v>
      </c>
      <c r="T90" s="88" t="str">
        <f t="shared" si="7"/>
        <v/>
      </c>
      <c r="U90" s="107"/>
      <c r="W90" s="107"/>
    </row>
    <row r="91" spans="1:23" s="33" customFormat="1" ht="20.100000000000001" customHeight="1">
      <c r="A91" s="44">
        <f>IF(OSS_2018_19!A91&lt;&gt;"",OSS_2018_19!A91,"")</f>
        <v>89</v>
      </c>
      <c r="B91" s="7" t="str">
        <f>IF(OSS_2018_19!B91&lt;&gt;"",OSS_2018_19!B91,"")</f>
        <v>2018/2059</v>
      </c>
      <c r="C91" s="35" t="str">
        <f>IF(OSS_2018_19!C91&lt;&gt;"",OSS_2018_19!C91,"")</f>
        <v>Ćetković Rastko</v>
      </c>
      <c r="D91" s="7">
        <f>IF(OSS_2018_19!D91&lt;&gt;"",OSS_2018_19!D91,"")</f>
        <v>0</v>
      </c>
      <c r="E91" s="7" t="str">
        <f>IF(OSS_2018_19!E91&lt;&gt;"",OSS_2018_19!E91,"")</f>
        <v/>
      </c>
      <c r="F91" s="97"/>
      <c r="G91" s="97"/>
      <c r="H91" s="97"/>
      <c r="I91" s="97"/>
      <c r="J91" s="99"/>
      <c r="L91" s="7" t="str">
        <f>IF(OSS_2018_19!F91&lt;&gt;"",OSS_2018_19!F91,"")</f>
        <v/>
      </c>
      <c r="M91" s="7" t="str">
        <f>IF(OSS_2018_19!G91&lt;&gt;"",OSS_2018_19!G91,"")</f>
        <v/>
      </c>
      <c r="N91" s="7">
        <f>IF(OSS_2018_19!H91&lt;&gt;"",OSS_2018_19!H91,"")</f>
        <v>12</v>
      </c>
      <c r="O91" s="7" t="str">
        <f>IF(OSS_2018_19!I91&lt;&gt;"",OSS_2018_19!I91,"")</f>
        <v/>
      </c>
      <c r="P91" s="7" t="str">
        <f>IF(OSS_2018_19!J91&lt;&gt;"",OSS_2018_19!J91,"")</f>
        <v/>
      </c>
      <c r="Q91" s="5" t="str">
        <f t="shared" si="9"/>
        <v>NE</v>
      </c>
      <c r="R91" s="87" t="str">
        <f t="shared" si="10"/>
        <v/>
      </c>
      <c r="S91" s="57" t="str">
        <f t="shared" si="6"/>
        <v>NE</v>
      </c>
      <c r="T91" s="88" t="str">
        <f t="shared" si="7"/>
        <v/>
      </c>
      <c r="U91" s="107"/>
      <c r="W91" s="107"/>
    </row>
    <row r="92" spans="1:23" s="33" customFormat="1" ht="20.100000000000001" customHeight="1">
      <c r="A92" s="44">
        <f>IF(OSS_2018_19!A92&lt;&gt;"",OSS_2018_19!A92,"")</f>
        <v>90</v>
      </c>
      <c r="B92" s="7" t="str">
        <f>IF(OSS_2018_19!B92&lt;&gt;"",OSS_2018_19!B92,"")</f>
        <v>2018/2013</v>
      </c>
      <c r="C92" s="35" t="str">
        <f>IF(OSS_2018_19!C92&lt;&gt;"",OSS_2018_19!C92,"")</f>
        <v>Ćirić Stevan</v>
      </c>
      <c r="D92" s="7">
        <f>IF(OSS_2018_19!D92&lt;&gt;"",OSS_2018_19!D92,"")</f>
        <v>0</v>
      </c>
      <c r="E92" s="7" t="str">
        <f>IF(OSS_2018_19!E92&lt;&gt;"",OSS_2018_19!E92,"")</f>
        <v/>
      </c>
      <c r="F92" s="97"/>
      <c r="G92" s="97"/>
      <c r="H92" s="97"/>
      <c r="I92" s="97"/>
      <c r="J92" s="99"/>
      <c r="L92" s="7">
        <f>IF(OSS_2018_19!F92&lt;&gt;"",OSS_2018_19!F92,"")</f>
        <v>28</v>
      </c>
      <c r="M92" s="7">
        <f>IF(OSS_2018_19!G92&lt;&gt;"",OSS_2018_19!G92,"")</f>
        <v>31</v>
      </c>
      <c r="N92" s="7" t="str">
        <f>IF(OSS_2018_19!H92&lt;&gt;"",OSS_2018_19!H92,"")</f>
        <v/>
      </c>
      <c r="O92" s="7">
        <f>IF(OSS_2018_19!I92&lt;&gt;"",OSS_2018_19!I92,"")</f>
        <v>10</v>
      </c>
      <c r="P92" s="7">
        <f>IF(OSS_2018_19!J92&lt;&gt;"",OSS_2018_19!J92,"")</f>
        <v>9</v>
      </c>
      <c r="Q92" s="5" t="str">
        <f t="shared" si="9"/>
        <v>NE</v>
      </c>
      <c r="R92" s="87" t="str">
        <f t="shared" si="10"/>
        <v/>
      </c>
      <c r="S92" s="57" t="str">
        <f t="shared" si="6"/>
        <v>NE</v>
      </c>
      <c r="T92" s="88" t="str">
        <f t="shared" si="7"/>
        <v/>
      </c>
      <c r="U92" s="107"/>
      <c r="W92" s="107"/>
    </row>
    <row r="93" spans="1:23" s="33" customFormat="1" ht="20.100000000000001" customHeight="1">
      <c r="A93" s="44">
        <f>IF(OSS_2018_19!A93&lt;&gt;"",OSS_2018_19!A93,"")</f>
        <v>91</v>
      </c>
      <c r="B93" s="7" t="str">
        <f>IF(OSS_2018_19!B93&lt;&gt;"",OSS_2018_19!B93,"")</f>
        <v>2018/2030</v>
      </c>
      <c r="C93" s="35" t="str">
        <f>IF(OSS_2018_19!C93&lt;&gt;"",OSS_2018_19!C93,"")</f>
        <v>Ćirić Marko</v>
      </c>
      <c r="D93" s="7">
        <f>IF(OSS_2018_19!D93&lt;&gt;"",OSS_2018_19!D93,"")</f>
        <v>0</v>
      </c>
      <c r="E93" s="7" t="str">
        <f>IF(OSS_2018_19!E93&lt;&gt;"",OSS_2018_19!E93,"")</f>
        <v/>
      </c>
      <c r="F93" s="97"/>
      <c r="G93" s="97"/>
      <c r="H93" s="97"/>
      <c r="I93" s="97"/>
      <c r="J93" s="99"/>
      <c r="L93" s="7" t="str">
        <f>IF(OSS_2018_19!F93&lt;&gt;"",OSS_2018_19!F93,"")</f>
        <v/>
      </c>
      <c r="M93" s="7" t="str">
        <f>IF(OSS_2018_19!G93&lt;&gt;"",OSS_2018_19!G93,"")</f>
        <v/>
      </c>
      <c r="N93" s="7" t="str">
        <f>IF(OSS_2018_19!H93&lt;&gt;"",OSS_2018_19!H93,"")</f>
        <v/>
      </c>
      <c r="O93" s="7" t="str">
        <f>IF(OSS_2018_19!I93&lt;&gt;"",OSS_2018_19!I93,"")</f>
        <v/>
      </c>
      <c r="P93" s="7" t="str">
        <f>IF(OSS_2018_19!J93&lt;&gt;"",OSS_2018_19!J93,"")</f>
        <v/>
      </c>
      <c r="Q93" s="5" t="str">
        <f t="shared" si="9"/>
        <v>NE</v>
      </c>
      <c r="R93" s="87" t="str">
        <f t="shared" si="10"/>
        <v/>
      </c>
      <c r="S93" s="57" t="str">
        <f t="shared" si="6"/>
        <v>NE</v>
      </c>
      <c r="T93" s="88" t="str">
        <f t="shared" si="7"/>
        <v/>
      </c>
      <c r="U93" s="107"/>
      <c r="W93" s="107"/>
    </row>
    <row r="94" spans="1:23" s="33" customFormat="1" ht="20.100000000000001" customHeight="1">
      <c r="A94" s="44">
        <f>IF(OSS_2018_19!A94&lt;&gt;"",OSS_2018_19!A94,"")</f>
        <v>92</v>
      </c>
      <c r="B94" s="7" t="str">
        <f>IF(OSS_2018_19!B94&lt;&gt;"",OSS_2018_19!B94,"")</f>
        <v>2018/2005</v>
      </c>
      <c r="C94" s="35" t="str">
        <f>IF(OSS_2018_19!C94&lt;&gt;"",OSS_2018_19!C94,"")</f>
        <v>Ćurić Vojislav</v>
      </c>
      <c r="D94" s="7">
        <f>IF(OSS_2018_19!D94&lt;&gt;"",OSS_2018_19!D94,"")</f>
        <v>0</v>
      </c>
      <c r="E94" s="7" t="str">
        <f>IF(OSS_2018_19!E94&lt;&gt;"",OSS_2018_19!E94,"")</f>
        <v/>
      </c>
      <c r="F94" s="97"/>
      <c r="G94" s="97"/>
      <c r="H94" s="97"/>
      <c r="I94" s="97"/>
      <c r="J94" s="99"/>
      <c r="L94" s="7">
        <f>IF(OSS_2018_19!F94&lt;&gt;"",OSS_2018_19!F94,"")</f>
        <v>26</v>
      </c>
      <c r="M94" s="7">
        <f>IF(OSS_2018_19!G94&lt;&gt;"",OSS_2018_19!G94,"")</f>
        <v>27</v>
      </c>
      <c r="N94" s="7">
        <f>IF(OSS_2018_19!H94&lt;&gt;"",OSS_2018_19!H94,"")</f>
        <v>21</v>
      </c>
      <c r="O94" s="7">
        <f>IF(OSS_2018_19!I94&lt;&gt;"",OSS_2018_19!I94,"")</f>
        <v>9</v>
      </c>
      <c r="P94" s="7">
        <f>IF(OSS_2018_19!J94&lt;&gt;"",OSS_2018_19!J94,"")</f>
        <v>12</v>
      </c>
      <c r="Q94" s="5" t="str">
        <f t="shared" si="9"/>
        <v>DA</v>
      </c>
      <c r="R94" s="87" t="str">
        <f t="shared" si="10"/>
        <v/>
      </c>
      <c r="S94" s="57" t="str">
        <f t="shared" si="6"/>
        <v>NE</v>
      </c>
      <c r="T94" s="88" t="str">
        <f t="shared" si="7"/>
        <v/>
      </c>
      <c r="U94" s="107"/>
      <c r="W94" s="107"/>
    </row>
    <row r="95" spans="1:23" s="33" customFormat="1" ht="20.100000000000001" customHeight="1">
      <c r="A95" s="44">
        <f>IF(OSS_2018_19!A95&lt;&gt;"",OSS_2018_19!A95,"")</f>
        <v>93</v>
      </c>
      <c r="B95" s="7" t="str">
        <f>IF(OSS_2018_19!B95&lt;&gt;"",OSS_2018_19!B95,"")</f>
        <v>2018/2049</v>
      </c>
      <c r="C95" s="35" t="str">
        <f>IF(OSS_2018_19!C95&lt;&gt;"",OSS_2018_19!C95,"")</f>
        <v>Femić Boban</v>
      </c>
      <c r="D95" s="7">
        <f>IF(OSS_2018_19!D95&lt;&gt;"",OSS_2018_19!D95,"")</f>
        <v>0</v>
      </c>
      <c r="E95" s="7" t="str">
        <f>IF(OSS_2018_19!E95&lt;&gt;"",OSS_2018_19!E95,"")</f>
        <v/>
      </c>
      <c r="F95" s="97"/>
      <c r="G95" s="97"/>
      <c r="H95" s="97"/>
      <c r="I95" s="97"/>
      <c r="J95" s="99"/>
      <c r="L95" s="7" t="str">
        <f>IF(OSS_2018_19!F95&lt;&gt;"",OSS_2018_19!F95,"")</f>
        <v/>
      </c>
      <c r="M95" s="7" t="str">
        <f>IF(OSS_2018_19!G95&lt;&gt;"",OSS_2018_19!G95,"")</f>
        <v/>
      </c>
      <c r="N95" s="7" t="str">
        <f>IF(OSS_2018_19!H95&lt;&gt;"",OSS_2018_19!H95,"")</f>
        <v/>
      </c>
      <c r="O95" s="7" t="str">
        <f>IF(OSS_2018_19!I95&lt;&gt;"",OSS_2018_19!I95,"")</f>
        <v/>
      </c>
      <c r="P95" s="7" t="str">
        <f>IF(OSS_2018_19!J95&lt;&gt;"",OSS_2018_19!J95,"")</f>
        <v/>
      </c>
      <c r="Q95" s="5" t="str">
        <f t="shared" si="9"/>
        <v>NE</v>
      </c>
      <c r="R95" s="87" t="str">
        <f t="shared" si="10"/>
        <v/>
      </c>
      <c r="S95" s="57" t="str">
        <f t="shared" si="6"/>
        <v>NE</v>
      </c>
      <c r="T95" s="88" t="str">
        <f t="shared" si="7"/>
        <v/>
      </c>
      <c r="U95" s="107"/>
      <c r="W95" s="107"/>
    </row>
    <row r="96" spans="1:23" s="33" customFormat="1" ht="20.100000000000001" customHeight="1">
      <c r="A96" s="44">
        <f>IF(OSS_2018_19!A96&lt;&gt;"",OSS_2018_19!A96,"")</f>
        <v>94</v>
      </c>
      <c r="B96" s="7" t="str">
        <f>IF(OSS_2018_19!B96&lt;&gt;"",OSS_2018_19!B96,"")</f>
        <v>2018/2007</v>
      </c>
      <c r="C96" s="35" t="str">
        <f>IF(OSS_2018_19!C96&lt;&gt;"",OSS_2018_19!C96,"")</f>
        <v>Šimpraga Anja</v>
      </c>
      <c r="D96" s="7">
        <f>IF(OSS_2018_19!D96&lt;&gt;"",OSS_2018_19!D96,"")</f>
        <v>0</v>
      </c>
      <c r="E96" s="7" t="str">
        <f>IF(OSS_2018_19!E96&lt;&gt;"",OSS_2018_19!E96,"")</f>
        <v/>
      </c>
      <c r="F96" s="97"/>
      <c r="G96" s="97"/>
      <c r="H96" s="97"/>
      <c r="I96" s="97"/>
      <c r="J96" s="99"/>
      <c r="L96" s="7">
        <f>IF(OSS_2018_19!F96&lt;&gt;"",OSS_2018_19!F96,"")</f>
        <v>25</v>
      </c>
      <c r="M96" s="7">
        <f>IF(OSS_2018_19!G96&lt;&gt;"",OSS_2018_19!G96,"")</f>
        <v>30</v>
      </c>
      <c r="N96" s="7">
        <f>IF(OSS_2018_19!H96&lt;&gt;"",OSS_2018_19!H96,"")</f>
        <v>17</v>
      </c>
      <c r="O96" s="7">
        <f>IF(OSS_2018_19!I96&lt;&gt;"",OSS_2018_19!I96,"")</f>
        <v>11</v>
      </c>
      <c r="P96" s="7">
        <f>IF(OSS_2018_19!J96&lt;&gt;"",OSS_2018_19!J96,"")</f>
        <v>12</v>
      </c>
      <c r="Q96" s="5" t="str">
        <f t="shared" si="9"/>
        <v>DA</v>
      </c>
      <c r="R96" s="87" t="str">
        <f t="shared" si="10"/>
        <v/>
      </c>
      <c r="S96" s="57" t="str">
        <f t="shared" si="6"/>
        <v>NE</v>
      </c>
      <c r="T96" s="88" t="str">
        <f t="shared" si="7"/>
        <v/>
      </c>
      <c r="U96" s="107"/>
      <c r="W96" s="107"/>
    </row>
    <row r="97" spans="1:23" s="33" customFormat="1" ht="20.100000000000001" customHeight="1">
      <c r="A97" s="44">
        <f>IF(OSS_2018_19!A97&lt;&gt;"",OSS_2018_19!A97,"")</f>
        <v>95</v>
      </c>
      <c r="B97" s="7" t="str">
        <f>IF(OSS_2018_19!B97&lt;&gt;"",OSS_2018_19!B97,"")</f>
        <v>2018/2065</v>
      </c>
      <c r="C97" s="35" t="str">
        <f>IF(OSS_2018_19!C97&lt;&gt;"",OSS_2018_19!C97,"")</f>
        <v>Šojić Stefan</v>
      </c>
      <c r="D97" s="7">
        <f>IF(OSS_2018_19!D97&lt;&gt;"",OSS_2018_19!D97,"")</f>
        <v>0</v>
      </c>
      <c r="E97" s="7" t="str">
        <f>IF(OSS_2018_19!E97&lt;&gt;"",OSS_2018_19!E97,"")</f>
        <v/>
      </c>
      <c r="F97" s="97"/>
      <c r="G97" s="97"/>
      <c r="H97" s="97"/>
      <c r="I97" s="97"/>
      <c r="J97" s="99"/>
      <c r="L97" s="7">
        <f>IF(OSS_2018_19!F97&lt;&gt;"",OSS_2018_19!F97,"")</f>
        <v>25</v>
      </c>
      <c r="M97" s="7">
        <f>IF(OSS_2018_19!G97&lt;&gt;"",OSS_2018_19!G97,"")</f>
        <v>27</v>
      </c>
      <c r="N97" s="7">
        <f>IF(OSS_2018_19!H97&lt;&gt;"",OSS_2018_19!H97,"")</f>
        <v>15</v>
      </c>
      <c r="O97" s="7">
        <f>IF(OSS_2018_19!I97&lt;&gt;"",OSS_2018_19!I97,"")</f>
        <v>10</v>
      </c>
      <c r="P97" s="7">
        <f>IF(OSS_2018_19!J97&lt;&gt;"",OSS_2018_19!J97,"")</f>
        <v>9</v>
      </c>
      <c r="Q97" s="5" t="str">
        <f t="shared" si="9"/>
        <v>DA</v>
      </c>
      <c r="R97" s="87" t="str">
        <f t="shared" si="10"/>
        <v/>
      </c>
      <c r="S97" s="57" t="str">
        <f t="shared" si="6"/>
        <v>NE</v>
      </c>
      <c r="T97" s="88" t="str">
        <f t="shared" si="7"/>
        <v/>
      </c>
      <c r="U97" s="107"/>
      <c r="W97" s="107"/>
    </row>
    <row r="98" spans="1:23" s="33" customFormat="1" ht="20.100000000000001" customHeight="1">
      <c r="A98" s="52">
        <f>IF(OSS_2018_19!A98&lt;&gt;"",OSS_2018_19!A98,"")</f>
        <v>96</v>
      </c>
      <c r="B98" s="53" t="str">
        <f>IF(OSS_2018_19!B98&lt;&gt;"",OSS_2018_19!B98,"")</f>
        <v>2017/2044</v>
      </c>
      <c r="C98" s="54" t="str">
        <f>IF(OSS_2018_19!C98&lt;&gt;"",OSS_2018_19!C98,"")</f>
        <v>Šolaja Miloš</v>
      </c>
      <c r="D98" s="53">
        <f>IF(OSS_2018_19!D98&lt;&gt;"",OSS_2018_19!D98,"")</f>
        <v>0</v>
      </c>
      <c r="E98" s="53" t="str">
        <f>IF(OSS_2018_19!E98&lt;&gt;"",OSS_2018_19!E98,"")</f>
        <v/>
      </c>
      <c r="F98" s="101"/>
      <c r="G98" s="101"/>
      <c r="H98" s="101"/>
      <c r="I98" s="101"/>
      <c r="J98" s="102"/>
      <c r="L98" s="7" t="str">
        <f>IF(OSS_2018_19!F98&lt;&gt;"",OSS_2018_19!F98,"")</f>
        <v/>
      </c>
      <c r="M98" s="7" t="str">
        <f>IF(OSS_2018_19!G98&lt;&gt;"",OSS_2018_19!G98,"")</f>
        <v/>
      </c>
      <c r="N98" s="7" t="str">
        <f>IF(OSS_2018_19!H98&lt;&gt;"",OSS_2018_19!H98,"")</f>
        <v/>
      </c>
      <c r="O98" s="7" t="str">
        <f>IF(OSS_2018_19!I98&lt;&gt;"",OSS_2018_19!I98,"")</f>
        <v/>
      </c>
      <c r="P98" s="7" t="str">
        <f>IF(OSS_2018_19!J98&lt;&gt;"",OSS_2018_19!J98,"")</f>
        <v/>
      </c>
      <c r="Q98" s="5" t="str">
        <f t="shared" si="9"/>
        <v>NE</v>
      </c>
      <c r="R98" s="87" t="str">
        <f t="shared" si="10"/>
        <v/>
      </c>
      <c r="S98" s="57" t="str">
        <f t="shared" si="6"/>
        <v>NE</v>
      </c>
      <c r="T98" s="88" t="str">
        <f t="shared" si="7"/>
        <v/>
      </c>
      <c r="U98" s="107"/>
      <c r="W98" s="107"/>
    </row>
    <row r="99" spans="1:23">
      <c r="A99" s="52">
        <f>IF(OSS_2018_19!A99&lt;&gt;"",OSS_2018_19!A99,"")</f>
        <v>97</v>
      </c>
      <c r="B99" s="53" t="str">
        <f>IF(OSS_2018_19!B99&lt;&gt;"",OSS_2018_19!B99,"")</f>
        <v>2017/2080</v>
      </c>
      <c r="C99" s="54" t="str">
        <f>IF(OSS_2018_19!C99&lt;&gt;"",OSS_2018_19!C99,"")</f>
        <v>Jokić Borković Danijela</v>
      </c>
      <c r="D99" s="53">
        <f>IF(OSS_2018_19!D99&lt;&gt;"",OSS_2018_19!D99,"")</f>
        <v>0</v>
      </c>
      <c r="E99" s="53" t="str">
        <f>IF(OSS_2018_19!E99&lt;&gt;"",OSS_2018_19!E99,"")</f>
        <v/>
      </c>
      <c r="F99" s="101"/>
      <c r="G99" s="101"/>
      <c r="H99" s="101"/>
      <c r="I99" s="101"/>
      <c r="J99" s="102"/>
      <c r="L99" s="7">
        <f>IF(OSS_2018_19!F99&lt;&gt;"",OSS_2018_19!F99,"")</f>
        <v>24</v>
      </c>
      <c r="M99" s="7">
        <f>IF(OSS_2018_19!G99&lt;&gt;"",OSS_2018_19!G99,"")</f>
        <v>24</v>
      </c>
      <c r="N99" s="7">
        <f>IF(OSS_2018_19!H99&lt;&gt;"",OSS_2018_19!H99,"")</f>
        <v>12</v>
      </c>
      <c r="O99" s="7">
        <f>IF(OSS_2018_19!I99&lt;&gt;"",OSS_2018_19!I99,"")</f>
        <v>9</v>
      </c>
      <c r="P99" s="7">
        <f>IF(OSS_2018_19!J99&lt;&gt;"",OSS_2018_19!J99,"")</f>
        <v>9</v>
      </c>
      <c r="Q99" s="5" t="str">
        <f t="shared" ref="Q99" si="11">IF(B99&lt;&gt;"",IF(AND(L99&lt;&gt;"",M99&lt;&gt;"",N99&lt;&gt;"",O99&lt;&gt;"",P99&lt;&gt;""),"DA","NE"),"")</f>
        <v>DA</v>
      </c>
      <c r="R99" s="87" t="str">
        <f t="shared" ref="R99" si="12">IF(AND(Q99="DA",S99="DA"),$S$2,"")</f>
        <v/>
      </c>
      <c r="S99" s="57" t="str">
        <f t="shared" ref="S99" si="13">IF(B99&lt;&gt;"",IF(D99&lt;&gt;"рекреација",IF(ISNA(MATCH(B99,jul_prijave_sport,0)),"NE","DA"),IF(ISNA(MATCH(B99,jul_prijave_rekreacija,0)),"NE","DA")),"")</f>
        <v>NE</v>
      </c>
      <c r="T99" s="88" t="str">
        <f t="shared" ref="T99" si="14">IF(S99="DA",$S$2,"")</f>
        <v/>
      </c>
      <c r="U99" s="107"/>
      <c r="V99" s="33"/>
      <c r="W99" s="107"/>
    </row>
    <row r="100" spans="1:23">
      <c r="C100"/>
      <c r="D100"/>
    </row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&amp;L&amp;"Times New Roman,Regular"Универзитет у Београду
Факултет спорта и физичког васпитања&amp;C </oddHeader>
    <oddFooter xml:space="preserve">&amp;C                                                  
Страна &amp;P од &amp;N&amp;RПотпис испитивача________________________
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Q E A A B Q S w M E F A A C A A g A G m I 2 T j 3 5 0 n C q A A A A / Q A A A B I A H A B D b 2 5 m a W c v U G F j a 2 F n Z S 5 4 b W w g o h g A K K A U A A A A A A A A A A A A A A A A A A A A A A A A A A A A h c 8 x D o I w G I b h q 5 D u b S k E Q 8 h P G V w h M Z I Y 1 6 Z U a I R i a B H u 5 u C R v I I k i r q 5 v n m G 7 3 v c 7 p D N X e t d 1 W B 1 b 1 L E i I 8 8 Z W R f a V O n a H Q n H K O M w 0 7 I s 6 i V t 2 B j k 9 l W K W q c u y S U T t N E p p D 0 Q 0 0 D 3 2 f 0 W O S l b F Q n 0 A f r / x h r Y 5 0 w U i E O h 9 c Y H p B N R K K Q h Y T F D O i a o d D m S 4 J l M f G B / k T Y j q 0 b B 8 X t g H P h D N 6 X Q N c G 9 H 2 F P w F Q S w M E F A A C A A g A G m I 2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p i N k 5 g i S b P + A A A A I E B A A A T A B w A R m 9 y b X V s Y X M v U 2 V j d G l v b j E u b S C i G A A o o B Q A A A A A A A A A A A A A A A A A A A A A A A A A A A B 1 j 8 F q g 0 A Q h u + C 7 z B s L w o i F E o v I Y f E e N i G W n E N h Y Q Q T D K l 1 n U n r J u Q V n z 3 r h F a 2 p A 5 z A z z D / 9 8 0 + D O l K R A D P V + 5 D q u 0 7 w X G v c g U i 4 m 8 4 3 I F 7 M 4 y f m G P 8 c w B o n G d c A G / z q R t o P 4 v E M Z R k e t U Z l X 0 t W W q P L 8 d p U U N Y 7 Z P x e 2 7 l Y R K W N 3 1 8 F g d M d S T T W q D 1 Q l m P L A r G l e b C W G u S 5 U 8 0 a 6 j k g e a 5 V / H r D x L n e D t m X Z l A X A l X l 8 C H u l C 6 B l 0 + z l C X g y i + d i Y l V j 5 2 D w b C 5 i m s X L / g k O N v 9 R O / + H Z V F J 6 l E Q K r I d / t J k W N M J B 5 T G u 6 I O r q 7 3 h J 3 v O q W 6 a T 7 6 B l B L A Q I t A B Q A A g A I A B p i N k 4 9 + d J w q g A A A P 0 A A A A S A A A A A A A A A A A A A A A A A A A A A A B D b 2 5 m a W c v U G F j a 2 F n Z S 5 4 b W x Q S w E C L Q A U A A I A C A A a Y j Z O D 8 r p q 6 Q A A A D p A A A A E w A A A A A A A A A A A A A A A A D 2 A A A A W 0 N v b n R l b n R f V H l w Z X N d L n h t b F B L A Q I t A B Q A A g A I A B p i N k 5 g i S b P + A A A A I E B A A A T A A A A A A A A A A A A A A A A A O c B A A B G b 3 J t d W x h c y 9 T Z W N 0 a W 9 u M S 5 t U E s F B g A A A A A D A A M A w g A A A C w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o J A A A A A A A A S A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U E l T Q U t f U 1 R V R E V O V E l f S U 1 F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j a W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W N v d m V y e V R h c m d l d F N o Z W V 0 I i B W Y W x 1 Z T 0 i c 0 l O R E V L U y I g L z 4 8 R W 5 0 c n k g V H l w Z T 0 i U m V j b 3 Z l c n l U Y X J n Z X R D b 2 x 1 b W 4 i I F Z h b H V l P S J s M j I i I C 8 + P E V u d H J 5 I F R 5 c G U 9 I l J l Y 2 9 2 Z X J 5 V G F y Z 2 V 0 U m 9 3 I i B W Y W x 1 Z T 0 i b D E i I C 8 + P E V u d H J 5 I F R 5 c G U 9 I k Z p b G x U Y X J n Z X Q i I F Z h b H V l P S J z U 1 B J U 0 F L X 1 N U V U R F T l R J X 0 l N R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S 0 y M l Q x M T o x N j o 1 M y 4 w M D Y 2 N j g x W i I g L z 4 8 R W 5 0 c n k g V H l w Z T 0 i R m l s b E N v b H V t b l R 5 c G V z I i B W Y W x 1 Z T 0 i c 0 J n P T 0 i I C 8 + P E V u d H J 5 I F R 5 c G U 9 I k Z p b G x D b 2 x 1 b W 5 O Y W 1 l c y I g V m F s d W U 9 I n N b J n F 1 b 3 Q 7 U F J F W k l N R S B J I E l N R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Q S V N B S 1 9 T V F V E R U 5 U S V 9 J T U U v U H J v b W V u a m V u a S B 0 a X A u e 1 B S R V p J T U U g S S B J T U U s M n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U 1 B J U 0 F L X 1 N U V U R F T l R J X 0 l N R S 9 Q c m 9 t Z W 5 q Z W 5 p I H R p c C 5 7 U F J F W k l N R S B J I E l N R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B J U 0 F L X 1 N U V U R F T l R J X 0 l N R S 9 J e n Z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S V N B S 1 9 T V F V E R U 5 U S V 9 J T U U v U H J v b W V u a m V u a S U y M H R p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S V N B S 1 9 T V F V E R U 5 U S V 9 J T U U v V W t s b 2 5 q Z W 5 l J T I w a 2 9 s b 2 5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b s P A W P m i h M k V I R m M y U f m U A A A A A A g A A A A A A E G Y A A A A B A A A g A A A A Q G b F A e s 8 C 3 c W R m o 8 0 7 H x n 1 B J i s B q T o f i Y G 0 m g B w c H S 4 A A A A A D o A A A A A C A A A g A A A A 4 B d b a i g n F O 9 / g 6 + f D 2 G a 5 Q g K / N s m 9 W d W 2 b K f H F 6 2 M a R Q A A A A G 9 6 j P C 0 Y M / B l Z G N i y Y 1 / J o t p 2 c a W b v g u y Y i C p 7 P r I 9 D y Q q / 4 S z E P X E T J p Z t w M A P m K t q M t 7 Q l 5 w q 4 c 5 D 2 d 5 R 1 G H B s A K n Q t h 4 R v H m r A G M t 6 R t A A A A A 6 w l 1 g k Y 4 M 2 J f w u V S y N n X K 6 g G P 9 i H L i 3 Z A I Y U I 1 s J q L p / B A c f j w Y X i E C 8 Q 5 W f 9 C e 7 N Q M C V n P r B z j O 7 b A D h R d G 9 w = = < / D a t a M a s h u p > 
</file>

<file path=customXml/itemProps1.xml><?xml version="1.0" encoding="utf-8"?>
<ds:datastoreItem xmlns:ds="http://schemas.openxmlformats.org/officeDocument/2006/customXml" ds:itemID="{62C1ED08-89B5-4F02-8421-B9662944FB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Mandarina</dc:creator>
  <cp:keywords/>
  <dc:description/>
  <cp:lastModifiedBy/>
  <cp:revision/>
  <dcterms:created xsi:type="dcterms:W3CDTF">2005-10-01T12:24:32Z</dcterms:created>
  <dcterms:modified xsi:type="dcterms:W3CDTF">2019-09-12T10:49:40Z</dcterms:modified>
  <cp:category/>
  <cp:contentStatus/>
</cp:coreProperties>
</file>